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19416" windowHeight="10416" tabRatio="907" firstSheet="7" activeTab="29"/>
  </bookViews>
  <sheets>
    <sheet name="01_jun" sheetId="1" r:id="rId1"/>
    <sheet name="02_jun" sheetId="2" r:id="rId2"/>
    <sheet name="03_jun" sheetId="3" r:id="rId3"/>
    <sheet name="04_jun" sheetId="4" r:id="rId4"/>
    <sheet name="05_jun" sheetId="5" r:id="rId5"/>
    <sheet name="06_jun" sheetId="6" r:id="rId6"/>
    <sheet name="07_jun" sheetId="7" r:id="rId7"/>
    <sheet name="08_jun" sheetId="8" r:id="rId8"/>
    <sheet name="09_jun" sheetId="9" r:id="rId9"/>
    <sheet name="10_jun" sheetId="10" r:id="rId10"/>
    <sheet name="11_jun" sheetId="11" r:id="rId11"/>
    <sheet name="12_jun" sheetId="12" r:id="rId12"/>
    <sheet name="13_jun" sheetId="13" r:id="rId13"/>
    <sheet name="14_jun" sheetId="14" r:id="rId14"/>
    <sheet name="15_jun" sheetId="15" r:id="rId15"/>
    <sheet name="16_jun" sheetId="16" r:id="rId16"/>
    <sheet name="17_jun" sheetId="17" r:id="rId17"/>
    <sheet name="18_jun" sheetId="18" r:id="rId18"/>
    <sheet name="19_jun" sheetId="19" r:id="rId19"/>
    <sheet name="20_jun" sheetId="20" r:id="rId20"/>
    <sheet name="21_jun" sheetId="21" r:id="rId21"/>
    <sheet name="22_jun" sheetId="22" r:id="rId22"/>
    <sheet name="23_jun" sheetId="23" r:id="rId23"/>
    <sheet name="24_jun" sheetId="24" r:id="rId24"/>
    <sheet name="25_jun" sheetId="25" r:id="rId25"/>
    <sheet name="26_jun" sheetId="26" r:id="rId26"/>
    <sheet name="27_jun" sheetId="27" r:id="rId27"/>
    <sheet name="28_jun" sheetId="28" r:id="rId28"/>
    <sheet name="29_jun" sheetId="29" r:id="rId29"/>
    <sheet name="30_jun" sheetId="30" r:id="rId30"/>
  </sheets>
  <calcPr calcId="191029"/>
</workbook>
</file>

<file path=xl/calcChain.xml><?xml version="1.0" encoding="utf-8"?>
<calcChain xmlns="http://schemas.openxmlformats.org/spreadsheetml/2006/main">
  <c r="P389" i="30" l="1"/>
  <c r="R387" i="30" s="1"/>
  <c r="L389" i="30"/>
  <c r="H389" i="30"/>
  <c r="H388" i="30"/>
  <c r="L387" i="30"/>
  <c r="N387" i="30" s="1"/>
  <c r="H387" i="30"/>
  <c r="T386" i="30"/>
  <c r="R386" i="30"/>
  <c r="T385" i="30"/>
  <c r="R385" i="30"/>
  <c r="N385" i="30"/>
  <c r="T384" i="30"/>
  <c r="T383" i="30"/>
  <c r="R383" i="30"/>
  <c r="N383" i="30"/>
  <c r="J375" i="30"/>
  <c r="O369" i="30" s="1"/>
  <c r="O374" i="30"/>
  <c r="O373" i="30"/>
  <c r="O372" i="30"/>
  <c r="O370" i="30"/>
  <c r="O367" i="30"/>
  <c r="G360" i="30"/>
  <c r="G359" i="30"/>
  <c r="I360" i="30" s="1"/>
  <c r="F359" i="30"/>
  <c r="E359" i="30"/>
  <c r="G358" i="30"/>
  <c r="G357" i="30"/>
  <c r="G356" i="30"/>
  <c r="G355" i="30"/>
  <c r="L348" i="30"/>
  <c r="J348" i="30"/>
  <c r="I348" i="30"/>
  <c r="H348" i="30"/>
  <c r="F348" i="30"/>
  <c r="L347" i="30"/>
  <c r="J347" i="30"/>
  <c r="L346" i="30"/>
  <c r="G336" i="30"/>
  <c r="G335" i="30"/>
  <c r="G339" i="30" s="1"/>
  <c r="E321" i="30"/>
  <c r="U311" i="30"/>
  <c r="M311" i="30"/>
  <c r="E311" i="30"/>
  <c r="E323" i="30" s="1"/>
  <c r="W310" i="30"/>
  <c r="Q310" i="30"/>
  <c r="I310" i="30"/>
  <c r="I322" i="30" s="1"/>
  <c r="U309" i="30"/>
  <c r="M309" i="30"/>
  <c r="E309" i="30"/>
  <c r="Q308" i="30"/>
  <c r="O308" i="30"/>
  <c r="E300" i="30"/>
  <c r="E312" i="30" s="1"/>
  <c r="X299" i="30"/>
  <c r="X311" i="30" s="1"/>
  <c r="W299" i="30"/>
  <c r="W311" i="30" s="1"/>
  <c r="V299" i="30"/>
  <c r="V311" i="30" s="1"/>
  <c r="U299" i="30"/>
  <c r="R299" i="30"/>
  <c r="R311" i="30" s="1"/>
  <c r="Q299" i="30"/>
  <c r="O299" i="30"/>
  <c r="O311" i="30" s="1"/>
  <c r="N299" i="30"/>
  <c r="N311" i="30" s="1"/>
  <c r="M299" i="30"/>
  <c r="J299" i="30"/>
  <c r="J311" i="30" s="1"/>
  <c r="J323" i="30" s="1"/>
  <c r="I299" i="30"/>
  <c r="G299" i="30"/>
  <c r="G311" i="30" s="1"/>
  <c r="F299" i="30"/>
  <c r="F311" i="30" s="1"/>
  <c r="E299" i="30"/>
  <c r="L294" i="30"/>
  <c r="K294" i="30"/>
  <c r="L291" i="30"/>
  <c r="K291" i="30"/>
  <c r="H291" i="30"/>
  <c r="G291" i="30"/>
  <c r="L290" i="30"/>
  <c r="K290" i="30"/>
  <c r="H290" i="30"/>
  <c r="G290" i="30"/>
  <c r="L289" i="30"/>
  <c r="K289" i="30"/>
  <c r="H289" i="30"/>
  <c r="G289" i="30"/>
  <c r="L280" i="30"/>
  <c r="K280" i="30"/>
  <c r="H280" i="30"/>
  <c r="G280" i="30"/>
  <c r="L272" i="30"/>
  <c r="K272" i="30"/>
  <c r="H272" i="30"/>
  <c r="G272" i="30"/>
  <c r="L271" i="30"/>
  <c r="K271" i="30"/>
  <c r="L270" i="30"/>
  <c r="K270" i="30"/>
  <c r="H270" i="30"/>
  <c r="G270" i="30"/>
  <c r="L264" i="30"/>
  <c r="K264" i="30"/>
  <c r="L261" i="30"/>
  <c r="K261" i="30"/>
  <c r="H261" i="30"/>
  <c r="G261" i="30"/>
  <c r="L259" i="30"/>
  <c r="K259" i="30"/>
  <c r="H259" i="30"/>
  <c r="G259" i="30"/>
  <c r="L247" i="30"/>
  <c r="K247" i="30"/>
  <c r="L244" i="30"/>
  <c r="K244" i="30"/>
  <c r="L243" i="30"/>
  <c r="K243" i="30"/>
  <c r="P240" i="30"/>
  <c r="O240" i="30"/>
  <c r="L240" i="30"/>
  <c r="K240" i="30"/>
  <c r="H240" i="30"/>
  <c r="G240" i="30"/>
  <c r="H239" i="30"/>
  <c r="G239" i="30"/>
  <c r="T235" i="30"/>
  <c r="S235" i="30"/>
  <c r="L234" i="30"/>
  <c r="K234" i="30"/>
  <c r="H234" i="30"/>
  <c r="G234" i="30"/>
  <c r="L233" i="30"/>
  <c r="K233" i="30"/>
  <c r="L225" i="30"/>
  <c r="K225" i="30"/>
  <c r="H225" i="30"/>
  <c r="G225" i="30"/>
  <c r="X224" i="30"/>
  <c r="X310" i="30" s="1"/>
  <c r="W224" i="30"/>
  <c r="V224" i="30"/>
  <c r="V310" i="30" s="1"/>
  <c r="U224" i="30"/>
  <c r="U310" i="30" s="1"/>
  <c r="S224" i="30"/>
  <c r="S310" i="30" s="1"/>
  <c r="R224" i="30"/>
  <c r="R310" i="30" s="1"/>
  <c r="Q224" i="30"/>
  <c r="N224" i="30"/>
  <c r="N310" i="30" s="1"/>
  <c r="M224" i="30"/>
  <c r="K224" i="30"/>
  <c r="K310" i="30" s="1"/>
  <c r="K322" i="30" s="1"/>
  <c r="J224" i="30"/>
  <c r="J310" i="30" s="1"/>
  <c r="J322" i="30" s="1"/>
  <c r="I224" i="30"/>
  <c r="F224" i="30"/>
  <c r="F310" i="30" s="1"/>
  <c r="E224" i="30"/>
  <c r="L222" i="30"/>
  <c r="K222" i="30"/>
  <c r="H222" i="30"/>
  <c r="G222" i="30"/>
  <c r="L219" i="30"/>
  <c r="K219" i="30"/>
  <c r="L217" i="30"/>
  <c r="K217" i="30"/>
  <c r="H217" i="30"/>
  <c r="G217" i="30"/>
  <c r="L216" i="30"/>
  <c r="K216" i="30"/>
  <c r="H216" i="30"/>
  <c r="G216" i="30"/>
  <c r="H215" i="30"/>
  <c r="G215" i="30"/>
  <c r="L212" i="30"/>
  <c r="K212" i="30"/>
  <c r="H212" i="30"/>
  <c r="G212" i="30"/>
  <c r="T211" i="30"/>
  <c r="S211" i="30"/>
  <c r="P211" i="30"/>
  <c r="O211" i="30"/>
  <c r="L211" i="30"/>
  <c r="K211" i="30"/>
  <c r="H211" i="30"/>
  <c r="G211" i="30"/>
  <c r="L210" i="30"/>
  <c r="K210" i="30"/>
  <c r="H210" i="30"/>
  <c r="G210" i="30"/>
  <c r="L209" i="30"/>
  <c r="K209" i="30"/>
  <c r="H209" i="30"/>
  <c r="G209" i="30"/>
  <c r="L200" i="30"/>
  <c r="K200" i="30"/>
  <c r="L191" i="30"/>
  <c r="K191" i="30"/>
  <c r="L190" i="30"/>
  <c r="K190" i="30"/>
  <c r="H190" i="30"/>
  <c r="G190" i="30"/>
  <c r="L189" i="30"/>
  <c r="K189" i="30"/>
  <c r="H189" i="30"/>
  <c r="G189" i="30"/>
  <c r="L177" i="30"/>
  <c r="K177" i="30"/>
  <c r="H177" i="30"/>
  <c r="G177" i="30"/>
  <c r="L176" i="30"/>
  <c r="K176" i="30"/>
  <c r="H176" i="30"/>
  <c r="G176" i="30"/>
  <c r="L173" i="30"/>
  <c r="K173" i="30"/>
  <c r="L172" i="30"/>
  <c r="K172" i="30"/>
  <c r="L167" i="30"/>
  <c r="K167" i="30"/>
  <c r="H167" i="30"/>
  <c r="G167" i="30"/>
  <c r="L164" i="30"/>
  <c r="K164" i="30"/>
  <c r="H164" i="30"/>
  <c r="G164" i="30"/>
  <c r="L163" i="30"/>
  <c r="K163" i="30"/>
  <c r="H163" i="30"/>
  <c r="G163" i="30"/>
  <c r="X162" i="30"/>
  <c r="X309" i="30" s="1"/>
  <c r="W162" i="30"/>
  <c r="W309" i="30" s="1"/>
  <c r="V162" i="30"/>
  <c r="V309" i="30" s="1"/>
  <c r="U162" i="30"/>
  <c r="R162" i="30"/>
  <c r="R309" i="30" s="1"/>
  <c r="Q162" i="30"/>
  <c r="O162" i="30"/>
  <c r="O309" i="30" s="1"/>
  <c r="N162" i="30"/>
  <c r="N309" i="30" s="1"/>
  <c r="M162" i="30"/>
  <c r="J162" i="30"/>
  <c r="J309" i="30" s="1"/>
  <c r="J321" i="30" s="1"/>
  <c r="I162" i="30"/>
  <c r="G162" i="30"/>
  <c r="G309" i="30" s="1"/>
  <c r="G321" i="30" s="1"/>
  <c r="F162" i="30"/>
  <c r="F309" i="30" s="1"/>
  <c r="E162" i="30"/>
  <c r="L161" i="30"/>
  <c r="K161" i="30"/>
  <c r="L158" i="30"/>
  <c r="K158" i="30"/>
  <c r="H158" i="30"/>
  <c r="G158" i="30"/>
  <c r="H152" i="30"/>
  <c r="G152" i="30"/>
  <c r="L150" i="30"/>
  <c r="K150" i="30"/>
  <c r="H150" i="30"/>
  <c r="G150" i="30"/>
  <c r="L148" i="30"/>
  <c r="K148" i="30"/>
  <c r="L147" i="30"/>
  <c r="K147" i="30"/>
  <c r="L145" i="30"/>
  <c r="K145" i="30"/>
  <c r="L144" i="30"/>
  <c r="K144" i="30"/>
  <c r="L143" i="30"/>
  <c r="K143" i="30"/>
  <c r="H143" i="30"/>
  <c r="G143" i="30"/>
  <c r="L142" i="30"/>
  <c r="K142" i="30"/>
  <c r="L139" i="30"/>
  <c r="K139" i="30"/>
  <c r="H139" i="30"/>
  <c r="G139" i="30"/>
  <c r="L136" i="30"/>
  <c r="K136" i="30"/>
  <c r="L133" i="30"/>
  <c r="K133" i="30"/>
  <c r="H133" i="30"/>
  <c r="G133" i="30"/>
  <c r="L132" i="30"/>
  <c r="K132" i="30"/>
  <c r="H132" i="30"/>
  <c r="G132" i="30"/>
  <c r="L131" i="30"/>
  <c r="K131" i="30"/>
  <c r="H131" i="30"/>
  <c r="G131" i="30"/>
  <c r="H130" i="30"/>
  <c r="G130" i="30"/>
  <c r="L127" i="30"/>
  <c r="K127" i="30"/>
  <c r="H127" i="30"/>
  <c r="G127" i="30"/>
  <c r="L126" i="30"/>
  <c r="K126" i="30"/>
  <c r="H126" i="30"/>
  <c r="G126" i="30"/>
  <c r="H125" i="30"/>
  <c r="G125" i="30"/>
  <c r="H124" i="30"/>
  <c r="G124" i="30"/>
  <c r="L122" i="30"/>
  <c r="K122" i="30"/>
  <c r="L120" i="30"/>
  <c r="K120" i="30"/>
  <c r="H120" i="30"/>
  <c r="G120" i="30"/>
  <c r="L113" i="30"/>
  <c r="K113" i="30"/>
  <c r="L112" i="30"/>
  <c r="K112" i="30"/>
  <c r="L111" i="30"/>
  <c r="K111" i="30"/>
  <c r="H111" i="30"/>
  <c r="G111" i="30"/>
  <c r="L110" i="30"/>
  <c r="K110" i="30"/>
  <c r="L107" i="30"/>
  <c r="K107" i="30"/>
  <c r="L106" i="30"/>
  <c r="K106" i="30"/>
  <c r="H106" i="30"/>
  <c r="G106" i="30"/>
  <c r="L105" i="30"/>
  <c r="K105" i="30"/>
  <c r="L104" i="30"/>
  <c r="K104" i="30"/>
  <c r="H104" i="30"/>
  <c r="G104" i="30"/>
  <c r="L103" i="30"/>
  <c r="K103" i="30"/>
  <c r="L101" i="30"/>
  <c r="K101" i="30"/>
  <c r="H101" i="30"/>
  <c r="G101" i="30"/>
  <c r="T100" i="30"/>
  <c r="S100" i="30"/>
  <c r="P100" i="30"/>
  <c r="O100" i="30"/>
  <c r="L100" i="30"/>
  <c r="K100" i="30"/>
  <c r="H100" i="30"/>
  <c r="G100" i="30"/>
  <c r="X99" i="30"/>
  <c r="X300" i="30" s="1"/>
  <c r="X312" i="30" s="1"/>
  <c r="W99" i="30"/>
  <c r="W300" i="30" s="1"/>
  <c r="F337" i="30" s="1"/>
  <c r="V99" i="30"/>
  <c r="V308" i="30" s="1"/>
  <c r="U99" i="30"/>
  <c r="U308" i="30" s="1"/>
  <c r="R99" i="30"/>
  <c r="R300" i="30" s="1"/>
  <c r="Q99" i="30"/>
  <c r="O99" i="30"/>
  <c r="N99" i="30"/>
  <c r="N308" i="30" s="1"/>
  <c r="M99" i="30"/>
  <c r="M308" i="30" s="1"/>
  <c r="J99" i="30"/>
  <c r="J300" i="30" s="1"/>
  <c r="I99" i="30"/>
  <c r="I308" i="30" s="1"/>
  <c r="I320" i="30" s="1"/>
  <c r="G99" i="30"/>
  <c r="F99" i="30"/>
  <c r="F308" i="30" s="1"/>
  <c r="E99" i="30"/>
  <c r="E308" i="30" s="1"/>
  <c r="E320" i="30" s="1"/>
  <c r="T98" i="30"/>
  <c r="S98" i="30"/>
  <c r="H98" i="30"/>
  <c r="G98" i="30"/>
  <c r="L97" i="30"/>
  <c r="K97" i="30"/>
  <c r="H97" i="30"/>
  <c r="G97" i="30"/>
  <c r="L96" i="30"/>
  <c r="K96" i="30"/>
  <c r="L91" i="30"/>
  <c r="K91" i="30"/>
  <c r="H91" i="30"/>
  <c r="G91" i="30"/>
  <c r="L89" i="30"/>
  <c r="K89" i="30"/>
  <c r="H89" i="30"/>
  <c r="G89" i="30"/>
  <c r="L86" i="30"/>
  <c r="K86" i="30"/>
  <c r="H86" i="30"/>
  <c r="G86" i="30"/>
  <c r="L82" i="30"/>
  <c r="K82" i="30"/>
  <c r="L80" i="30"/>
  <c r="K80" i="30"/>
  <c r="L79" i="30"/>
  <c r="K79" i="30"/>
  <c r="H79" i="30"/>
  <c r="G79" i="30"/>
  <c r="L78" i="30"/>
  <c r="K78" i="30"/>
  <c r="H78" i="30"/>
  <c r="G78" i="30"/>
  <c r="L77" i="30"/>
  <c r="K77" i="30"/>
  <c r="H77" i="30"/>
  <c r="G77" i="30"/>
  <c r="L72" i="30"/>
  <c r="K72" i="30"/>
  <c r="H72" i="30"/>
  <c r="G72" i="30"/>
  <c r="L62" i="30"/>
  <c r="K62" i="30"/>
  <c r="H62" i="30"/>
  <c r="G62" i="30"/>
  <c r="L53" i="30"/>
  <c r="K53" i="30"/>
  <c r="H53" i="30"/>
  <c r="G53" i="30"/>
  <c r="L46" i="30"/>
  <c r="K46" i="30"/>
  <c r="H46" i="30"/>
  <c r="G46" i="30"/>
  <c r="L45" i="30"/>
  <c r="K45" i="30"/>
  <c r="H45" i="30"/>
  <c r="G45" i="30"/>
  <c r="L42" i="30"/>
  <c r="K42" i="30"/>
  <c r="H42" i="30"/>
  <c r="G42" i="30"/>
  <c r="L39" i="30"/>
  <c r="K39" i="30"/>
  <c r="H39" i="30"/>
  <c r="G39" i="30"/>
  <c r="L37" i="30"/>
  <c r="K37" i="30"/>
  <c r="H37" i="30"/>
  <c r="G37" i="30"/>
  <c r="L35" i="30"/>
  <c r="K35" i="30"/>
  <c r="L34" i="30"/>
  <c r="K34" i="30"/>
  <c r="H34" i="30"/>
  <c r="G34" i="30"/>
  <c r="T33" i="30"/>
  <c r="S33" i="30"/>
  <c r="L33" i="30"/>
  <c r="K33" i="30"/>
  <c r="H33" i="30"/>
  <c r="G33" i="30"/>
  <c r="L32" i="30"/>
  <c r="K32" i="30"/>
  <c r="L31" i="30"/>
  <c r="K31" i="30"/>
  <c r="L30" i="30"/>
  <c r="K30" i="30"/>
  <c r="H30" i="30"/>
  <c r="G30" i="30"/>
  <c r="T28" i="30"/>
  <c r="P28" i="30"/>
  <c r="O28" i="30"/>
  <c r="P27" i="30"/>
  <c r="O27" i="30"/>
  <c r="L27" i="30"/>
  <c r="K27" i="30"/>
  <c r="H27" i="30"/>
  <c r="G27" i="30"/>
  <c r="L26" i="30"/>
  <c r="K26" i="30"/>
  <c r="L25" i="30"/>
  <c r="K25" i="30"/>
  <c r="H25" i="30"/>
  <c r="G25" i="30"/>
  <c r="L24" i="30"/>
  <c r="K24" i="30"/>
  <c r="H24" i="30"/>
  <c r="G24" i="30"/>
  <c r="L22" i="30"/>
  <c r="K22" i="30"/>
  <c r="H22" i="30"/>
  <c r="G22" i="30"/>
  <c r="L21" i="30"/>
  <c r="K21" i="30"/>
  <c r="H21" i="30"/>
  <c r="G21" i="30"/>
  <c r="R388" i="29"/>
  <c r="P388" i="29"/>
  <c r="R387" i="29"/>
  <c r="R386" i="29"/>
  <c r="L386" i="29"/>
  <c r="L388" i="29" s="1"/>
  <c r="H386" i="29"/>
  <c r="T385" i="29"/>
  <c r="R385" i="29"/>
  <c r="T384" i="29"/>
  <c r="R384" i="29"/>
  <c r="T383" i="29"/>
  <c r="R383" i="29"/>
  <c r="T382" i="29"/>
  <c r="R382" i="29"/>
  <c r="J374" i="29"/>
  <c r="O373" i="29" s="1"/>
  <c r="O370" i="29"/>
  <c r="O368" i="29"/>
  <c r="O367" i="29"/>
  <c r="O366" i="29"/>
  <c r="G359" i="29"/>
  <c r="F358" i="29"/>
  <c r="E358" i="29"/>
  <c r="G357" i="29"/>
  <c r="G356" i="29"/>
  <c r="G355" i="29"/>
  <c r="G354" i="29"/>
  <c r="I347" i="29"/>
  <c r="H347" i="29"/>
  <c r="F347" i="29"/>
  <c r="L346" i="29"/>
  <c r="L347" i="29" s="1"/>
  <c r="J346" i="29"/>
  <c r="L345" i="29"/>
  <c r="G334" i="29"/>
  <c r="J322" i="29"/>
  <c r="L322" i="29" s="1"/>
  <c r="J321" i="29"/>
  <c r="L321" i="29" s="1"/>
  <c r="J320" i="29"/>
  <c r="L320" i="29" s="1"/>
  <c r="T310" i="29"/>
  <c r="R310" i="29"/>
  <c r="Q310" i="29"/>
  <c r="L310" i="29"/>
  <c r="J310" i="29"/>
  <c r="X309" i="29"/>
  <c r="V309" i="29"/>
  <c r="P309" i="29"/>
  <c r="N309" i="29"/>
  <c r="H309" i="29"/>
  <c r="F309" i="29"/>
  <c r="F321" i="29" s="1"/>
  <c r="R308" i="29"/>
  <c r="J308" i="29"/>
  <c r="X298" i="29"/>
  <c r="X310" i="29" s="1"/>
  <c r="W298" i="29"/>
  <c r="W310" i="29" s="1"/>
  <c r="V298" i="29"/>
  <c r="V310" i="29" s="1"/>
  <c r="U298" i="29"/>
  <c r="U310" i="29" s="1"/>
  <c r="T298" i="29"/>
  <c r="R298" i="29"/>
  <c r="Q298" i="29"/>
  <c r="S298" i="29" s="1"/>
  <c r="S310" i="29" s="1"/>
  <c r="N298" i="29"/>
  <c r="N310" i="29" s="1"/>
  <c r="M298" i="29"/>
  <c r="M310" i="29" s="1"/>
  <c r="L298" i="29"/>
  <c r="J298" i="29"/>
  <c r="I298" i="29"/>
  <c r="I310" i="29" s="1"/>
  <c r="I322" i="29" s="1"/>
  <c r="F298" i="29"/>
  <c r="F310" i="29" s="1"/>
  <c r="F322" i="29" s="1"/>
  <c r="E298" i="29"/>
  <c r="E310" i="29" s="1"/>
  <c r="L293" i="29"/>
  <c r="K293" i="29"/>
  <c r="L290" i="29"/>
  <c r="K290" i="29"/>
  <c r="H290" i="29"/>
  <c r="G290" i="29"/>
  <c r="L289" i="29"/>
  <c r="K289" i="29"/>
  <c r="H289" i="29"/>
  <c r="G289" i="29"/>
  <c r="L288" i="29"/>
  <c r="K288" i="29"/>
  <c r="H288" i="29"/>
  <c r="G288" i="29"/>
  <c r="L279" i="29"/>
  <c r="K279" i="29"/>
  <c r="H279" i="29"/>
  <c r="G279" i="29"/>
  <c r="L271" i="29"/>
  <c r="K271" i="29"/>
  <c r="H271" i="29"/>
  <c r="G271" i="29"/>
  <c r="L270" i="29"/>
  <c r="K270" i="29"/>
  <c r="L269" i="29"/>
  <c r="K269" i="29"/>
  <c r="H269" i="29"/>
  <c r="G269" i="29"/>
  <c r="L263" i="29"/>
  <c r="K263" i="29"/>
  <c r="L260" i="29"/>
  <c r="K260" i="29"/>
  <c r="H260" i="29"/>
  <c r="G260" i="29"/>
  <c r="L258" i="29"/>
  <c r="K258" i="29"/>
  <c r="H258" i="29"/>
  <c r="G258" i="29"/>
  <c r="L246" i="29"/>
  <c r="K246" i="29"/>
  <c r="L243" i="29"/>
  <c r="K243" i="29"/>
  <c r="L242" i="29"/>
  <c r="K242" i="29"/>
  <c r="P239" i="29"/>
  <c r="O239" i="29"/>
  <c r="L239" i="29"/>
  <c r="K239" i="29"/>
  <c r="H239" i="29"/>
  <c r="G239" i="29"/>
  <c r="H238" i="29"/>
  <c r="G238" i="29"/>
  <c r="T234" i="29"/>
  <c r="S234" i="29"/>
  <c r="L233" i="29"/>
  <c r="K233" i="29"/>
  <c r="H233" i="29"/>
  <c r="G233" i="29"/>
  <c r="L232" i="29"/>
  <c r="K232" i="29"/>
  <c r="L224" i="29"/>
  <c r="K224" i="29"/>
  <c r="H224" i="29"/>
  <c r="G224" i="29"/>
  <c r="X223" i="29"/>
  <c r="W223" i="29"/>
  <c r="W309" i="29" s="1"/>
  <c r="V223" i="29"/>
  <c r="U223" i="29"/>
  <c r="U309" i="29" s="1"/>
  <c r="T223" i="29"/>
  <c r="T309" i="29" s="1"/>
  <c r="R223" i="29"/>
  <c r="R309" i="29" s="1"/>
  <c r="Q223" i="29"/>
  <c r="Q309" i="29" s="1"/>
  <c r="P223" i="29"/>
  <c r="N223" i="29"/>
  <c r="M223" i="29"/>
  <c r="M309" i="29" s="1"/>
  <c r="L223" i="29"/>
  <c r="L309" i="29" s="1"/>
  <c r="J223" i="29"/>
  <c r="J309" i="29" s="1"/>
  <c r="I223" i="29"/>
  <c r="I309" i="29" s="1"/>
  <c r="I321" i="29" s="1"/>
  <c r="H223" i="29"/>
  <c r="F223" i="29"/>
  <c r="E223" i="29"/>
  <c r="E309" i="29" s="1"/>
  <c r="L221" i="29"/>
  <c r="K221" i="29"/>
  <c r="H221" i="29"/>
  <c r="G221" i="29"/>
  <c r="L218" i="29"/>
  <c r="K218" i="29"/>
  <c r="L216" i="29"/>
  <c r="K216" i="29"/>
  <c r="H216" i="29"/>
  <c r="G216" i="29"/>
  <c r="L215" i="29"/>
  <c r="K215" i="29"/>
  <c r="H215" i="29"/>
  <c r="G215" i="29"/>
  <c r="H214" i="29"/>
  <c r="G214" i="29"/>
  <c r="L211" i="29"/>
  <c r="K211" i="29"/>
  <c r="H211" i="29"/>
  <c r="G211" i="29"/>
  <c r="T210" i="29"/>
  <c r="S210" i="29"/>
  <c r="P210" i="29"/>
  <c r="O210" i="29"/>
  <c r="L210" i="29"/>
  <c r="K210" i="29"/>
  <c r="H210" i="29"/>
  <c r="G210" i="29"/>
  <c r="L209" i="29"/>
  <c r="K209" i="29"/>
  <c r="H209" i="29"/>
  <c r="G209" i="29"/>
  <c r="L208" i="29"/>
  <c r="K208" i="29"/>
  <c r="H208" i="29"/>
  <c r="G208" i="29"/>
  <c r="L199" i="29"/>
  <c r="K199" i="29"/>
  <c r="L190" i="29"/>
  <c r="K190" i="29"/>
  <c r="L189" i="29"/>
  <c r="K189" i="29"/>
  <c r="H189" i="29"/>
  <c r="G189" i="29"/>
  <c r="L188" i="29"/>
  <c r="K188" i="29"/>
  <c r="H188" i="29"/>
  <c r="G188" i="29"/>
  <c r="L176" i="29"/>
  <c r="K176" i="29"/>
  <c r="H176" i="29"/>
  <c r="G176" i="29"/>
  <c r="L175" i="29"/>
  <c r="K175" i="29"/>
  <c r="H175" i="29"/>
  <c r="G175" i="29"/>
  <c r="L172" i="29"/>
  <c r="K172" i="29"/>
  <c r="L171" i="29"/>
  <c r="K171" i="29"/>
  <c r="L166" i="29"/>
  <c r="K166" i="29"/>
  <c r="H166" i="29"/>
  <c r="G166" i="29"/>
  <c r="L163" i="29"/>
  <c r="K163" i="29"/>
  <c r="H163" i="29"/>
  <c r="G163" i="29"/>
  <c r="L162" i="29"/>
  <c r="K162" i="29"/>
  <c r="H162" i="29"/>
  <c r="G162" i="29"/>
  <c r="X161" i="29"/>
  <c r="X308" i="29" s="1"/>
  <c r="W161" i="29"/>
  <c r="W308" i="29" s="1"/>
  <c r="V161" i="29"/>
  <c r="V308" i="29" s="1"/>
  <c r="U161" i="29"/>
  <c r="U308" i="29" s="1"/>
  <c r="R161" i="29"/>
  <c r="Q161" i="29"/>
  <c r="Q308" i="29" s="1"/>
  <c r="P161" i="29"/>
  <c r="P308" i="29" s="1"/>
  <c r="N161" i="29"/>
  <c r="N308" i="29" s="1"/>
  <c r="M161" i="29"/>
  <c r="M308" i="29" s="1"/>
  <c r="J161" i="29"/>
  <c r="I161" i="29"/>
  <c r="I308" i="29" s="1"/>
  <c r="I320" i="29" s="1"/>
  <c r="F161" i="29"/>
  <c r="F308" i="29" s="1"/>
  <c r="E161" i="29"/>
  <c r="E308" i="29" s="1"/>
  <c r="L160" i="29"/>
  <c r="K160" i="29"/>
  <c r="L157" i="29"/>
  <c r="K157" i="29"/>
  <c r="H157" i="29"/>
  <c r="G157" i="29"/>
  <c r="H151" i="29"/>
  <c r="G151" i="29"/>
  <c r="L149" i="29"/>
  <c r="K149" i="29"/>
  <c r="H149" i="29"/>
  <c r="G149" i="29"/>
  <c r="L147" i="29"/>
  <c r="K147" i="29"/>
  <c r="L146" i="29"/>
  <c r="K146" i="29"/>
  <c r="L144" i="29"/>
  <c r="K144" i="29"/>
  <c r="L143" i="29"/>
  <c r="K143" i="29"/>
  <c r="L142" i="29"/>
  <c r="K142" i="29"/>
  <c r="H142" i="29"/>
  <c r="G142" i="29"/>
  <c r="L141" i="29"/>
  <c r="K141" i="29"/>
  <c r="L138" i="29"/>
  <c r="K138" i="29"/>
  <c r="H138" i="29"/>
  <c r="G138" i="29"/>
  <c r="L135" i="29"/>
  <c r="K135" i="29"/>
  <c r="L132" i="29"/>
  <c r="K132" i="29"/>
  <c r="H132" i="29"/>
  <c r="G132" i="29"/>
  <c r="L131" i="29"/>
  <c r="K131" i="29"/>
  <c r="H131" i="29"/>
  <c r="G131" i="29"/>
  <c r="L130" i="29"/>
  <c r="K130" i="29"/>
  <c r="H130" i="29"/>
  <c r="G130" i="29"/>
  <c r="H129" i="29"/>
  <c r="G129" i="29"/>
  <c r="L126" i="29"/>
  <c r="K126" i="29"/>
  <c r="H126" i="29"/>
  <c r="G126" i="29"/>
  <c r="L125" i="29"/>
  <c r="K125" i="29"/>
  <c r="H125" i="29"/>
  <c r="G125" i="29"/>
  <c r="H124" i="29"/>
  <c r="G124" i="29"/>
  <c r="H123" i="29"/>
  <c r="G123" i="29"/>
  <c r="L121" i="29"/>
  <c r="K121" i="29"/>
  <c r="L119" i="29"/>
  <c r="K119" i="29"/>
  <c r="H119" i="29"/>
  <c r="G119" i="29"/>
  <c r="L112" i="29"/>
  <c r="K112" i="29"/>
  <c r="L111" i="29"/>
  <c r="K111" i="29"/>
  <c r="L110" i="29"/>
  <c r="K110" i="29"/>
  <c r="H110" i="29"/>
  <c r="G110" i="29"/>
  <c r="L109" i="29"/>
  <c r="K109" i="29"/>
  <c r="L106" i="29"/>
  <c r="K106" i="29"/>
  <c r="L105" i="29"/>
  <c r="K105" i="29"/>
  <c r="H105" i="29"/>
  <c r="G105" i="29"/>
  <c r="L104" i="29"/>
  <c r="K104" i="29"/>
  <c r="L103" i="29"/>
  <c r="K103" i="29"/>
  <c r="H103" i="29"/>
  <c r="G103" i="29"/>
  <c r="L102" i="29"/>
  <c r="K102" i="29"/>
  <c r="L100" i="29"/>
  <c r="K100" i="29"/>
  <c r="H100" i="29"/>
  <c r="G100" i="29"/>
  <c r="T99" i="29"/>
  <c r="S99" i="29"/>
  <c r="P99" i="29"/>
  <c r="O99" i="29"/>
  <c r="L99" i="29"/>
  <c r="K99" i="29"/>
  <c r="H99" i="29"/>
  <c r="G99" i="29"/>
  <c r="X98" i="29"/>
  <c r="X299" i="29" s="1"/>
  <c r="F337" i="29" s="1"/>
  <c r="W98" i="29"/>
  <c r="W299" i="29" s="1"/>
  <c r="W311" i="29" s="1"/>
  <c r="V98" i="29"/>
  <c r="U98" i="29"/>
  <c r="R98" i="29"/>
  <c r="R307" i="29" s="1"/>
  <c r="Q98" i="29"/>
  <c r="Q299" i="29" s="1"/>
  <c r="N98" i="29"/>
  <c r="N299" i="29" s="1"/>
  <c r="N311" i="29" s="1"/>
  <c r="M98" i="29"/>
  <c r="J98" i="29"/>
  <c r="I98" i="29"/>
  <c r="F98" i="29"/>
  <c r="F307" i="29" s="1"/>
  <c r="E98" i="29"/>
  <c r="T97" i="29"/>
  <c r="S97" i="29"/>
  <c r="H97" i="29"/>
  <c r="G97" i="29"/>
  <c r="L96" i="29"/>
  <c r="K96" i="29"/>
  <c r="H96" i="29"/>
  <c r="G96" i="29"/>
  <c r="L95" i="29"/>
  <c r="K95" i="29"/>
  <c r="L90" i="29"/>
  <c r="K90" i="29"/>
  <c r="H90" i="29"/>
  <c r="G90" i="29"/>
  <c r="L88" i="29"/>
  <c r="K88" i="29"/>
  <c r="H88" i="29"/>
  <c r="G88" i="29"/>
  <c r="L85" i="29"/>
  <c r="K85" i="29"/>
  <c r="H85" i="29"/>
  <c r="G85" i="29"/>
  <c r="L81" i="29"/>
  <c r="K81" i="29"/>
  <c r="L79" i="29"/>
  <c r="K79" i="29"/>
  <c r="L78" i="29"/>
  <c r="K78" i="29"/>
  <c r="H78" i="29"/>
  <c r="G78" i="29"/>
  <c r="L77" i="29"/>
  <c r="K77" i="29"/>
  <c r="H77" i="29"/>
  <c r="G77" i="29"/>
  <c r="L76" i="29"/>
  <c r="K76" i="29"/>
  <c r="H76" i="29"/>
  <c r="G76" i="29"/>
  <c r="L71" i="29"/>
  <c r="K71" i="29"/>
  <c r="H71" i="29"/>
  <c r="G71" i="29"/>
  <c r="L61" i="29"/>
  <c r="K61" i="29"/>
  <c r="H61" i="29"/>
  <c r="G61" i="29"/>
  <c r="L52" i="29"/>
  <c r="K52" i="29"/>
  <c r="H52" i="29"/>
  <c r="G52" i="29"/>
  <c r="L45" i="29"/>
  <c r="K45" i="29"/>
  <c r="H45" i="29"/>
  <c r="G45" i="29"/>
  <c r="L44" i="29"/>
  <c r="K44" i="29"/>
  <c r="H44" i="29"/>
  <c r="G44" i="29"/>
  <c r="L41" i="29"/>
  <c r="K41" i="29"/>
  <c r="H41" i="29"/>
  <c r="G41" i="29"/>
  <c r="L38" i="29"/>
  <c r="K38" i="29"/>
  <c r="H38" i="29"/>
  <c r="G38" i="29"/>
  <c r="L36" i="29"/>
  <c r="K36" i="29"/>
  <c r="H36" i="29"/>
  <c r="G36" i="29"/>
  <c r="L34" i="29"/>
  <c r="K34" i="29"/>
  <c r="L33" i="29"/>
  <c r="K33" i="29"/>
  <c r="H33" i="29"/>
  <c r="G33" i="29"/>
  <c r="T32" i="29"/>
  <c r="S32" i="29"/>
  <c r="L32" i="29"/>
  <c r="K32" i="29"/>
  <c r="H32" i="29"/>
  <c r="G32" i="29"/>
  <c r="L31" i="29"/>
  <c r="K31" i="29"/>
  <c r="L30" i="29"/>
  <c r="K30" i="29"/>
  <c r="L29" i="29"/>
  <c r="K29" i="29"/>
  <c r="H29" i="29"/>
  <c r="G29" i="29"/>
  <c r="T27" i="29"/>
  <c r="P27" i="29"/>
  <c r="O27" i="29"/>
  <c r="P26" i="29"/>
  <c r="O26" i="29"/>
  <c r="L26" i="29"/>
  <c r="K26" i="29"/>
  <c r="H26" i="29"/>
  <c r="G26" i="29"/>
  <c r="L25" i="29"/>
  <c r="K25" i="29"/>
  <c r="L24" i="29"/>
  <c r="K24" i="29"/>
  <c r="H24" i="29"/>
  <c r="G24" i="29"/>
  <c r="L23" i="29"/>
  <c r="K23" i="29"/>
  <c r="H23" i="29"/>
  <c r="G23" i="29"/>
  <c r="L21" i="29"/>
  <c r="K21" i="29"/>
  <c r="H21" i="29"/>
  <c r="G21" i="29"/>
  <c r="L20" i="29"/>
  <c r="K20" i="29"/>
  <c r="H20" i="29"/>
  <c r="G20" i="29"/>
  <c r="P388" i="28"/>
  <c r="R384" i="28" s="1"/>
  <c r="L388" i="28"/>
  <c r="N388" i="28" s="1"/>
  <c r="R387" i="28"/>
  <c r="N386" i="28"/>
  <c r="L386" i="28"/>
  <c r="H386" i="28"/>
  <c r="T385" i="28"/>
  <c r="R385" i="28"/>
  <c r="T384" i="28"/>
  <c r="T383" i="28"/>
  <c r="N383" i="28"/>
  <c r="T382" i="28"/>
  <c r="J374" i="28"/>
  <c r="O372" i="28" s="1"/>
  <c r="O373" i="28"/>
  <c r="O370" i="28"/>
  <c r="O368" i="28"/>
  <c r="O367" i="28"/>
  <c r="O366" i="28"/>
  <c r="G359" i="28"/>
  <c r="F358" i="28"/>
  <c r="E358" i="28"/>
  <c r="G357" i="28"/>
  <c r="G356" i="28"/>
  <c r="G355" i="28"/>
  <c r="G354" i="28"/>
  <c r="G358" i="28" s="1"/>
  <c r="I359" i="28" s="1"/>
  <c r="I347" i="28"/>
  <c r="H347" i="28"/>
  <c r="F347" i="28"/>
  <c r="L346" i="28"/>
  <c r="J346" i="28"/>
  <c r="J347" i="28" s="1"/>
  <c r="L345" i="28"/>
  <c r="L347" i="28" s="1"/>
  <c r="G334" i="28"/>
  <c r="W310" i="28"/>
  <c r="V310" i="28"/>
  <c r="N310" i="28"/>
  <c r="F310" i="28"/>
  <c r="F322" i="28" s="1"/>
  <c r="X309" i="28"/>
  <c r="R309" i="28"/>
  <c r="J309" i="28"/>
  <c r="J321" i="28" s="1"/>
  <c r="V308" i="28"/>
  <c r="N308" i="28"/>
  <c r="F308" i="28"/>
  <c r="X298" i="28"/>
  <c r="X310" i="28" s="1"/>
  <c r="W298" i="28"/>
  <c r="V298" i="28"/>
  <c r="U298" i="28"/>
  <c r="U310" i="28" s="1"/>
  <c r="R298" i="28"/>
  <c r="R310" i="28" s="1"/>
  <c r="Q298" i="28"/>
  <c r="Q310" i="28" s="1"/>
  <c r="P298" i="28"/>
  <c r="P310" i="28" s="1"/>
  <c r="N298" i="28"/>
  <c r="O298" i="28" s="1"/>
  <c r="O310" i="28" s="1"/>
  <c r="M298" i="28"/>
  <c r="M310" i="28" s="1"/>
  <c r="J298" i="28"/>
  <c r="I298" i="28"/>
  <c r="I310" i="28" s="1"/>
  <c r="I322" i="28" s="1"/>
  <c r="H298" i="28"/>
  <c r="H310" i="28" s="1"/>
  <c r="F298" i="28"/>
  <c r="E298" i="28"/>
  <c r="G298" i="28" s="1"/>
  <c r="G310" i="28" s="1"/>
  <c r="L293" i="28"/>
  <c r="K293" i="28"/>
  <c r="L290" i="28"/>
  <c r="K290" i="28"/>
  <c r="H290" i="28"/>
  <c r="G290" i="28"/>
  <c r="L289" i="28"/>
  <c r="K289" i="28"/>
  <c r="H289" i="28"/>
  <c r="G289" i="28"/>
  <c r="L288" i="28"/>
  <c r="K288" i="28"/>
  <c r="H288" i="28"/>
  <c r="G288" i="28"/>
  <c r="L279" i="28"/>
  <c r="K279" i="28"/>
  <c r="H279" i="28"/>
  <c r="G279" i="28"/>
  <c r="L271" i="28"/>
  <c r="K271" i="28"/>
  <c r="H271" i="28"/>
  <c r="G271" i="28"/>
  <c r="L270" i="28"/>
  <c r="K270" i="28"/>
  <c r="L269" i="28"/>
  <c r="K269" i="28"/>
  <c r="H269" i="28"/>
  <c r="G269" i="28"/>
  <c r="L263" i="28"/>
  <c r="K263" i="28"/>
  <c r="L260" i="28"/>
  <c r="K260" i="28"/>
  <c r="H260" i="28"/>
  <c r="G260" i="28"/>
  <c r="L258" i="28"/>
  <c r="K258" i="28"/>
  <c r="H258" i="28"/>
  <c r="G258" i="28"/>
  <c r="L246" i="28"/>
  <c r="K246" i="28"/>
  <c r="L243" i="28"/>
  <c r="K243" i="28"/>
  <c r="L242" i="28"/>
  <c r="K242" i="28"/>
  <c r="P239" i="28"/>
  <c r="O239" i="28"/>
  <c r="L239" i="28"/>
  <c r="K239" i="28"/>
  <c r="H239" i="28"/>
  <c r="G239" i="28"/>
  <c r="H238" i="28"/>
  <c r="G238" i="28"/>
  <c r="T234" i="28"/>
  <c r="S234" i="28"/>
  <c r="L233" i="28"/>
  <c r="K233" i="28"/>
  <c r="H233" i="28"/>
  <c r="G233" i="28"/>
  <c r="L232" i="28"/>
  <c r="K232" i="28"/>
  <c r="L224" i="28"/>
  <c r="K224" i="28"/>
  <c r="H224" i="28"/>
  <c r="G224" i="28"/>
  <c r="X223" i="28"/>
  <c r="W223" i="28"/>
  <c r="W309" i="28" s="1"/>
  <c r="V223" i="28"/>
  <c r="U223" i="28"/>
  <c r="U309" i="28" s="1"/>
  <c r="T223" i="28"/>
  <c r="T309" i="28" s="1"/>
  <c r="R223" i="28"/>
  <c r="Q223" i="28"/>
  <c r="S223" i="28" s="1"/>
  <c r="S309" i="28" s="1"/>
  <c r="N223" i="28"/>
  <c r="M223" i="28"/>
  <c r="M309" i="28" s="1"/>
  <c r="L223" i="28"/>
  <c r="L309" i="28" s="1"/>
  <c r="J223" i="28"/>
  <c r="I223" i="28"/>
  <c r="K223" i="28" s="1"/>
  <c r="K309" i="28" s="1"/>
  <c r="F223" i="28"/>
  <c r="E223" i="28"/>
  <c r="E309" i="28" s="1"/>
  <c r="L221" i="28"/>
  <c r="K221" i="28"/>
  <c r="H221" i="28"/>
  <c r="G221" i="28"/>
  <c r="L218" i="28"/>
  <c r="K218" i="28"/>
  <c r="L216" i="28"/>
  <c r="K216" i="28"/>
  <c r="H216" i="28"/>
  <c r="G216" i="28"/>
  <c r="L215" i="28"/>
  <c r="K215" i="28"/>
  <c r="H215" i="28"/>
  <c r="G215" i="28"/>
  <c r="H214" i="28"/>
  <c r="G214" i="28"/>
  <c r="L211" i="28"/>
  <c r="K211" i="28"/>
  <c r="H211" i="28"/>
  <c r="G211" i="28"/>
  <c r="T210" i="28"/>
  <c r="S210" i="28"/>
  <c r="P210" i="28"/>
  <c r="O210" i="28"/>
  <c r="L210" i="28"/>
  <c r="K210" i="28"/>
  <c r="H210" i="28"/>
  <c r="G210" i="28"/>
  <c r="L209" i="28"/>
  <c r="K209" i="28"/>
  <c r="H209" i="28"/>
  <c r="G209" i="28"/>
  <c r="L208" i="28"/>
  <c r="K208" i="28"/>
  <c r="H208" i="28"/>
  <c r="G208" i="28"/>
  <c r="L199" i="28"/>
  <c r="K199" i="28"/>
  <c r="L190" i="28"/>
  <c r="K190" i="28"/>
  <c r="L189" i="28"/>
  <c r="K189" i="28"/>
  <c r="H189" i="28"/>
  <c r="G189" i="28"/>
  <c r="L188" i="28"/>
  <c r="K188" i="28"/>
  <c r="H188" i="28"/>
  <c r="G188" i="28"/>
  <c r="L176" i="28"/>
  <c r="K176" i="28"/>
  <c r="H176" i="28"/>
  <c r="G176" i="28"/>
  <c r="L175" i="28"/>
  <c r="K175" i="28"/>
  <c r="H175" i="28"/>
  <c r="G175" i="28"/>
  <c r="L172" i="28"/>
  <c r="K172" i="28"/>
  <c r="L171" i="28"/>
  <c r="K171" i="28"/>
  <c r="L166" i="28"/>
  <c r="K166" i="28"/>
  <c r="H166" i="28"/>
  <c r="G166" i="28"/>
  <c r="L163" i="28"/>
  <c r="K163" i="28"/>
  <c r="H163" i="28"/>
  <c r="G163" i="28"/>
  <c r="L162" i="28"/>
  <c r="K162" i="28"/>
  <c r="H162" i="28"/>
  <c r="G162" i="28"/>
  <c r="X161" i="28"/>
  <c r="X308" i="28" s="1"/>
  <c r="W161" i="28"/>
  <c r="W308" i="28" s="1"/>
  <c r="V161" i="28"/>
  <c r="U161" i="28"/>
  <c r="U308" i="28" s="1"/>
  <c r="R161" i="28"/>
  <c r="Q161" i="28"/>
  <c r="Q308" i="28" s="1"/>
  <c r="P161" i="28"/>
  <c r="P308" i="28" s="1"/>
  <c r="N161" i="28"/>
  <c r="M161" i="28"/>
  <c r="O161" i="28" s="1"/>
  <c r="O308" i="28" s="1"/>
  <c r="J161" i="28"/>
  <c r="I161" i="28"/>
  <c r="I308" i="28" s="1"/>
  <c r="I320" i="28" s="1"/>
  <c r="H161" i="28"/>
  <c r="F161" i="28"/>
  <c r="E161" i="28"/>
  <c r="G161" i="28" s="1"/>
  <c r="G308" i="28" s="1"/>
  <c r="L160" i="28"/>
  <c r="K160" i="28"/>
  <c r="L157" i="28"/>
  <c r="K157" i="28"/>
  <c r="H157" i="28"/>
  <c r="G157" i="28"/>
  <c r="H151" i="28"/>
  <c r="G151" i="28"/>
  <c r="L149" i="28"/>
  <c r="K149" i="28"/>
  <c r="H149" i="28"/>
  <c r="G149" i="28"/>
  <c r="L147" i="28"/>
  <c r="K147" i="28"/>
  <c r="L146" i="28"/>
  <c r="K146" i="28"/>
  <c r="L144" i="28"/>
  <c r="K144" i="28"/>
  <c r="L143" i="28"/>
  <c r="K143" i="28"/>
  <c r="L142" i="28"/>
  <c r="K142" i="28"/>
  <c r="H142" i="28"/>
  <c r="G142" i="28"/>
  <c r="L141" i="28"/>
  <c r="K141" i="28"/>
  <c r="L138" i="28"/>
  <c r="K138" i="28"/>
  <c r="H138" i="28"/>
  <c r="G138" i="28"/>
  <c r="L135" i="28"/>
  <c r="K135" i="28"/>
  <c r="L132" i="28"/>
  <c r="K132" i="28"/>
  <c r="H132" i="28"/>
  <c r="G132" i="28"/>
  <c r="L131" i="28"/>
  <c r="K131" i="28"/>
  <c r="H131" i="28"/>
  <c r="G131" i="28"/>
  <c r="L130" i="28"/>
  <c r="K130" i="28"/>
  <c r="H130" i="28"/>
  <c r="G130" i="28"/>
  <c r="H129" i="28"/>
  <c r="G129" i="28"/>
  <c r="L126" i="28"/>
  <c r="K126" i="28"/>
  <c r="H126" i="28"/>
  <c r="G126" i="28"/>
  <c r="L125" i="28"/>
  <c r="K125" i="28"/>
  <c r="H125" i="28"/>
  <c r="G125" i="28"/>
  <c r="H124" i="28"/>
  <c r="G124" i="28"/>
  <c r="H123" i="28"/>
  <c r="G123" i="28"/>
  <c r="L121" i="28"/>
  <c r="K121" i="28"/>
  <c r="L119" i="28"/>
  <c r="K119" i="28"/>
  <c r="H119" i="28"/>
  <c r="G119" i="28"/>
  <c r="L112" i="28"/>
  <c r="K112" i="28"/>
  <c r="L111" i="28"/>
  <c r="K111" i="28"/>
  <c r="L110" i="28"/>
  <c r="K110" i="28"/>
  <c r="H110" i="28"/>
  <c r="G110" i="28"/>
  <c r="L109" i="28"/>
  <c r="K109" i="28"/>
  <c r="L106" i="28"/>
  <c r="K106" i="28"/>
  <c r="L105" i="28"/>
  <c r="K105" i="28"/>
  <c r="H105" i="28"/>
  <c r="G105" i="28"/>
  <c r="L104" i="28"/>
  <c r="K104" i="28"/>
  <c r="L103" i="28"/>
  <c r="K103" i="28"/>
  <c r="H103" i="28"/>
  <c r="G103" i="28"/>
  <c r="L102" i="28"/>
  <c r="K102" i="28"/>
  <c r="L100" i="28"/>
  <c r="K100" i="28"/>
  <c r="H100" i="28"/>
  <c r="G100" i="28"/>
  <c r="T99" i="28"/>
  <c r="S99" i="28"/>
  <c r="P99" i="28"/>
  <c r="O99" i="28"/>
  <c r="L99" i="28"/>
  <c r="K99" i="28"/>
  <c r="H99" i="28"/>
  <c r="G99" i="28"/>
  <c r="X98" i="28"/>
  <c r="X299" i="28" s="1"/>
  <c r="W98" i="28"/>
  <c r="W307" i="28" s="1"/>
  <c r="V98" i="28"/>
  <c r="V307" i="28" s="1"/>
  <c r="U98" i="28"/>
  <c r="U307" i="28" s="1"/>
  <c r="R98" i="28"/>
  <c r="Q98" i="28"/>
  <c r="Q299" i="28" s="1"/>
  <c r="N98" i="28"/>
  <c r="N307" i="28" s="1"/>
  <c r="M98" i="28"/>
  <c r="O98" i="28" s="1"/>
  <c r="J98" i="28"/>
  <c r="I98" i="28"/>
  <c r="I299" i="28" s="1"/>
  <c r="F98" i="28"/>
  <c r="F307" i="28" s="1"/>
  <c r="E98" i="28"/>
  <c r="G98" i="28" s="1"/>
  <c r="T97" i="28"/>
  <c r="S97" i="28"/>
  <c r="H97" i="28"/>
  <c r="G97" i="28"/>
  <c r="L96" i="28"/>
  <c r="K96" i="28"/>
  <c r="H96" i="28"/>
  <c r="G96" i="28"/>
  <c r="L95" i="28"/>
  <c r="K95" i="28"/>
  <c r="L90" i="28"/>
  <c r="K90" i="28"/>
  <c r="H90" i="28"/>
  <c r="G90" i="28"/>
  <c r="L88" i="28"/>
  <c r="K88" i="28"/>
  <c r="H88" i="28"/>
  <c r="G88" i="28"/>
  <c r="L85" i="28"/>
  <c r="K85" i="28"/>
  <c r="H85" i="28"/>
  <c r="G85" i="28"/>
  <c r="L81" i="28"/>
  <c r="K81" i="28"/>
  <c r="L79" i="28"/>
  <c r="K79" i="28"/>
  <c r="L78" i="28"/>
  <c r="K78" i="28"/>
  <c r="H78" i="28"/>
  <c r="G78" i="28"/>
  <c r="L77" i="28"/>
  <c r="K77" i="28"/>
  <c r="H77" i="28"/>
  <c r="G77" i="28"/>
  <c r="L76" i="28"/>
  <c r="K76" i="28"/>
  <c r="H76" i="28"/>
  <c r="G76" i="28"/>
  <c r="L71" i="28"/>
  <c r="K71" i="28"/>
  <c r="H71" i="28"/>
  <c r="G71" i="28"/>
  <c r="L61" i="28"/>
  <c r="K61" i="28"/>
  <c r="H61" i="28"/>
  <c r="G61" i="28"/>
  <c r="L52" i="28"/>
  <c r="K52" i="28"/>
  <c r="H52" i="28"/>
  <c r="G52" i="28"/>
  <c r="L45" i="28"/>
  <c r="K45" i="28"/>
  <c r="H45" i="28"/>
  <c r="G45" i="28"/>
  <c r="L44" i="28"/>
  <c r="K44" i="28"/>
  <c r="H44" i="28"/>
  <c r="G44" i="28"/>
  <c r="L41" i="28"/>
  <c r="K41" i="28"/>
  <c r="H41" i="28"/>
  <c r="G41" i="28"/>
  <c r="L38" i="28"/>
  <c r="K38" i="28"/>
  <c r="H38" i="28"/>
  <c r="G38" i="28"/>
  <c r="L36" i="28"/>
  <c r="K36" i="28"/>
  <c r="H36" i="28"/>
  <c r="G36" i="28"/>
  <c r="L34" i="28"/>
  <c r="K34" i="28"/>
  <c r="L33" i="28"/>
  <c r="K33" i="28"/>
  <c r="H33" i="28"/>
  <c r="G33" i="28"/>
  <c r="T32" i="28"/>
  <c r="S32" i="28"/>
  <c r="L32" i="28"/>
  <c r="K32" i="28"/>
  <c r="H32" i="28"/>
  <c r="G32" i="28"/>
  <c r="L31" i="28"/>
  <c r="K31" i="28"/>
  <c r="L30" i="28"/>
  <c r="K30" i="28"/>
  <c r="L29" i="28"/>
  <c r="K29" i="28"/>
  <c r="H29" i="28"/>
  <c r="G29" i="28"/>
  <c r="T27" i="28"/>
  <c r="P27" i="28"/>
  <c r="O27" i="28"/>
  <c r="P26" i="28"/>
  <c r="O26" i="28"/>
  <c r="L26" i="28"/>
  <c r="K26" i="28"/>
  <c r="H26" i="28"/>
  <c r="G26" i="28"/>
  <c r="L25" i="28"/>
  <c r="K25" i="28"/>
  <c r="L24" i="28"/>
  <c r="K24" i="28"/>
  <c r="H24" i="28"/>
  <c r="G24" i="28"/>
  <c r="L23" i="28"/>
  <c r="K23" i="28"/>
  <c r="H23" i="28"/>
  <c r="G23" i="28"/>
  <c r="L21" i="28"/>
  <c r="K21" i="28"/>
  <c r="H21" i="28"/>
  <c r="G21" i="28"/>
  <c r="L20" i="28"/>
  <c r="K20" i="28"/>
  <c r="H20" i="28"/>
  <c r="G20" i="28"/>
  <c r="R388" i="27"/>
  <c r="P388" i="27"/>
  <c r="L388" i="27"/>
  <c r="R387" i="27"/>
  <c r="R386" i="27"/>
  <c r="L386" i="27"/>
  <c r="N386" i="27" s="1"/>
  <c r="H386" i="27"/>
  <c r="T385" i="27"/>
  <c r="R385" i="27"/>
  <c r="T384" i="27"/>
  <c r="R384" i="27"/>
  <c r="N384" i="27"/>
  <c r="T383" i="27"/>
  <c r="R383" i="27"/>
  <c r="T382" i="27"/>
  <c r="R382" i="27"/>
  <c r="J374" i="27"/>
  <c r="O370" i="27" s="1"/>
  <c r="J373" i="27"/>
  <c r="O373" i="27" s="1"/>
  <c r="O372" i="27"/>
  <c r="J372" i="27"/>
  <c r="O368" i="27"/>
  <c r="I359" i="27"/>
  <c r="G359" i="27"/>
  <c r="F358" i="27"/>
  <c r="E358" i="27"/>
  <c r="G357" i="27"/>
  <c r="G356" i="27"/>
  <c r="G355" i="27"/>
  <c r="G354" i="27"/>
  <c r="G358" i="27" s="1"/>
  <c r="I347" i="27"/>
  <c r="H347" i="27"/>
  <c r="F347" i="27"/>
  <c r="L346" i="27"/>
  <c r="J346" i="27"/>
  <c r="J347" i="27" s="1"/>
  <c r="L345" i="27"/>
  <c r="L347" i="27" s="1"/>
  <c r="G335" i="27"/>
  <c r="G334" i="27"/>
  <c r="J310" i="27"/>
  <c r="J322" i="27" s="1"/>
  <c r="L322" i="27" s="1"/>
  <c r="F309" i="27"/>
  <c r="R308" i="27"/>
  <c r="F308" i="27"/>
  <c r="J307" i="27"/>
  <c r="V299" i="27"/>
  <c r="U299" i="27"/>
  <c r="R299" i="27"/>
  <c r="M299" i="27"/>
  <c r="I299" i="27"/>
  <c r="X298" i="27"/>
  <c r="X310" i="27" s="1"/>
  <c r="W298" i="27"/>
  <c r="W310" i="27" s="1"/>
  <c r="V298" i="27"/>
  <c r="V310" i="27" s="1"/>
  <c r="U298" i="27"/>
  <c r="U310" i="27" s="1"/>
  <c r="T298" i="27"/>
  <c r="T310" i="27" s="1"/>
  <c r="R298" i="27"/>
  <c r="R310" i="27" s="1"/>
  <c r="Q298" i="27"/>
  <c r="Q310" i="27" s="1"/>
  <c r="P298" i="27"/>
  <c r="P310" i="27" s="1"/>
  <c r="O298" i="27"/>
  <c r="O310" i="27" s="1"/>
  <c r="N298" i="27"/>
  <c r="N310" i="27" s="1"/>
  <c r="M298" i="27"/>
  <c r="M310" i="27" s="1"/>
  <c r="L298" i="27"/>
  <c r="L310" i="27" s="1"/>
  <c r="J298" i="27"/>
  <c r="I298" i="27"/>
  <c r="I310" i="27" s="1"/>
  <c r="I322" i="27" s="1"/>
  <c r="H298" i="27"/>
  <c r="H310" i="27" s="1"/>
  <c r="G298" i="27"/>
  <c r="G310" i="27" s="1"/>
  <c r="G322" i="27" s="1"/>
  <c r="F298" i="27"/>
  <c r="F310" i="27" s="1"/>
  <c r="F322" i="27" s="1"/>
  <c r="E298" i="27"/>
  <c r="E310" i="27" s="1"/>
  <c r="E322" i="27" s="1"/>
  <c r="L293" i="27"/>
  <c r="K293" i="27"/>
  <c r="L290" i="27"/>
  <c r="K290" i="27"/>
  <c r="H290" i="27"/>
  <c r="G290" i="27"/>
  <c r="L289" i="27"/>
  <c r="K289" i="27"/>
  <c r="H289" i="27"/>
  <c r="G289" i="27"/>
  <c r="L288" i="27"/>
  <c r="K288" i="27"/>
  <c r="H288" i="27"/>
  <c r="G288" i="27"/>
  <c r="L279" i="27"/>
  <c r="K279" i="27"/>
  <c r="H279" i="27"/>
  <c r="G279" i="27"/>
  <c r="L271" i="27"/>
  <c r="K271" i="27"/>
  <c r="H271" i="27"/>
  <c r="G271" i="27"/>
  <c r="L270" i="27"/>
  <c r="K270" i="27"/>
  <c r="L269" i="27"/>
  <c r="K269" i="27"/>
  <c r="H269" i="27"/>
  <c r="G269" i="27"/>
  <c r="L263" i="27"/>
  <c r="K263" i="27"/>
  <c r="L260" i="27"/>
  <c r="K260" i="27"/>
  <c r="H260" i="27"/>
  <c r="G260" i="27"/>
  <c r="L258" i="27"/>
  <c r="K258" i="27"/>
  <c r="H258" i="27"/>
  <c r="G258" i="27"/>
  <c r="L246" i="27"/>
  <c r="K246" i="27"/>
  <c r="L243" i="27"/>
  <c r="K243" i="27"/>
  <c r="L242" i="27"/>
  <c r="K242" i="27"/>
  <c r="P239" i="27"/>
  <c r="O239" i="27"/>
  <c r="L239" i="27"/>
  <c r="K239" i="27"/>
  <c r="H239" i="27"/>
  <c r="G239" i="27"/>
  <c r="H238" i="27"/>
  <c r="G238" i="27"/>
  <c r="T234" i="27"/>
  <c r="S234" i="27"/>
  <c r="L233" i="27"/>
  <c r="K233" i="27"/>
  <c r="H233" i="27"/>
  <c r="G233" i="27"/>
  <c r="L232" i="27"/>
  <c r="K232" i="27"/>
  <c r="L224" i="27"/>
  <c r="K224" i="27"/>
  <c r="H224" i="27"/>
  <c r="G224" i="27"/>
  <c r="X223" i="27"/>
  <c r="X309" i="27" s="1"/>
  <c r="W223" i="27"/>
  <c r="W309" i="27" s="1"/>
  <c r="V223" i="27"/>
  <c r="V309" i="27" s="1"/>
  <c r="U223" i="27"/>
  <c r="U309" i="27" s="1"/>
  <c r="T223" i="27"/>
  <c r="T309" i="27" s="1"/>
  <c r="S223" i="27"/>
  <c r="S309" i="27" s="1"/>
  <c r="R223" i="27"/>
  <c r="R309" i="27" s="1"/>
  <c r="Q223" i="27"/>
  <c r="Q309" i="27" s="1"/>
  <c r="P223" i="27"/>
  <c r="P309" i="27" s="1"/>
  <c r="N223" i="27"/>
  <c r="N309" i="27" s="1"/>
  <c r="M223" i="27"/>
  <c r="M309" i="27" s="1"/>
  <c r="L223" i="27"/>
  <c r="L309" i="27" s="1"/>
  <c r="K223" i="27"/>
  <c r="K309" i="27" s="1"/>
  <c r="J223" i="27"/>
  <c r="J309" i="27" s="1"/>
  <c r="J321" i="27" s="1"/>
  <c r="I223" i="27"/>
  <c r="I309" i="27" s="1"/>
  <c r="I321" i="27" s="1"/>
  <c r="H223" i="27"/>
  <c r="H309" i="27" s="1"/>
  <c r="F223" i="27"/>
  <c r="E223" i="27"/>
  <c r="E309" i="27" s="1"/>
  <c r="E321" i="27" s="1"/>
  <c r="L221" i="27"/>
  <c r="K221" i="27"/>
  <c r="H221" i="27"/>
  <c r="G221" i="27"/>
  <c r="L218" i="27"/>
  <c r="K218" i="27"/>
  <c r="L216" i="27"/>
  <c r="K216" i="27"/>
  <c r="H216" i="27"/>
  <c r="G216" i="27"/>
  <c r="L215" i="27"/>
  <c r="K215" i="27"/>
  <c r="H215" i="27"/>
  <c r="G215" i="27"/>
  <c r="H214" i="27"/>
  <c r="G214" i="27"/>
  <c r="L211" i="27"/>
  <c r="K211" i="27"/>
  <c r="H211" i="27"/>
  <c r="G211" i="27"/>
  <c r="T210" i="27"/>
  <c r="S210" i="27"/>
  <c r="P210" i="27"/>
  <c r="O210" i="27"/>
  <c r="L210" i="27"/>
  <c r="K210" i="27"/>
  <c r="H210" i="27"/>
  <c r="G210" i="27"/>
  <c r="L209" i="27"/>
  <c r="K209" i="27"/>
  <c r="H209" i="27"/>
  <c r="G209" i="27"/>
  <c r="L208" i="27"/>
  <c r="K208" i="27"/>
  <c r="H208" i="27"/>
  <c r="G208" i="27"/>
  <c r="L199" i="27"/>
  <c r="K199" i="27"/>
  <c r="L190" i="27"/>
  <c r="K190" i="27"/>
  <c r="L189" i="27"/>
  <c r="K189" i="27"/>
  <c r="H189" i="27"/>
  <c r="G189" i="27"/>
  <c r="L188" i="27"/>
  <c r="K188" i="27"/>
  <c r="H188" i="27"/>
  <c r="G188" i="27"/>
  <c r="L176" i="27"/>
  <c r="K176" i="27"/>
  <c r="H176" i="27"/>
  <c r="G176" i="27"/>
  <c r="L175" i="27"/>
  <c r="K175" i="27"/>
  <c r="H175" i="27"/>
  <c r="G175" i="27"/>
  <c r="L172" i="27"/>
  <c r="K172" i="27"/>
  <c r="L171" i="27"/>
  <c r="K171" i="27"/>
  <c r="L166" i="27"/>
  <c r="K166" i="27"/>
  <c r="H166" i="27"/>
  <c r="G166" i="27"/>
  <c r="L163" i="27"/>
  <c r="K163" i="27"/>
  <c r="H163" i="27"/>
  <c r="G163" i="27"/>
  <c r="L162" i="27"/>
  <c r="K162" i="27"/>
  <c r="H162" i="27"/>
  <c r="G162" i="27"/>
  <c r="X161" i="27"/>
  <c r="X308" i="27" s="1"/>
  <c r="W161" i="27"/>
  <c r="W308" i="27" s="1"/>
  <c r="V161" i="27"/>
  <c r="V308" i="27" s="1"/>
  <c r="U161" i="27"/>
  <c r="U308" i="27" s="1"/>
  <c r="T161" i="27"/>
  <c r="T308" i="27" s="1"/>
  <c r="R161" i="27"/>
  <c r="Q161" i="27"/>
  <c r="Q308" i="27" s="1"/>
  <c r="P161" i="27"/>
  <c r="P308" i="27" s="1"/>
  <c r="O161" i="27"/>
  <c r="O308" i="27" s="1"/>
  <c r="N161" i="27"/>
  <c r="N308" i="27" s="1"/>
  <c r="M161" i="27"/>
  <c r="M308" i="27" s="1"/>
  <c r="L161" i="27"/>
  <c r="L308" i="27" s="1"/>
  <c r="J161" i="27"/>
  <c r="J308" i="27" s="1"/>
  <c r="J320" i="27" s="1"/>
  <c r="L320" i="27" s="1"/>
  <c r="I161" i="27"/>
  <c r="I308" i="27" s="1"/>
  <c r="I320" i="27" s="1"/>
  <c r="H161" i="27"/>
  <c r="G161" i="27"/>
  <c r="G308" i="27" s="1"/>
  <c r="G320" i="27" s="1"/>
  <c r="F161" i="27"/>
  <c r="E161" i="27"/>
  <c r="E308" i="27" s="1"/>
  <c r="E320" i="27" s="1"/>
  <c r="L160" i="27"/>
  <c r="K160" i="27"/>
  <c r="L157" i="27"/>
  <c r="K157" i="27"/>
  <c r="H157" i="27"/>
  <c r="G157" i="27"/>
  <c r="H151" i="27"/>
  <c r="G151" i="27"/>
  <c r="L149" i="27"/>
  <c r="K149" i="27"/>
  <c r="H149" i="27"/>
  <c r="G149" i="27"/>
  <c r="L147" i="27"/>
  <c r="K147" i="27"/>
  <c r="L146" i="27"/>
  <c r="K146" i="27"/>
  <c r="L144" i="27"/>
  <c r="K144" i="27"/>
  <c r="L143" i="27"/>
  <c r="K143" i="27"/>
  <c r="L142" i="27"/>
  <c r="K142" i="27"/>
  <c r="H142" i="27"/>
  <c r="G142" i="27"/>
  <c r="L141" i="27"/>
  <c r="K141" i="27"/>
  <c r="L138" i="27"/>
  <c r="K138" i="27"/>
  <c r="H138" i="27"/>
  <c r="G138" i="27"/>
  <c r="L135" i="27"/>
  <c r="K135" i="27"/>
  <c r="L132" i="27"/>
  <c r="K132" i="27"/>
  <c r="H132" i="27"/>
  <c r="G132" i="27"/>
  <c r="L131" i="27"/>
  <c r="K131" i="27"/>
  <c r="H131" i="27"/>
  <c r="G131" i="27"/>
  <c r="L130" i="27"/>
  <c r="K130" i="27"/>
  <c r="H130" i="27"/>
  <c r="G130" i="27"/>
  <c r="H129" i="27"/>
  <c r="G129" i="27"/>
  <c r="L126" i="27"/>
  <c r="K126" i="27"/>
  <c r="H126" i="27"/>
  <c r="G126" i="27"/>
  <c r="L125" i="27"/>
  <c r="K125" i="27"/>
  <c r="H125" i="27"/>
  <c r="G125" i="27"/>
  <c r="H124" i="27"/>
  <c r="G124" i="27"/>
  <c r="H123" i="27"/>
  <c r="G123" i="27"/>
  <c r="L121" i="27"/>
  <c r="K121" i="27"/>
  <c r="L119" i="27"/>
  <c r="K119" i="27"/>
  <c r="H119" i="27"/>
  <c r="G119" i="27"/>
  <c r="L112" i="27"/>
  <c r="K112" i="27"/>
  <c r="L111" i="27"/>
  <c r="K111" i="27"/>
  <c r="L110" i="27"/>
  <c r="K110" i="27"/>
  <c r="H110" i="27"/>
  <c r="G110" i="27"/>
  <c r="L109" i="27"/>
  <c r="K109" i="27"/>
  <c r="L106" i="27"/>
  <c r="K106" i="27"/>
  <c r="L105" i="27"/>
  <c r="K105" i="27"/>
  <c r="H105" i="27"/>
  <c r="G105" i="27"/>
  <c r="L104" i="27"/>
  <c r="K104" i="27"/>
  <c r="L103" i="27"/>
  <c r="K103" i="27"/>
  <c r="H103" i="27"/>
  <c r="G103" i="27"/>
  <c r="L102" i="27"/>
  <c r="K102" i="27"/>
  <c r="L100" i="27"/>
  <c r="K100" i="27"/>
  <c r="H100" i="27"/>
  <c r="G100" i="27"/>
  <c r="T99" i="27"/>
  <c r="S99" i="27"/>
  <c r="P99" i="27"/>
  <c r="O99" i="27"/>
  <c r="L99" i="27"/>
  <c r="K99" i="27"/>
  <c r="H99" i="27"/>
  <c r="G99" i="27"/>
  <c r="X98" i="27"/>
  <c r="W98" i="27"/>
  <c r="V98" i="27"/>
  <c r="V307" i="27" s="1"/>
  <c r="U98" i="27"/>
  <c r="U307" i="27" s="1"/>
  <c r="T98" i="27"/>
  <c r="T307" i="27" s="1"/>
  <c r="R98" i="27"/>
  <c r="R307" i="27" s="1"/>
  <c r="Q98" i="27"/>
  <c r="Q307" i="27" s="1"/>
  <c r="P98" i="27"/>
  <c r="P307" i="27" s="1"/>
  <c r="O98" i="27"/>
  <c r="N98" i="27"/>
  <c r="N307" i="27" s="1"/>
  <c r="M98" i="27"/>
  <c r="M307" i="27" s="1"/>
  <c r="L98" i="27"/>
  <c r="L307" i="27" s="1"/>
  <c r="J98" i="27"/>
  <c r="J299" i="27" s="1"/>
  <c r="I98" i="27"/>
  <c r="I307" i="27" s="1"/>
  <c r="I319" i="27" s="1"/>
  <c r="H98" i="27"/>
  <c r="G98" i="27"/>
  <c r="F98" i="27"/>
  <c r="F307" i="27" s="1"/>
  <c r="E98" i="27"/>
  <c r="E307" i="27" s="1"/>
  <c r="E319" i="27" s="1"/>
  <c r="T97" i="27"/>
  <c r="S97" i="27"/>
  <c r="H97" i="27"/>
  <c r="G97" i="27"/>
  <c r="L96" i="27"/>
  <c r="K96" i="27"/>
  <c r="H96" i="27"/>
  <c r="G96" i="27"/>
  <c r="L95" i="27"/>
  <c r="K95" i="27"/>
  <c r="L90" i="27"/>
  <c r="K90" i="27"/>
  <c r="H90" i="27"/>
  <c r="G90" i="27"/>
  <c r="L88" i="27"/>
  <c r="K88" i="27"/>
  <c r="H88" i="27"/>
  <c r="G88" i="27"/>
  <c r="L85" i="27"/>
  <c r="K85" i="27"/>
  <c r="H85" i="27"/>
  <c r="G85" i="27"/>
  <c r="L81" i="27"/>
  <c r="K81" i="27"/>
  <c r="L79" i="27"/>
  <c r="K79" i="27"/>
  <c r="L78" i="27"/>
  <c r="K78" i="27"/>
  <c r="H78" i="27"/>
  <c r="G78" i="27"/>
  <c r="L77" i="27"/>
  <c r="K77" i="27"/>
  <c r="H77" i="27"/>
  <c r="G77" i="27"/>
  <c r="L76" i="27"/>
  <c r="K76" i="27"/>
  <c r="H76" i="27"/>
  <c r="G76" i="27"/>
  <c r="L71" i="27"/>
  <c r="K71" i="27"/>
  <c r="H71" i="27"/>
  <c r="G71" i="27"/>
  <c r="L61" i="27"/>
  <c r="K61" i="27"/>
  <c r="H61" i="27"/>
  <c r="G61" i="27"/>
  <c r="L52" i="27"/>
  <c r="K52" i="27"/>
  <c r="H52" i="27"/>
  <c r="G52" i="27"/>
  <c r="L45" i="27"/>
  <c r="K45" i="27"/>
  <c r="H45" i="27"/>
  <c r="G45" i="27"/>
  <c r="L44" i="27"/>
  <c r="K44" i="27"/>
  <c r="H44" i="27"/>
  <c r="G44" i="27"/>
  <c r="L41" i="27"/>
  <c r="K41" i="27"/>
  <c r="H41" i="27"/>
  <c r="G41" i="27"/>
  <c r="L38" i="27"/>
  <c r="K38" i="27"/>
  <c r="H38" i="27"/>
  <c r="G38" i="27"/>
  <c r="L36" i="27"/>
  <c r="K36" i="27"/>
  <c r="H36" i="27"/>
  <c r="G36" i="27"/>
  <c r="L34" i="27"/>
  <c r="K34" i="27"/>
  <c r="L33" i="27"/>
  <c r="K33" i="27"/>
  <c r="H33" i="27"/>
  <c r="G33" i="27"/>
  <c r="T32" i="27"/>
  <c r="S32" i="27"/>
  <c r="L32" i="27"/>
  <c r="K32" i="27"/>
  <c r="H32" i="27"/>
  <c r="G32" i="27"/>
  <c r="L31" i="27"/>
  <c r="K31" i="27"/>
  <c r="L30" i="27"/>
  <c r="K30" i="27"/>
  <c r="L29" i="27"/>
  <c r="K29" i="27"/>
  <c r="H29" i="27"/>
  <c r="G29" i="27"/>
  <c r="T27" i="27"/>
  <c r="P27" i="27"/>
  <c r="O27" i="27"/>
  <c r="P26" i="27"/>
  <c r="O26" i="27"/>
  <c r="L26" i="27"/>
  <c r="K26" i="27"/>
  <c r="H26" i="27"/>
  <c r="G26" i="27"/>
  <c r="L25" i="27"/>
  <c r="K25" i="27"/>
  <c r="L24" i="27"/>
  <c r="K24" i="27"/>
  <c r="H24" i="27"/>
  <c r="G24" i="27"/>
  <c r="L23" i="27"/>
  <c r="K23" i="27"/>
  <c r="H23" i="27"/>
  <c r="G23" i="27"/>
  <c r="L21" i="27"/>
  <c r="K21" i="27"/>
  <c r="H21" i="27"/>
  <c r="G21" i="27"/>
  <c r="L20" i="27"/>
  <c r="K20" i="27"/>
  <c r="H20" i="27"/>
  <c r="G20" i="27"/>
  <c r="P388" i="26"/>
  <c r="R383" i="26" s="1"/>
  <c r="T386" i="26"/>
  <c r="R386" i="26"/>
  <c r="L386" i="26"/>
  <c r="H386" i="26"/>
  <c r="T385" i="26"/>
  <c r="R385" i="26"/>
  <c r="T384" i="26"/>
  <c r="T383" i="26"/>
  <c r="T382" i="26"/>
  <c r="J373" i="26"/>
  <c r="J372" i="26"/>
  <c r="J374" i="26" s="1"/>
  <c r="O371" i="26" s="1"/>
  <c r="G359" i="26"/>
  <c r="G358" i="26"/>
  <c r="I359" i="26" s="1"/>
  <c r="F358" i="26"/>
  <c r="E358" i="26"/>
  <c r="G357" i="26"/>
  <c r="G356" i="26"/>
  <c r="G355" i="26"/>
  <c r="G354" i="26"/>
  <c r="I347" i="26"/>
  <c r="H347" i="26"/>
  <c r="F347" i="26"/>
  <c r="L346" i="26"/>
  <c r="L347" i="26" s="1"/>
  <c r="J346" i="26"/>
  <c r="J347" i="26" s="1"/>
  <c r="L345" i="26"/>
  <c r="G338" i="26"/>
  <c r="G335" i="26"/>
  <c r="G334" i="26"/>
  <c r="U310" i="26"/>
  <c r="M310" i="26"/>
  <c r="E310" i="26"/>
  <c r="E322" i="26" s="1"/>
  <c r="X309" i="26"/>
  <c r="Q309" i="26"/>
  <c r="E308" i="26"/>
  <c r="X298" i="26"/>
  <c r="X310" i="26" s="1"/>
  <c r="W298" i="26"/>
  <c r="W310" i="26" s="1"/>
  <c r="V298" i="26"/>
  <c r="V310" i="26" s="1"/>
  <c r="U298" i="26"/>
  <c r="R298" i="26"/>
  <c r="R310" i="26" s="1"/>
  <c r="Q298" i="26"/>
  <c r="P298" i="26"/>
  <c r="P310" i="26" s="1"/>
  <c r="N298" i="26"/>
  <c r="N310" i="26" s="1"/>
  <c r="M298" i="26"/>
  <c r="O298" i="26" s="1"/>
  <c r="O310" i="26" s="1"/>
  <c r="J298" i="26"/>
  <c r="J310" i="26" s="1"/>
  <c r="I298" i="26"/>
  <c r="H298" i="26"/>
  <c r="H310" i="26" s="1"/>
  <c r="F298" i="26"/>
  <c r="F310" i="26" s="1"/>
  <c r="F322" i="26" s="1"/>
  <c r="E298" i="26"/>
  <c r="G298" i="26" s="1"/>
  <c r="G310" i="26" s="1"/>
  <c r="G322" i="26" s="1"/>
  <c r="L293" i="26"/>
  <c r="K293" i="26"/>
  <c r="L290" i="26"/>
  <c r="K290" i="26"/>
  <c r="H290" i="26"/>
  <c r="G290" i="26"/>
  <c r="L289" i="26"/>
  <c r="K289" i="26"/>
  <c r="H289" i="26"/>
  <c r="G289" i="26"/>
  <c r="L288" i="26"/>
  <c r="K288" i="26"/>
  <c r="H288" i="26"/>
  <c r="G288" i="26"/>
  <c r="L279" i="26"/>
  <c r="K279" i="26"/>
  <c r="H279" i="26"/>
  <c r="G279" i="26"/>
  <c r="L271" i="26"/>
  <c r="K271" i="26"/>
  <c r="H271" i="26"/>
  <c r="G271" i="26"/>
  <c r="L270" i="26"/>
  <c r="K270" i="26"/>
  <c r="L269" i="26"/>
  <c r="K269" i="26"/>
  <c r="H269" i="26"/>
  <c r="G269" i="26"/>
  <c r="L263" i="26"/>
  <c r="K263" i="26"/>
  <c r="L260" i="26"/>
  <c r="K260" i="26"/>
  <c r="H260" i="26"/>
  <c r="G260" i="26"/>
  <c r="L258" i="26"/>
  <c r="K258" i="26"/>
  <c r="H258" i="26"/>
  <c r="G258" i="26"/>
  <c r="L246" i="26"/>
  <c r="K246" i="26"/>
  <c r="L243" i="26"/>
  <c r="K243" i="26"/>
  <c r="L242" i="26"/>
  <c r="K242" i="26"/>
  <c r="P239" i="26"/>
  <c r="O239" i="26"/>
  <c r="L239" i="26"/>
  <c r="K239" i="26"/>
  <c r="H239" i="26"/>
  <c r="G239" i="26"/>
  <c r="H238" i="26"/>
  <c r="G238" i="26"/>
  <c r="T234" i="26"/>
  <c r="S234" i="26"/>
  <c r="L233" i="26"/>
  <c r="K233" i="26"/>
  <c r="H233" i="26"/>
  <c r="G233" i="26"/>
  <c r="L232" i="26"/>
  <c r="K232" i="26"/>
  <c r="L224" i="26"/>
  <c r="K224" i="26"/>
  <c r="H224" i="26"/>
  <c r="G224" i="26"/>
  <c r="X223" i="26"/>
  <c r="W223" i="26"/>
  <c r="W309" i="26" s="1"/>
  <c r="V223" i="26"/>
  <c r="V309" i="26" s="1"/>
  <c r="U223" i="26"/>
  <c r="U309" i="26" s="1"/>
  <c r="T223" i="26"/>
  <c r="T309" i="26" s="1"/>
  <c r="R223" i="26"/>
  <c r="R309" i="26" s="1"/>
  <c r="Q223" i="26"/>
  <c r="S223" i="26" s="1"/>
  <c r="S309" i="26" s="1"/>
  <c r="N223" i="26"/>
  <c r="N309" i="26" s="1"/>
  <c r="M223" i="26"/>
  <c r="J223" i="26"/>
  <c r="J309" i="26" s="1"/>
  <c r="I223" i="26"/>
  <c r="K223" i="26" s="1"/>
  <c r="K309" i="26" s="1"/>
  <c r="F223" i="26"/>
  <c r="F309" i="26" s="1"/>
  <c r="F321" i="26" s="1"/>
  <c r="E223" i="26"/>
  <c r="L221" i="26"/>
  <c r="K221" i="26"/>
  <c r="H221" i="26"/>
  <c r="G221" i="26"/>
  <c r="L218" i="26"/>
  <c r="K218" i="26"/>
  <c r="L216" i="26"/>
  <c r="K216" i="26"/>
  <c r="H216" i="26"/>
  <c r="G216" i="26"/>
  <c r="L215" i="26"/>
  <c r="K215" i="26"/>
  <c r="H215" i="26"/>
  <c r="G215" i="26"/>
  <c r="H214" i="26"/>
  <c r="G214" i="26"/>
  <c r="L211" i="26"/>
  <c r="K211" i="26"/>
  <c r="H211" i="26"/>
  <c r="G211" i="26"/>
  <c r="T210" i="26"/>
  <c r="S210" i="26"/>
  <c r="P210" i="26"/>
  <c r="O210" i="26"/>
  <c r="L210" i="26"/>
  <c r="K210" i="26"/>
  <c r="H210" i="26"/>
  <c r="G210" i="26"/>
  <c r="L209" i="26"/>
  <c r="K209" i="26"/>
  <c r="H209" i="26"/>
  <c r="G209" i="26"/>
  <c r="L208" i="26"/>
  <c r="K208" i="26"/>
  <c r="H208" i="26"/>
  <c r="G208" i="26"/>
  <c r="L199" i="26"/>
  <c r="K199" i="26"/>
  <c r="L190" i="26"/>
  <c r="K190" i="26"/>
  <c r="L189" i="26"/>
  <c r="K189" i="26"/>
  <c r="H189" i="26"/>
  <c r="G189" i="26"/>
  <c r="L188" i="26"/>
  <c r="K188" i="26"/>
  <c r="H188" i="26"/>
  <c r="G188" i="26"/>
  <c r="L176" i="26"/>
  <c r="K176" i="26"/>
  <c r="H176" i="26"/>
  <c r="G176" i="26"/>
  <c r="L175" i="26"/>
  <c r="K175" i="26"/>
  <c r="H175" i="26"/>
  <c r="G175" i="26"/>
  <c r="L172" i="26"/>
  <c r="K172" i="26"/>
  <c r="L171" i="26"/>
  <c r="K171" i="26"/>
  <c r="L166" i="26"/>
  <c r="K166" i="26"/>
  <c r="H166" i="26"/>
  <c r="G166" i="26"/>
  <c r="L163" i="26"/>
  <c r="K163" i="26"/>
  <c r="H163" i="26"/>
  <c r="G163" i="26"/>
  <c r="L162" i="26"/>
  <c r="K162" i="26"/>
  <c r="H162" i="26"/>
  <c r="G162" i="26"/>
  <c r="X161" i="26"/>
  <c r="X308" i="26" s="1"/>
  <c r="W161" i="26"/>
  <c r="W308" i="26" s="1"/>
  <c r="V161" i="26"/>
  <c r="V308" i="26" s="1"/>
  <c r="U161" i="26"/>
  <c r="U308" i="26" s="1"/>
  <c r="R161" i="26"/>
  <c r="R308" i="26" s="1"/>
  <c r="Q161" i="26"/>
  <c r="P161" i="26"/>
  <c r="P308" i="26" s="1"/>
  <c r="N161" i="26"/>
  <c r="N308" i="26" s="1"/>
  <c r="M161" i="26"/>
  <c r="O161" i="26" s="1"/>
  <c r="O308" i="26" s="1"/>
  <c r="J161" i="26"/>
  <c r="J308" i="26" s="1"/>
  <c r="J320" i="26" s="1"/>
  <c r="I161" i="26"/>
  <c r="F161" i="26"/>
  <c r="F308" i="26" s="1"/>
  <c r="E161" i="26"/>
  <c r="G161" i="26" s="1"/>
  <c r="G308" i="26" s="1"/>
  <c r="L160" i="26"/>
  <c r="K160" i="26"/>
  <c r="L157" i="26"/>
  <c r="K157" i="26"/>
  <c r="H157" i="26"/>
  <c r="G157" i="26"/>
  <c r="H151" i="26"/>
  <c r="G151" i="26"/>
  <c r="L149" i="26"/>
  <c r="K149" i="26"/>
  <c r="H149" i="26"/>
  <c r="G149" i="26"/>
  <c r="L147" i="26"/>
  <c r="K147" i="26"/>
  <c r="L146" i="26"/>
  <c r="K146" i="26"/>
  <c r="L144" i="26"/>
  <c r="K144" i="26"/>
  <c r="L143" i="26"/>
  <c r="K143" i="26"/>
  <c r="L142" i="26"/>
  <c r="K142" i="26"/>
  <c r="H142" i="26"/>
  <c r="G142" i="26"/>
  <c r="L141" i="26"/>
  <c r="K141" i="26"/>
  <c r="L138" i="26"/>
  <c r="K138" i="26"/>
  <c r="H138" i="26"/>
  <c r="G138" i="26"/>
  <c r="L135" i="26"/>
  <c r="K135" i="26"/>
  <c r="L132" i="26"/>
  <c r="K132" i="26"/>
  <c r="H132" i="26"/>
  <c r="G132" i="26"/>
  <c r="L131" i="26"/>
  <c r="K131" i="26"/>
  <c r="H131" i="26"/>
  <c r="G131" i="26"/>
  <c r="L130" i="26"/>
  <c r="K130" i="26"/>
  <c r="H130" i="26"/>
  <c r="G130" i="26"/>
  <c r="H129" i="26"/>
  <c r="G129" i="26"/>
  <c r="L126" i="26"/>
  <c r="K126" i="26"/>
  <c r="H126" i="26"/>
  <c r="G126" i="26"/>
  <c r="L125" i="26"/>
  <c r="K125" i="26"/>
  <c r="H125" i="26"/>
  <c r="G125" i="26"/>
  <c r="H124" i="26"/>
  <c r="G124" i="26"/>
  <c r="H123" i="26"/>
  <c r="G123" i="26"/>
  <c r="L121" i="26"/>
  <c r="K121" i="26"/>
  <c r="L119" i="26"/>
  <c r="K119" i="26"/>
  <c r="H119" i="26"/>
  <c r="G119" i="26"/>
  <c r="L112" i="26"/>
  <c r="K112" i="26"/>
  <c r="L111" i="26"/>
  <c r="K111" i="26"/>
  <c r="L110" i="26"/>
  <c r="K110" i="26"/>
  <c r="H110" i="26"/>
  <c r="G110" i="26"/>
  <c r="L109" i="26"/>
  <c r="K109" i="26"/>
  <c r="L106" i="26"/>
  <c r="K106" i="26"/>
  <c r="L105" i="26"/>
  <c r="K105" i="26"/>
  <c r="H105" i="26"/>
  <c r="G105" i="26"/>
  <c r="L104" i="26"/>
  <c r="K104" i="26"/>
  <c r="L103" i="26"/>
  <c r="K103" i="26"/>
  <c r="H103" i="26"/>
  <c r="G103" i="26"/>
  <c r="L102" i="26"/>
  <c r="K102" i="26"/>
  <c r="L100" i="26"/>
  <c r="K100" i="26"/>
  <c r="H100" i="26"/>
  <c r="G100" i="26"/>
  <c r="T99" i="26"/>
  <c r="S99" i="26"/>
  <c r="P99" i="26"/>
  <c r="O99" i="26"/>
  <c r="L99" i="26"/>
  <c r="K99" i="26"/>
  <c r="H99" i="26"/>
  <c r="G99" i="26"/>
  <c r="X98" i="26"/>
  <c r="W98" i="26"/>
  <c r="W307" i="26" s="1"/>
  <c r="V98" i="26"/>
  <c r="V307" i="26" s="1"/>
  <c r="U98" i="26"/>
  <c r="U307" i="26" s="1"/>
  <c r="R98" i="26"/>
  <c r="R299" i="26" s="1"/>
  <c r="Q98" i="26"/>
  <c r="P98" i="26"/>
  <c r="P307" i="26" s="1"/>
  <c r="N98" i="26"/>
  <c r="N307" i="26" s="1"/>
  <c r="M98" i="26"/>
  <c r="J98" i="26"/>
  <c r="J299" i="26" s="1"/>
  <c r="I98" i="26"/>
  <c r="I307" i="26" s="1"/>
  <c r="F98" i="26"/>
  <c r="F307" i="26" s="1"/>
  <c r="E98" i="26"/>
  <c r="T97" i="26"/>
  <c r="S97" i="26"/>
  <c r="H97" i="26"/>
  <c r="G97" i="26"/>
  <c r="L96" i="26"/>
  <c r="K96" i="26"/>
  <c r="H96" i="26"/>
  <c r="G96" i="26"/>
  <c r="L95" i="26"/>
  <c r="K95" i="26"/>
  <c r="L90" i="26"/>
  <c r="K90" i="26"/>
  <c r="H90" i="26"/>
  <c r="G90" i="26"/>
  <c r="L88" i="26"/>
  <c r="K88" i="26"/>
  <c r="H88" i="26"/>
  <c r="G88" i="26"/>
  <c r="L85" i="26"/>
  <c r="K85" i="26"/>
  <c r="H85" i="26"/>
  <c r="G85" i="26"/>
  <c r="L81" i="26"/>
  <c r="K81" i="26"/>
  <c r="L79" i="26"/>
  <c r="K79" i="26"/>
  <c r="L78" i="26"/>
  <c r="K78" i="26"/>
  <c r="H78" i="26"/>
  <c r="G78" i="26"/>
  <c r="L77" i="26"/>
  <c r="K77" i="26"/>
  <c r="H77" i="26"/>
  <c r="G77" i="26"/>
  <c r="L76" i="26"/>
  <c r="K76" i="26"/>
  <c r="H76" i="26"/>
  <c r="G76" i="26"/>
  <c r="L71" i="26"/>
  <c r="K71" i="26"/>
  <c r="H71" i="26"/>
  <c r="G71" i="26"/>
  <c r="L61" i="26"/>
  <c r="K61" i="26"/>
  <c r="H61" i="26"/>
  <c r="G61" i="26"/>
  <c r="L52" i="26"/>
  <c r="K52" i="26"/>
  <c r="H52" i="26"/>
  <c r="G52" i="26"/>
  <c r="L45" i="26"/>
  <c r="K45" i="26"/>
  <c r="H45" i="26"/>
  <c r="G45" i="26"/>
  <c r="L44" i="26"/>
  <c r="K44" i="26"/>
  <c r="H44" i="26"/>
  <c r="G44" i="26"/>
  <c r="L41" i="26"/>
  <c r="K41" i="26"/>
  <c r="H41" i="26"/>
  <c r="G41" i="26"/>
  <c r="L38" i="26"/>
  <c r="K38" i="26"/>
  <c r="H38" i="26"/>
  <c r="G38" i="26"/>
  <c r="L36" i="26"/>
  <c r="K36" i="26"/>
  <c r="H36" i="26"/>
  <c r="G36" i="26"/>
  <c r="L34" i="26"/>
  <c r="K34" i="26"/>
  <c r="L33" i="26"/>
  <c r="K33" i="26"/>
  <c r="H33" i="26"/>
  <c r="G33" i="26"/>
  <c r="T32" i="26"/>
  <c r="S32" i="26"/>
  <c r="L32" i="26"/>
  <c r="K32" i="26"/>
  <c r="H32" i="26"/>
  <c r="G32" i="26"/>
  <c r="L31" i="26"/>
  <c r="K31" i="26"/>
  <c r="L30" i="26"/>
  <c r="K30" i="26"/>
  <c r="L29" i="26"/>
  <c r="K29" i="26"/>
  <c r="H29" i="26"/>
  <c r="G29" i="26"/>
  <c r="T27" i="26"/>
  <c r="P27" i="26"/>
  <c r="O27" i="26"/>
  <c r="P26" i="26"/>
  <c r="O26" i="26"/>
  <c r="L26" i="26"/>
  <c r="K26" i="26"/>
  <c r="H26" i="26"/>
  <c r="G26" i="26"/>
  <c r="L25" i="26"/>
  <c r="K25" i="26"/>
  <c r="L24" i="26"/>
  <c r="K24" i="26"/>
  <c r="H24" i="26"/>
  <c r="G24" i="26"/>
  <c r="L23" i="26"/>
  <c r="K23" i="26"/>
  <c r="H23" i="26"/>
  <c r="G23" i="26"/>
  <c r="L21" i="26"/>
  <c r="K21" i="26"/>
  <c r="H21" i="26"/>
  <c r="G21" i="26"/>
  <c r="L20" i="26"/>
  <c r="K20" i="26"/>
  <c r="H20" i="26"/>
  <c r="G20" i="26"/>
  <c r="R388" i="25"/>
  <c r="P388" i="25"/>
  <c r="L388" i="25"/>
  <c r="N383" i="25" s="1"/>
  <c r="R387" i="25"/>
  <c r="T386" i="25"/>
  <c r="R386" i="25"/>
  <c r="L386" i="25"/>
  <c r="N386" i="25" s="1"/>
  <c r="H386" i="25"/>
  <c r="T385" i="25"/>
  <c r="R385" i="25"/>
  <c r="T384" i="25"/>
  <c r="R384" i="25"/>
  <c r="T383" i="25"/>
  <c r="R383" i="25"/>
  <c r="T382" i="25"/>
  <c r="R382" i="25"/>
  <c r="N382" i="25"/>
  <c r="J373" i="25"/>
  <c r="J374" i="25" s="1"/>
  <c r="J372" i="25"/>
  <c r="G359" i="25"/>
  <c r="F358" i="25"/>
  <c r="E358" i="25"/>
  <c r="G357" i="25"/>
  <c r="G356" i="25"/>
  <c r="G355" i="25"/>
  <c r="G354" i="25"/>
  <c r="G358" i="25" s="1"/>
  <c r="I359" i="25" s="1"/>
  <c r="I347" i="25"/>
  <c r="H347" i="25"/>
  <c r="F347" i="25"/>
  <c r="L346" i="25"/>
  <c r="J346" i="25"/>
  <c r="J347" i="25" s="1"/>
  <c r="L345" i="25"/>
  <c r="L347" i="25" s="1"/>
  <c r="G335" i="25"/>
  <c r="G334" i="25"/>
  <c r="G338" i="25" s="1"/>
  <c r="U310" i="25"/>
  <c r="J310" i="25"/>
  <c r="F310" i="25"/>
  <c r="I309" i="25"/>
  <c r="X308" i="25"/>
  <c r="X298" i="25"/>
  <c r="X310" i="25" s="1"/>
  <c r="W298" i="25"/>
  <c r="W310" i="25" s="1"/>
  <c r="V298" i="25"/>
  <c r="V310" i="25" s="1"/>
  <c r="U298" i="25"/>
  <c r="R298" i="25"/>
  <c r="R310" i="25" s="1"/>
  <c r="Q298" i="25"/>
  <c r="Q310" i="25" s="1"/>
  <c r="N298" i="25"/>
  <c r="P298" i="25" s="1"/>
  <c r="P310" i="25" s="1"/>
  <c r="M298" i="25"/>
  <c r="O298" i="25" s="1"/>
  <c r="O310" i="25" s="1"/>
  <c r="J298" i="25"/>
  <c r="I298" i="25"/>
  <c r="I310" i="25" s="1"/>
  <c r="I322" i="25" s="1"/>
  <c r="F298" i="25"/>
  <c r="H298" i="25" s="1"/>
  <c r="H310" i="25" s="1"/>
  <c r="E298" i="25"/>
  <c r="E310" i="25" s="1"/>
  <c r="L293" i="25"/>
  <c r="K293" i="25"/>
  <c r="L290" i="25"/>
  <c r="K290" i="25"/>
  <c r="H290" i="25"/>
  <c r="G290" i="25"/>
  <c r="L289" i="25"/>
  <c r="K289" i="25"/>
  <c r="H289" i="25"/>
  <c r="G289" i="25"/>
  <c r="L288" i="25"/>
  <c r="K288" i="25"/>
  <c r="H288" i="25"/>
  <c r="G288" i="25"/>
  <c r="L279" i="25"/>
  <c r="K279" i="25"/>
  <c r="H279" i="25"/>
  <c r="G279" i="25"/>
  <c r="L271" i="25"/>
  <c r="K271" i="25"/>
  <c r="H271" i="25"/>
  <c r="G271" i="25"/>
  <c r="L270" i="25"/>
  <c r="K270" i="25"/>
  <c r="L269" i="25"/>
  <c r="K269" i="25"/>
  <c r="H269" i="25"/>
  <c r="G269" i="25"/>
  <c r="L263" i="25"/>
  <c r="K263" i="25"/>
  <c r="L260" i="25"/>
  <c r="K260" i="25"/>
  <c r="H260" i="25"/>
  <c r="G260" i="25"/>
  <c r="L258" i="25"/>
  <c r="K258" i="25"/>
  <c r="H258" i="25"/>
  <c r="G258" i="25"/>
  <c r="L246" i="25"/>
  <c r="K246" i="25"/>
  <c r="L243" i="25"/>
  <c r="K243" i="25"/>
  <c r="L242" i="25"/>
  <c r="K242" i="25"/>
  <c r="P239" i="25"/>
  <c r="O239" i="25"/>
  <c r="L239" i="25"/>
  <c r="K239" i="25"/>
  <c r="H239" i="25"/>
  <c r="G239" i="25"/>
  <c r="H238" i="25"/>
  <c r="G238" i="25"/>
  <c r="T234" i="25"/>
  <c r="S234" i="25"/>
  <c r="L233" i="25"/>
  <c r="K233" i="25"/>
  <c r="H233" i="25"/>
  <c r="G233" i="25"/>
  <c r="L232" i="25"/>
  <c r="K232" i="25"/>
  <c r="L224" i="25"/>
  <c r="K224" i="25"/>
  <c r="H224" i="25"/>
  <c r="G224" i="25"/>
  <c r="X223" i="25"/>
  <c r="X309" i="25" s="1"/>
  <c r="W223" i="25"/>
  <c r="W309" i="25" s="1"/>
  <c r="V223" i="25"/>
  <c r="V309" i="25" s="1"/>
  <c r="U223" i="25"/>
  <c r="U309" i="25" s="1"/>
  <c r="R223" i="25"/>
  <c r="T223" i="25" s="1"/>
  <c r="T309" i="25" s="1"/>
  <c r="Q223" i="25"/>
  <c r="S223" i="25" s="1"/>
  <c r="S309" i="25" s="1"/>
  <c r="N223" i="25"/>
  <c r="N309" i="25" s="1"/>
  <c r="M223" i="25"/>
  <c r="M309" i="25" s="1"/>
  <c r="J223" i="25"/>
  <c r="L223" i="25" s="1"/>
  <c r="L309" i="25" s="1"/>
  <c r="I223" i="25"/>
  <c r="K223" i="25" s="1"/>
  <c r="K309" i="25" s="1"/>
  <c r="K321" i="25" s="1"/>
  <c r="F223" i="25"/>
  <c r="F309" i="25" s="1"/>
  <c r="F321" i="25" s="1"/>
  <c r="H321" i="25" s="1"/>
  <c r="E223" i="25"/>
  <c r="E309" i="25" s="1"/>
  <c r="E321" i="25" s="1"/>
  <c r="L221" i="25"/>
  <c r="K221" i="25"/>
  <c r="H221" i="25"/>
  <c r="G221" i="25"/>
  <c r="L218" i="25"/>
  <c r="K218" i="25"/>
  <c r="L216" i="25"/>
  <c r="K216" i="25"/>
  <c r="H216" i="25"/>
  <c r="G216" i="25"/>
  <c r="L215" i="25"/>
  <c r="K215" i="25"/>
  <c r="H215" i="25"/>
  <c r="G215" i="25"/>
  <c r="H214" i="25"/>
  <c r="G214" i="25"/>
  <c r="L211" i="25"/>
  <c r="K211" i="25"/>
  <c r="H211" i="25"/>
  <c r="G211" i="25"/>
  <c r="T210" i="25"/>
  <c r="S210" i="25"/>
  <c r="P210" i="25"/>
  <c r="O210" i="25"/>
  <c r="L210" i="25"/>
  <c r="K210" i="25"/>
  <c r="H210" i="25"/>
  <c r="G210" i="25"/>
  <c r="L209" i="25"/>
  <c r="K209" i="25"/>
  <c r="H209" i="25"/>
  <c r="G209" i="25"/>
  <c r="L208" i="25"/>
  <c r="K208" i="25"/>
  <c r="H208" i="25"/>
  <c r="G208" i="25"/>
  <c r="L199" i="25"/>
  <c r="K199" i="25"/>
  <c r="L190" i="25"/>
  <c r="K190" i="25"/>
  <c r="L189" i="25"/>
  <c r="K189" i="25"/>
  <c r="H189" i="25"/>
  <c r="G189" i="25"/>
  <c r="L188" i="25"/>
  <c r="K188" i="25"/>
  <c r="H188" i="25"/>
  <c r="G188" i="25"/>
  <c r="L176" i="25"/>
  <c r="K176" i="25"/>
  <c r="H176" i="25"/>
  <c r="G176" i="25"/>
  <c r="L175" i="25"/>
  <c r="K175" i="25"/>
  <c r="H175" i="25"/>
  <c r="G175" i="25"/>
  <c r="L172" i="25"/>
  <c r="K172" i="25"/>
  <c r="L171" i="25"/>
  <c r="K171" i="25"/>
  <c r="L166" i="25"/>
  <c r="K166" i="25"/>
  <c r="H166" i="25"/>
  <c r="G166" i="25"/>
  <c r="L163" i="25"/>
  <c r="K163" i="25"/>
  <c r="H163" i="25"/>
  <c r="G163" i="25"/>
  <c r="L162" i="25"/>
  <c r="K162" i="25"/>
  <c r="H162" i="25"/>
  <c r="G162" i="25"/>
  <c r="X161" i="25"/>
  <c r="W161" i="25"/>
  <c r="W308" i="25" s="1"/>
  <c r="V161" i="25"/>
  <c r="V308" i="25" s="1"/>
  <c r="U161" i="25"/>
  <c r="U308" i="25" s="1"/>
  <c r="R161" i="25"/>
  <c r="R308" i="25" s="1"/>
  <c r="Q161" i="25"/>
  <c r="Q308" i="25" s="1"/>
  <c r="N161" i="25"/>
  <c r="N308" i="25" s="1"/>
  <c r="M161" i="25"/>
  <c r="M308" i="25" s="1"/>
  <c r="J161" i="25"/>
  <c r="J308" i="25" s="1"/>
  <c r="J320" i="25" s="1"/>
  <c r="I161" i="25"/>
  <c r="I308" i="25" s="1"/>
  <c r="I320" i="25" s="1"/>
  <c r="F161" i="25"/>
  <c r="H161" i="25" s="1"/>
  <c r="E161" i="25"/>
  <c r="E308" i="25" s="1"/>
  <c r="E320" i="25" s="1"/>
  <c r="L160" i="25"/>
  <c r="K160" i="25"/>
  <c r="L157" i="25"/>
  <c r="K157" i="25"/>
  <c r="H157" i="25"/>
  <c r="G157" i="25"/>
  <c r="H151" i="25"/>
  <c r="G151" i="25"/>
  <c r="L149" i="25"/>
  <c r="K149" i="25"/>
  <c r="H149" i="25"/>
  <c r="G149" i="25"/>
  <c r="L147" i="25"/>
  <c r="K147" i="25"/>
  <c r="L146" i="25"/>
  <c r="K146" i="25"/>
  <c r="L144" i="25"/>
  <c r="K144" i="25"/>
  <c r="L143" i="25"/>
  <c r="K143" i="25"/>
  <c r="L142" i="25"/>
  <c r="K142" i="25"/>
  <c r="H142" i="25"/>
  <c r="G142" i="25"/>
  <c r="L141" i="25"/>
  <c r="K141" i="25"/>
  <c r="L138" i="25"/>
  <c r="K138" i="25"/>
  <c r="H138" i="25"/>
  <c r="G138" i="25"/>
  <c r="L135" i="25"/>
  <c r="K135" i="25"/>
  <c r="L132" i="25"/>
  <c r="K132" i="25"/>
  <c r="H132" i="25"/>
  <c r="G132" i="25"/>
  <c r="L131" i="25"/>
  <c r="K131" i="25"/>
  <c r="H131" i="25"/>
  <c r="G131" i="25"/>
  <c r="L130" i="25"/>
  <c r="K130" i="25"/>
  <c r="H130" i="25"/>
  <c r="G130" i="25"/>
  <c r="H129" i="25"/>
  <c r="G129" i="25"/>
  <c r="L126" i="25"/>
  <c r="K126" i="25"/>
  <c r="H126" i="25"/>
  <c r="G126" i="25"/>
  <c r="L125" i="25"/>
  <c r="K125" i="25"/>
  <c r="H125" i="25"/>
  <c r="G125" i="25"/>
  <c r="H124" i="25"/>
  <c r="G124" i="25"/>
  <c r="H123" i="25"/>
  <c r="G123" i="25"/>
  <c r="L121" i="25"/>
  <c r="K121" i="25"/>
  <c r="L119" i="25"/>
  <c r="K119" i="25"/>
  <c r="H119" i="25"/>
  <c r="G119" i="25"/>
  <c r="L112" i="25"/>
  <c r="K112" i="25"/>
  <c r="L111" i="25"/>
  <c r="K111" i="25"/>
  <c r="L110" i="25"/>
  <c r="K110" i="25"/>
  <c r="H110" i="25"/>
  <c r="G110" i="25"/>
  <c r="L109" i="25"/>
  <c r="K109" i="25"/>
  <c r="L106" i="25"/>
  <c r="K106" i="25"/>
  <c r="L105" i="25"/>
  <c r="K105" i="25"/>
  <c r="H105" i="25"/>
  <c r="G105" i="25"/>
  <c r="L104" i="25"/>
  <c r="K104" i="25"/>
  <c r="L103" i="25"/>
  <c r="K103" i="25"/>
  <c r="H103" i="25"/>
  <c r="G103" i="25"/>
  <c r="L102" i="25"/>
  <c r="K102" i="25"/>
  <c r="L100" i="25"/>
  <c r="K100" i="25"/>
  <c r="H100" i="25"/>
  <c r="G100" i="25"/>
  <c r="T99" i="25"/>
  <c r="S99" i="25"/>
  <c r="P99" i="25"/>
  <c r="O99" i="25"/>
  <c r="L99" i="25"/>
  <c r="K99" i="25"/>
  <c r="H99" i="25"/>
  <c r="G99" i="25"/>
  <c r="X98" i="25"/>
  <c r="X307" i="25" s="1"/>
  <c r="W98" i="25"/>
  <c r="W307" i="25" s="1"/>
  <c r="V98" i="25"/>
  <c r="V307" i="25" s="1"/>
  <c r="U98" i="25"/>
  <c r="U299" i="25" s="1"/>
  <c r="R98" i="25"/>
  <c r="R299" i="25" s="1"/>
  <c r="Q98" i="25"/>
  <c r="Q307" i="25" s="1"/>
  <c r="N98" i="25"/>
  <c r="P98" i="25" s="1"/>
  <c r="P307" i="25" s="1"/>
  <c r="M98" i="25"/>
  <c r="M299" i="25" s="1"/>
  <c r="J98" i="25"/>
  <c r="J299" i="25" s="1"/>
  <c r="I98" i="25"/>
  <c r="I307" i="25" s="1"/>
  <c r="I319" i="25" s="1"/>
  <c r="F98" i="25"/>
  <c r="H98" i="25" s="1"/>
  <c r="E98" i="25"/>
  <c r="E299" i="25" s="1"/>
  <c r="T97" i="25"/>
  <c r="S97" i="25"/>
  <c r="H97" i="25"/>
  <c r="G97" i="25"/>
  <c r="L96" i="25"/>
  <c r="K96" i="25"/>
  <c r="H96" i="25"/>
  <c r="G96" i="25"/>
  <c r="L95" i="25"/>
  <c r="K95" i="25"/>
  <c r="L90" i="25"/>
  <c r="K90" i="25"/>
  <c r="H90" i="25"/>
  <c r="G90" i="25"/>
  <c r="L88" i="25"/>
  <c r="K88" i="25"/>
  <c r="H88" i="25"/>
  <c r="G88" i="25"/>
  <c r="L85" i="25"/>
  <c r="K85" i="25"/>
  <c r="H85" i="25"/>
  <c r="G85" i="25"/>
  <c r="L81" i="25"/>
  <c r="K81" i="25"/>
  <c r="L79" i="25"/>
  <c r="K79" i="25"/>
  <c r="L78" i="25"/>
  <c r="K78" i="25"/>
  <c r="H78" i="25"/>
  <c r="G78" i="25"/>
  <c r="L77" i="25"/>
  <c r="K77" i="25"/>
  <c r="H77" i="25"/>
  <c r="G77" i="25"/>
  <c r="L76" i="25"/>
  <c r="K76" i="25"/>
  <c r="H76" i="25"/>
  <c r="G76" i="25"/>
  <c r="L71" i="25"/>
  <c r="K71" i="25"/>
  <c r="H71" i="25"/>
  <c r="G71" i="25"/>
  <c r="L61" i="25"/>
  <c r="K61" i="25"/>
  <c r="H61" i="25"/>
  <c r="G61" i="25"/>
  <c r="L52" i="25"/>
  <c r="K52" i="25"/>
  <c r="H52" i="25"/>
  <c r="G52" i="25"/>
  <c r="L45" i="25"/>
  <c r="K45" i="25"/>
  <c r="H45" i="25"/>
  <c r="G45" i="25"/>
  <c r="L44" i="25"/>
  <c r="K44" i="25"/>
  <c r="H44" i="25"/>
  <c r="G44" i="25"/>
  <c r="L41" i="25"/>
  <c r="K41" i="25"/>
  <c r="H41" i="25"/>
  <c r="G41" i="25"/>
  <c r="L38" i="25"/>
  <c r="K38" i="25"/>
  <c r="H38" i="25"/>
  <c r="G38" i="25"/>
  <c r="L36" i="25"/>
  <c r="K36" i="25"/>
  <c r="H36" i="25"/>
  <c r="G36" i="25"/>
  <c r="L34" i="25"/>
  <c r="K34" i="25"/>
  <c r="L33" i="25"/>
  <c r="K33" i="25"/>
  <c r="H33" i="25"/>
  <c r="G33" i="25"/>
  <c r="T32" i="25"/>
  <c r="S32" i="25"/>
  <c r="L32" i="25"/>
  <c r="K32" i="25"/>
  <c r="H32" i="25"/>
  <c r="G32" i="25"/>
  <c r="L31" i="25"/>
  <c r="K31" i="25"/>
  <c r="L30" i="25"/>
  <c r="K30" i="25"/>
  <c r="L29" i="25"/>
  <c r="K29" i="25"/>
  <c r="H29" i="25"/>
  <c r="G29" i="25"/>
  <c r="T27" i="25"/>
  <c r="P27" i="25"/>
  <c r="O27" i="25"/>
  <c r="P26" i="25"/>
  <c r="O26" i="25"/>
  <c r="L26" i="25"/>
  <c r="K26" i="25"/>
  <c r="H26" i="25"/>
  <c r="G26" i="25"/>
  <c r="L25" i="25"/>
  <c r="K25" i="25"/>
  <c r="L24" i="25"/>
  <c r="K24" i="25"/>
  <c r="H24" i="25"/>
  <c r="G24" i="25"/>
  <c r="L23" i="25"/>
  <c r="K23" i="25"/>
  <c r="H23" i="25"/>
  <c r="G23" i="25"/>
  <c r="L21" i="25"/>
  <c r="K21" i="25"/>
  <c r="H21" i="25"/>
  <c r="G21" i="25"/>
  <c r="L20" i="25"/>
  <c r="K20" i="25"/>
  <c r="H20" i="25"/>
  <c r="G20" i="25"/>
  <c r="P388" i="24"/>
  <c r="R385" i="24" s="1"/>
  <c r="L386" i="24"/>
  <c r="H386" i="24"/>
  <c r="T385" i="24"/>
  <c r="T384" i="24"/>
  <c r="T383" i="24"/>
  <c r="T382" i="24"/>
  <c r="T386" i="24" s="1"/>
  <c r="R382" i="24"/>
  <c r="J373" i="24"/>
  <c r="J372" i="24"/>
  <c r="J374" i="24" s="1"/>
  <c r="G359" i="24"/>
  <c r="F358" i="24"/>
  <c r="E358" i="24"/>
  <c r="G357" i="24"/>
  <c r="G356" i="24"/>
  <c r="G355" i="24"/>
  <c r="G354" i="24"/>
  <c r="G358" i="24" s="1"/>
  <c r="I359" i="24" s="1"/>
  <c r="I347" i="24"/>
  <c r="H347" i="24"/>
  <c r="F347" i="24"/>
  <c r="L346" i="24"/>
  <c r="J346" i="24"/>
  <c r="J347" i="24" s="1"/>
  <c r="L345" i="24"/>
  <c r="L347" i="24" s="1"/>
  <c r="J345" i="24"/>
  <c r="G335" i="24"/>
  <c r="G334" i="24"/>
  <c r="G338" i="24" s="1"/>
  <c r="W310" i="24"/>
  <c r="R310" i="24"/>
  <c r="J310" i="24"/>
  <c r="J322" i="24" s="1"/>
  <c r="X298" i="24"/>
  <c r="X310" i="24" s="1"/>
  <c r="W298" i="24"/>
  <c r="V298" i="24"/>
  <c r="V310" i="24" s="1"/>
  <c r="U298" i="24"/>
  <c r="U310" i="24" s="1"/>
  <c r="T298" i="24"/>
  <c r="T310" i="24" s="1"/>
  <c r="S298" i="24"/>
  <c r="S310" i="24" s="1"/>
  <c r="R298" i="24"/>
  <c r="Q298" i="24"/>
  <c r="Q310" i="24" s="1"/>
  <c r="N298" i="24"/>
  <c r="N310" i="24" s="1"/>
  <c r="M298" i="24"/>
  <c r="M310" i="24" s="1"/>
  <c r="L298" i="24"/>
  <c r="L310" i="24" s="1"/>
  <c r="K298" i="24"/>
  <c r="K310" i="24" s="1"/>
  <c r="K322" i="24" s="1"/>
  <c r="J298" i="24"/>
  <c r="I298" i="24"/>
  <c r="I310" i="24" s="1"/>
  <c r="F298" i="24"/>
  <c r="F310" i="24" s="1"/>
  <c r="E298" i="24"/>
  <c r="E310" i="24" s="1"/>
  <c r="E322" i="24" s="1"/>
  <c r="L293" i="24"/>
  <c r="K293" i="24"/>
  <c r="L290" i="24"/>
  <c r="K290" i="24"/>
  <c r="H290" i="24"/>
  <c r="G290" i="24"/>
  <c r="L289" i="24"/>
  <c r="K289" i="24"/>
  <c r="H289" i="24"/>
  <c r="G289" i="24"/>
  <c r="L288" i="24"/>
  <c r="K288" i="24"/>
  <c r="H288" i="24"/>
  <c r="G288" i="24"/>
  <c r="L279" i="24"/>
  <c r="K279" i="24"/>
  <c r="H279" i="24"/>
  <c r="G279" i="24"/>
  <c r="L271" i="24"/>
  <c r="K271" i="24"/>
  <c r="H271" i="24"/>
  <c r="G271" i="24"/>
  <c r="L270" i="24"/>
  <c r="K270" i="24"/>
  <c r="L269" i="24"/>
  <c r="K269" i="24"/>
  <c r="H269" i="24"/>
  <c r="G269" i="24"/>
  <c r="L263" i="24"/>
  <c r="K263" i="24"/>
  <c r="L260" i="24"/>
  <c r="K260" i="24"/>
  <c r="H260" i="24"/>
  <c r="G260" i="24"/>
  <c r="L258" i="24"/>
  <c r="K258" i="24"/>
  <c r="H258" i="24"/>
  <c r="G258" i="24"/>
  <c r="L246" i="24"/>
  <c r="K246" i="24"/>
  <c r="L243" i="24"/>
  <c r="K243" i="24"/>
  <c r="L242" i="24"/>
  <c r="K242" i="24"/>
  <c r="P239" i="24"/>
  <c r="O239" i="24"/>
  <c r="L239" i="24"/>
  <c r="K239" i="24"/>
  <c r="H239" i="24"/>
  <c r="G239" i="24"/>
  <c r="H238" i="24"/>
  <c r="G238" i="24"/>
  <c r="T234" i="24"/>
  <c r="S234" i="24"/>
  <c r="L233" i="24"/>
  <c r="K233" i="24"/>
  <c r="H233" i="24"/>
  <c r="G233" i="24"/>
  <c r="L232" i="24"/>
  <c r="K232" i="24"/>
  <c r="L224" i="24"/>
  <c r="K224" i="24"/>
  <c r="H224" i="24"/>
  <c r="G224" i="24"/>
  <c r="X223" i="24"/>
  <c r="X309" i="24" s="1"/>
  <c r="W223" i="24"/>
  <c r="W309" i="24" s="1"/>
  <c r="V223" i="24"/>
  <c r="V309" i="24" s="1"/>
  <c r="U223" i="24"/>
  <c r="U309" i="24" s="1"/>
  <c r="R223" i="24"/>
  <c r="R309" i="24" s="1"/>
  <c r="Q223" i="24"/>
  <c r="Q309" i="24" s="1"/>
  <c r="O223" i="24"/>
  <c r="O309" i="24" s="1"/>
  <c r="N223" i="24"/>
  <c r="N309" i="24" s="1"/>
  <c r="M223" i="24"/>
  <c r="M309" i="24" s="1"/>
  <c r="J223" i="24"/>
  <c r="J309" i="24" s="1"/>
  <c r="I223" i="24"/>
  <c r="I309" i="24" s="1"/>
  <c r="G223" i="24"/>
  <c r="G309" i="24" s="1"/>
  <c r="G321" i="24" s="1"/>
  <c r="F223" i="24"/>
  <c r="F309" i="24" s="1"/>
  <c r="E223" i="24"/>
  <c r="E309" i="24" s="1"/>
  <c r="L221" i="24"/>
  <c r="K221" i="24"/>
  <c r="H221" i="24"/>
  <c r="G221" i="24"/>
  <c r="L218" i="24"/>
  <c r="K218" i="24"/>
  <c r="L216" i="24"/>
  <c r="K216" i="24"/>
  <c r="H216" i="24"/>
  <c r="G216" i="24"/>
  <c r="L215" i="24"/>
  <c r="K215" i="24"/>
  <c r="H215" i="24"/>
  <c r="G215" i="24"/>
  <c r="H214" i="24"/>
  <c r="G214" i="24"/>
  <c r="L211" i="24"/>
  <c r="K211" i="24"/>
  <c r="H211" i="24"/>
  <c r="G211" i="24"/>
  <c r="T210" i="24"/>
  <c r="S210" i="24"/>
  <c r="P210" i="24"/>
  <c r="O210" i="24"/>
  <c r="L210" i="24"/>
  <c r="K210" i="24"/>
  <c r="H210" i="24"/>
  <c r="G210" i="24"/>
  <c r="L209" i="24"/>
  <c r="K209" i="24"/>
  <c r="H209" i="24"/>
  <c r="G209" i="24"/>
  <c r="L208" i="24"/>
  <c r="K208" i="24"/>
  <c r="H208" i="24"/>
  <c r="G208" i="24"/>
  <c r="L199" i="24"/>
  <c r="K199" i="24"/>
  <c r="L190" i="24"/>
  <c r="K190" i="24"/>
  <c r="L189" i="24"/>
  <c r="K189" i="24"/>
  <c r="H189" i="24"/>
  <c r="G189" i="24"/>
  <c r="L188" i="24"/>
  <c r="K188" i="24"/>
  <c r="H188" i="24"/>
  <c r="G188" i="24"/>
  <c r="L176" i="24"/>
  <c r="K176" i="24"/>
  <c r="H176" i="24"/>
  <c r="G176" i="24"/>
  <c r="L175" i="24"/>
  <c r="K175" i="24"/>
  <c r="H175" i="24"/>
  <c r="G175" i="24"/>
  <c r="L172" i="24"/>
  <c r="K172" i="24"/>
  <c r="L171" i="24"/>
  <c r="K171" i="24"/>
  <c r="L166" i="24"/>
  <c r="K166" i="24"/>
  <c r="H166" i="24"/>
  <c r="G166" i="24"/>
  <c r="L163" i="24"/>
  <c r="K163" i="24"/>
  <c r="H163" i="24"/>
  <c r="G163" i="24"/>
  <c r="L162" i="24"/>
  <c r="K162" i="24"/>
  <c r="H162" i="24"/>
  <c r="G162" i="24"/>
  <c r="X161" i="24"/>
  <c r="X308" i="24" s="1"/>
  <c r="W161" i="24"/>
  <c r="W308" i="24" s="1"/>
  <c r="V161" i="24"/>
  <c r="V308" i="24" s="1"/>
  <c r="U161" i="24"/>
  <c r="U308" i="24" s="1"/>
  <c r="S161" i="24"/>
  <c r="S308" i="24" s="1"/>
  <c r="R161" i="24"/>
  <c r="R308" i="24" s="1"/>
  <c r="Q161" i="24"/>
  <c r="Q308" i="24" s="1"/>
  <c r="N161" i="24"/>
  <c r="N308" i="24" s="1"/>
  <c r="M161" i="24"/>
  <c r="M308" i="24" s="1"/>
  <c r="K161" i="24"/>
  <c r="K308" i="24" s="1"/>
  <c r="K320" i="24" s="1"/>
  <c r="J161" i="24"/>
  <c r="J308" i="24" s="1"/>
  <c r="J320" i="24" s="1"/>
  <c r="I161" i="24"/>
  <c r="I308" i="24" s="1"/>
  <c r="F161" i="24"/>
  <c r="F308" i="24" s="1"/>
  <c r="E161" i="24"/>
  <c r="E308" i="24" s="1"/>
  <c r="E320" i="24" s="1"/>
  <c r="L160" i="24"/>
  <c r="K160" i="24"/>
  <c r="L157" i="24"/>
  <c r="K157" i="24"/>
  <c r="H157" i="24"/>
  <c r="G157" i="24"/>
  <c r="H151" i="24"/>
  <c r="G151" i="24"/>
  <c r="L149" i="24"/>
  <c r="K149" i="24"/>
  <c r="H149" i="24"/>
  <c r="G149" i="24"/>
  <c r="L147" i="24"/>
  <c r="K147" i="24"/>
  <c r="L146" i="24"/>
  <c r="K146" i="24"/>
  <c r="L144" i="24"/>
  <c r="K144" i="24"/>
  <c r="L143" i="24"/>
  <c r="K143" i="24"/>
  <c r="L142" i="24"/>
  <c r="K142" i="24"/>
  <c r="H142" i="24"/>
  <c r="G142" i="24"/>
  <c r="L141" i="24"/>
  <c r="K141" i="24"/>
  <c r="L138" i="24"/>
  <c r="K138" i="24"/>
  <c r="H138" i="24"/>
  <c r="G138" i="24"/>
  <c r="L135" i="24"/>
  <c r="K135" i="24"/>
  <c r="L132" i="24"/>
  <c r="K132" i="24"/>
  <c r="H132" i="24"/>
  <c r="G132" i="24"/>
  <c r="L131" i="24"/>
  <c r="K131" i="24"/>
  <c r="H131" i="24"/>
  <c r="G131" i="24"/>
  <c r="L130" i="24"/>
  <c r="K130" i="24"/>
  <c r="H130" i="24"/>
  <c r="G130" i="24"/>
  <c r="H129" i="24"/>
  <c r="G129" i="24"/>
  <c r="L126" i="24"/>
  <c r="K126" i="24"/>
  <c r="H126" i="24"/>
  <c r="G126" i="24"/>
  <c r="L125" i="24"/>
  <c r="K125" i="24"/>
  <c r="H125" i="24"/>
  <c r="G125" i="24"/>
  <c r="H124" i="24"/>
  <c r="G124" i="24"/>
  <c r="H123" i="24"/>
  <c r="G123" i="24"/>
  <c r="L121" i="24"/>
  <c r="K121" i="24"/>
  <c r="L119" i="24"/>
  <c r="K119" i="24"/>
  <c r="H119" i="24"/>
  <c r="G119" i="24"/>
  <c r="L112" i="24"/>
  <c r="K112" i="24"/>
  <c r="L111" i="24"/>
  <c r="K111" i="24"/>
  <c r="L110" i="24"/>
  <c r="K110" i="24"/>
  <c r="H110" i="24"/>
  <c r="G110" i="24"/>
  <c r="L109" i="24"/>
  <c r="K109" i="24"/>
  <c r="L106" i="24"/>
  <c r="K106" i="24"/>
  <c r="L105" i="24"/>
  <c r="K105" i="24"/>
  <c r="H105" i="24"/>
  <c r="G105" i="24"/>
  <c r="L104" i="24"/>
  <c r="K104" i="24"/>
  <c r="L103" i="24"/>
  <c r="K103" i="24"/>
  <c r="H103" i="24"/>
  <c r="G103" i="24"/>
  <c r="L102" i="24"/>
  <c r="K102" i="24"/>
  <c r="L100" i="24"/>
  <c r="K100" i="24"/>
  <c r="H100" i="24"/>
  <c r="G100" i="24"/>
  <c r="T99" i="24"/>
  <c r="S99" i="24"/>
  <c r="P99" i="24"/>
  <c r="O99" i="24"/>
  <c r="L99" i="24"/>
  <c r="K99" i="24"/>
  <c r="H99" i="24"/>
  <c r="G99" i="24"/>
  <c r="X98" i="24"/>
  <c r="X307" i="24" s="1"/>
  <c r="W98" i="24"/>
  <c r="W299" i="24" s="1"/>
  <c r="V98" i="24"/>
  <c r="V299" i="24" s="1"/>
  <c r="U98" i="24"/>
  <c r="U299" i="24" s="1"/>
  <c r="S98" i="24"/>
  <c r="S307" i="24" s="1"/>
  <c r="R98" i="24"/>
  <c r="R307" i="24" s="1"/>
  <c r="Q98" i="24"/>
  <c r="Q307" i="24" s="1"/>
  <c r="N98" i="24"/>
  <c r="N299" i="24" s="1"/>
  <c r="M98" i="24"/>
  <c r="M299" i="24" s="1"/>
  <c r="J98" i="24"/>
  <c r="J307" i="24" s="1"/>
  <c r="J319" i="24" s="1"/>
  <c r="I98" i="24"/>
  <c r="K98" i="24" s="1"/>
  <c r="F98" i="24"/>
  <c r="F299" i="24" s="1"/>
  <c r="E98" i="24"/>
  <c r="E299" i="24" s="1"/>
  <c r="T97" i="24"/>
  <c r="S97" i="24"/>
  <c r="H97" i="24"/>
  <c r="G97" i="24"/>
  <c r="L96" i="24"/>
  <c r="K96" i="24"/>
  <c r="H96" i="24"/>
  <c r="G96" i="24"/>
  <c r="L95" i="24"/>
  <c r="K95" i="24"/>
  <c r="L90" i="24"/>
  <c r="K90" i="24"/>
  <c r="H90" i="24"/>
  <c r="G90" i="24"/>
  <c r="L88" i="24"/>
  <c r="K88" i="24"/>
  <c r="H88" i="24"/>
  <c r="G88" i="24"/>
  <c r="L85" i="24"/>
  <c r="K85" i="24"/>
  <c r="H85" i="24"/>
  <c r="G85" i="24"/>
  <c r="L81" i="24"/>
  <c r="K81" i="24"/>
  <c r="L79" i="24"/>
  <c r="K79" i="24"/>
  <c r="L78" i="24"/>
  <c r="K78" i="24"/>
  <c r="H78" i="24"/>
  <c r="G78" i="24"/>
  <c r="L77" i="24"/>
  <c r="K77" i="24"/>
  <c r="H77" i="24"/>
  <c r="G77" i="24"/>
  <c r="L76" i="24"/>
  <c r="K76" i="24"/>
  <c r="H76" i="24"/>
  <c r="G76" i="24"/>
  <c r="L71" i="24"/>
  <c r="K71" i="24"/>
  <c r="H71" i="24"/>
  <c r="G71" i="24"/>
  <c r="L61" i="24"/>
  <c r="K61" i="24"/>
  <c r="H61" i="24"/>
  <c r="G61" i="24"/>
  <c r="L52" i="24"/>
  <c r="K52" i="24"/>
  <c r="H52" i="24"/>
  <c r="G52" i="24"/>
  <c r="L45" i="24"/>
  <c r="K45" i="24"/>
  <c r="H45" i="24"/>
  <c r="G45" i="24"/>
  <c r="L44" i="24"/>
  <c r="K44" i="24"/>
  <c r="H44" i="24"/>
  <c r="G44" i="24"/>
  <c r="L41" i="24"/>
  <c r="K41" i="24"/>
  <c r="H41" i="24"/>
  <c r="G41" i="24"/>
  <c r="L38" i="24"/>
  <c r="K38" i="24"/>
  <c r="H38" i="24"/>
  <c r="G38" i="24"/>
  <c r="L36" i="24"/>
  <c r="K36" i="24"/>
  <c r="H36" i="24"/>
  <c r="G36" i="24"/>
  <c r="L34" i="24"/>
  <c r="K34" i="24"/>
  <c r="L33" i="24"/>
  <c r="K33" i="24"/>
  <c r="H33" i="24"/>
  <c r="G33" i="24"/>
  <c r="T32" i="24"/>
  <c r="S32" i="24"/>
  <c r="L32" i="24"/>
  <c r="K32" i="24"/>
  <c r="H32" i="24"/>
  <c r="G32" i="24"/>
  <c r="L31" i="24"/>
  <c r="K31" i="24"/>
  <c r="L30" i="24"/>
  <c r="K30" i="24"/>
  <c r="L29" i="24"/>
  <c r="K29" i="24"/>
  <c r="H29" i="24"/>
  <c r="G29" i="24"/>
  <c r="T27" i="24"/>
  <c r="P27" i="24"/>
  <c r="O27" i="24"/>
  <c r="P26" i="24"/>
  <c r="O26" i="24"/>
  <c r="L26" i="24"/>
  <c r="K26" i="24"/>
  <c r="H26" i="24"/>
  <c r="G26" i="24"/>
  <c r="L25" i="24"/>
  <c r="K25" i="24"/>
  <c r="L24" i="24"/>
  <c r="K24" i="24"/>
  <c r="H24" i="24"/>
  <c r="G24" i="24"/>
  <c r="L23" i="24"/>
  <c r="K23" i="24"/>
  <c r="H23" i="24"/>
  <c r="G23" i="24"/>
  <c r="L21" i="24"/>
  <c r="K21" i="24"/>
  <c r="H21" i="24"/>
  <c r="G21" i="24"/>
  <c r="L20" i="24"/>
  <c r="K20" i="24"/>
  <c r="H20" i="24"/>
  <c r="G20" i="24"/>
  <c r="R388" i="23"/>
  <c r="P388" i="23"/>
  <c r="R387" i="23"/>
  <c r="R386" i="23"/>
  <c r="L386" i="23"/>
  <c r="L388" i="23" s="1"/>
  <c r="H386" i="23"/>
  <c r="T385" i="23"/>
  <c r="R385" i="23"/>
  <c r="T384" i="23"/>
  <c r="R384" i="23"/>
  <c r="T383" i="23"/>
  <c r="R383" i="23"/>
  <c r="T382" i="23"/>
  <c r="R382" i="23"/>
  <c r="J374" i="23"/>
  <c r="J373" i="23"/>
  <c r="J372" i="23"/>
  <c r="I359" i="23"/>
  <c r="G359" i="23"/>
  <c r="F358" i="23"/>
  <c r="E358" i="23"/>
  <c r="G357" i="23"/>
  <c r="G356" i="23"/>
  <c r="G355" i="23"/>
  <c r="G354" i="23"/>
  <c r="G358" i="23" s="1"/>
  <c r="I347" i="23"/>
  <c r="H347" i="23"/>
  <c r="F347" i="23"/>
  <c r="L346" i="23"/>
  <c r="J346" i="23"/>
  <c r="L345" i="23"/>
  <c r="J345" i="23"/>
  <c r="J347" i="23" s="1"/>
  <c r="G338" i="23"/>
  <c r="G335" i="23"/>
  <c r="G334" i="23"/>
  <c r="U311" i="23"/>
  <c r="Q310" i="23"/>
  <c r="I310" i="23"/>
  <c r="I322" i="23" s="1"/>
  <c r="U309" i="23"/>
  <c r="M309" i="23"/>
  <c r="E309" i="23"/>
  <c r="E321" i="23" s="1"/>
  <c r="Q308" i="23"/>
  <c r="I320" i="23" s="1"/>
  <c r="I308" i="23"/>
  <c r="X298" i="23"/>
  <c r="X310" i="23" s="1"/>
  <c r="W298" i="23"/>
  <c r="W310" i="23" s="1"/>
  <c r="V298" i="23"/>
  <c r="V310" i="23" s="1"/>
  <c r="U298" i="23"/>
  <c r="U310" i="23" s="1"/>
  <c r="R298" i="23"/>
  <c r="R310" i="23" s="1"/>
  <c r="Q298" i="23"/>
  <c r="S298" i="23" s="1"/>
  <c r="S310" i="23" s="1"/>
  <c r="N298" i="23"/>
  <c r="N310" i="23" s="1"/>
  <c r="M298" i="23"/>
  <c r="J298" i="23"/>
  <c r="J310" i="23" s="1"/>
  <c r="J322" i="23" s="1"/>
  <c r="L322" i="23" s="1"/>
  <c r="I298" i="23"/>
  <c r="K298" i="23" s="1"/>
  <c r="K310" i="23" s="1"/>
  <c r="K322" i="23" s="1"/>
  <c r="F298" i="23"/>
  <c r="F310" i="23" s="1"/>
  <c r="E298" i="23"/>
  <c r="L293" i="23"/>
  <c r="K293" i="23"/>
  <c r="L290" i="23"/>
  <c r="K290" i="23"/>
  <c r="H290" i="23"/>
  <c r="G290" i="23"/>
  <c r="L289" i="23"/>
  <c r="K289" i="23"/>
  <c r="H289" i="23"/>
  <c r="G289" i="23"/>
  <c r="L288" i="23"/>
  <c r="K288" i="23"/>
  <c r="H288" i="23"/>
  <c r="G288" i="23"/>
  <c r="L279" i="23"/>
  <c r="K279" i="23"/>
  <c r="H279" i="23"/>
  <c r="G279" i="23"/>
  <c r="L271" i="23"/>
  <c r="K271" i="23"/>
  <c r="H271" i="23"/>
  <c r="G271" i="23"/>
  <c r="L270" i="23"/>
  <c r="K270" i="23"/>
  <c r="L269" i="23"/>
  <c r="K269" i="23"/>
  <c r="H269" i="23"/>
  <c r="G269" i="23"/>
  <c r="L263" i="23"/>
  <c r="K263" i="23"/>
  <c r="L260" i="23"/>
  <c r="K260" i="23"/>
  <c r="H260" i="23"/>
  <c r="G260" i="23"/>
  <c r="L258" i="23"/>
  <c r="K258" i="23"/>
  <c r="H258" i="23"/>
  <c r="G258" i="23"/>
  <c r="L246" i="23"/>
  <c r="K246" i="23"/>
  <c r="L243" i="23"/>
  <c r="K243" i="23"/>
  <c r="L242" i="23"/>
  <c r="K242" i="23"/>
  <c r="P239" i="23"/>
  <c r="O239" i="23"/>
  <c r="L239" i="23"/>
  <c r="K239" i="23"/>
  <c r="H239" i="23"/>
  <c r="G239" i="23"/>
  <c r="H238" i="23"/>
  <c r="G238" i="23"/>
  <c r="T234" i="23"/>
  <c r="S234" i="23"/>
  <c r="L233" i="23"/>
  <c r="K233" i="23"/>
  <c r="H233" i="23"/>
  <c r="G233" i="23"/>
  <c r="L232" i="23"/>
  <c r="K232" i="23"/>
  <c r="L224" i="23"/>
  <c r="K224" i="23"/>
  <c r="H224" i="23"/>
  <c r="G224" i="23"/>
  <c r="X223" i="23"/>
  <c r="X309" i="23" s="1"/>
  <c r="W223" i="23"/>
  <c r="W309" i="23" s="1"/>
  <c r="V223" i="23"/>
  <c r="V309" i="23" s="1"/>
  <c r="U223" i="23"/>
  <c r="R223" i="23"/>
  <c r="R309" i="23" s="1"/>
  <c r="Q223" i="23"/>
  <c r="N223" i="23"/>
  <c r="N309" i="23" s="1"/>
  <c r="M223" i="23"/>
  <c r="O223" i="23" s="1"/>
  <c r="O309" i="23" s="1"/>
  <c r="J223" i="23"/>
  <c r="J309" i="23" s="1"/>
  <c r="I223" i="23"/>
  <c r="I299" i="23" s="1"/>
  <c r="F223" i="23"/>
  <c r="F309" i="23" s="1"/>
  <c r="F321" i="23" s="1"/>
  <c r="E223" i="23"/>
  <c r="G223" i="23" s="1"/>
  <c r="G309" i="23" s="1"/>
  <c r="G321" i="23" s="1"/>
  <c r="L221" i="23"/>
  <c r="K221" i="23"/>
  <c r="H221" i="23"/>
  <c r="G221" i="23"/>
  <c r="L218" i="23"/>
  <c r="K218" i="23"/>
  <c r="L216" i="23"/>
  <c r="K216" i="23"/>
  <c r="H216" i="23"/>
  <c r="G216" i="23"/>
  <c r="L215" i="23"/>
  <c r="K215" i="23"/>
  <c r="H215" i="23"/>
  <c r="G215" i="23"/>
  <c r="H214" i="23"/>
  <c r="G214" i="23"/>
  <c r="L211" i="23"/>
  <c r="K211" i="23"/>
  <c r="H211" i="23"/>
  <c r="G211" i="23"/>
  <c r="T210" i="23"/>
  <c r="S210" i="23"/>
  <c r="P210" i="23"/>
  <c r="O210" i="23"/>
  <c r="L210" i="23"/>
  <c r="K210" i="23"/>
  <c r="H210" i="23"/>
  <c r="G210" i="23"/>
  <c r="L209" i="23"/>
  <c r="K209" i="23"/>
  <c r="H209" i="23"/>
  <c r="G209" i="23"/>
  <c r="L208" i="23"/>
  <c r="K208" i="23"/>
  <c r="H208" i="23"/>
  <c r="G208" i="23"/>
  <c r="L199" i="23"/>
  <c r="K199" i="23"/>
  <c r="L190" i="23"/>
  <c r="K190" i="23"/>
  <c r="L189" i="23"/>
  <c r="K189" i="23"/>
  <c r="H189" i="23"/>
  <c r="G189" i="23"/>
  <c r="L188" i="23"/>
  <c r="K188" i="23"/>
  <c r="H188" i="23"/>
  <c r="G188" i="23"/>
  <c r="L176" i="23"/>
  <c r="K176" i="23"/>
  <c r="H176" i="23"/>
  <c r="G176" i="23"/>
  <c r="L175" i="23"/>
  <c r="K175" i="23"/>
  <c r="H175" i="23"/>
  <c r="G175" i="23"/>
  <c r="L172" i="23"/>
  <c r="K172" i="23"/>
  <c r="L171" i="23"/>
  <c r="K171" i="23"/>
  <c r="L166" i="23"/>
  <c r="K166" i="23"/>
  <c r="H166" i="23"/>
  <c r="G166" i="23"/>
  <c r="L163" i="23"/>
  <c r="K163" i="23"/>
  <c r="H163" i="23"/>
  <c r="G163" i="23"/>
  <c r="L162" i="23"/>
  <c r="K162" i="23"/>
  <c r="H162" i="23"/>
  <c r="G162" i="23"/>
  <c r="X161" i="23"/>
  <c r="X308" i="23" s="1"/>
  <c r="W161" i="23"/>
  <c r="W308" i="23" s="1"/>
  <c r="V161" i="23"/>
  <c r="V308" i="23" s="1"/>
  <c r="U161" i="23"/>
  <c r="U308" i="23" s="1"/>
  <c r="R161" i="23"/>
  <c r="R308" i="23" s="1"/>
  <c r="Q161" i="23"/>
  <c r="S161" i="23" s="1"/>
  <c r="S308" i="23" s="1"/>
  <c r="N161" i="23"/>
  <c r="N308" i="23" s="1"/>
  <c r="M161" i="23"/>
  <c r="J161" i="23"/>
  <c r="J308" i="23" s="1"/>
  <c r="J320" i="23" s="1"/>
  <c r="L320" i="23" s="1"/>
  <c r="I161" i="23"/>
  <c r="K161" i="23" s="1"/>
  <c r="K308" i="23" s="1"/>
  <c r="K320" i="23" s="1"/>
  <c r="F161" i="23"/>
  <c r="F308" i="23" s="1"/>
  <c r="E161" i="23"/>
  <c r="L160" i="23"/>
  <c r="K160" i="23"/>
  <c r="L157" i="23"/>
  <c r="K157" i="23"/>
  <c r="H157" i="23"/>
  <c r="G157" i="23"/>
  <c r="H151" i="23"/>
  <c r="G151" i="23"/>
  <c r="L149" i="23"/>
  <c r="K149" i="23"/>
  <c r="H149" i="23"/>
  <c r="G149" i="23"/>
  <c r="L147" i="23"/>
  <c r="K147" i="23"/>
  <c r="L146" i="23"/>
  <c r="K146" i="23"/>
  <c r="L144" i="23"/>
  <c r="K144" i="23"/>
  <c r="L143" i="23"/>
  <c r="K143" i="23"/>
  <c r="L142" i="23"/>
  <c r="K142" i="23"/>
  <c r="H142" i="23"/>
  <c r="G142" i="23"/>
  <c r="L141" i="23"/>
  <c r="K141" i="23"/>
  <c r="L138" i="23"/>
  <c r="K138" i="23"/>
  <c r="H138" i="23"/>
  <c r="G138" i="23"/>
  <c r="L135" i="23"/>
  <c r="K135" i="23"/>
  <c r="L132" i="23"/>
  <c r="K132" i="23"/>
  <c r="H132" i="23"/>
  <c r="G132" i="23"/>
  <c r="L131" i="23"/>
  <c r="K131" i="23"/>
  <c r="H131" i="23"/>
  <c r="G131" i="23"/>
  <c r="L130" i="23"/>
  <c r="K130" i="23"/>
  <c r="H130" i="23"/>
  <c r="G130" i="23"/>
  <c r="H129" i="23"/>
  <c r="G129" i="23"/>
  <c r="L126" i="23"/>
  <c r="K126" i="23"/>
  <c r="H126" i="23"/>
  <c r="G126" i="23"/>
  <c r="L125" i="23"/>
  <c r="K125" i="23"/>
  <c r="H125" i="23"/>
  <c r="G125" i="23"/>
  <c r="H124" i="23"/>
  <c r="G124" i="23"/>
  <c r="H123" i="23"/>
  <c r="G123" i="23"/>
  <c r="L121" i="23"/>
  <c r="K121" i="23"/>
  <c r="L119" i="23"/>
  <c r="K119" i="23"/>
  <c r="H119" i="23"/>
  <c r="G119" i="23"/>
  <c r="L112" i="23"/>
  <c r="K112" i="23"/>
  <c r="L111" i="23"/>
  <c r="K111" i="23"/>
  <c r="L110" i="23"/>
  <c r="K110" i="23"/>
  <c r="H110" i="23"/>
  <c r="G110" i="23"/>
  <c r="L109" i="23"/>
  <c r="K109" i="23"/>
  <c r="L106" i="23"/>
  <c r="K106" i="23"/>
  <c r="L105" i="23"/>
  <c r="K105" i="23"/>
  <c r="H105" i="23"/>
  <c r="G105" i="23"/>
  <c r="L104" i="23"/>
  <c r="K104" i="23"/>
  <c r="L103" i="23"/>
  <c r="K103" i="23"/>
  <c r="H103" i="23"/>
  <c r="G103" i="23"/>
  <c r="L102" i="23"/>
  <c r="K102" i="23"/>
  <c r="L100" i="23"/>
  <c r="K100" i="23"/>
  <c r="H100" i="23"/>
  <c r="G100" i="23"/>
  <c r="T99" i="23"/>
  <c r="S99" i="23"/>
  <c r="P99" i="23"/>
  <c r="O99" i="23"/>
  <c r="L99" i="23"/>
  <c r="K99" i="23"/>
  <c r="H99" i="23"/>
  <c r="G99" i="23"/>
  <c r="X98" i="23"/>
  <c r="X307" i="23" s="1"/>
  <c r="W98" i="23"/>
  <c r="W307" i="23" s="1"/>
  <c r="V98" i="23"/>
  <c r="V299" i="23" s="1"/>
  <c r="U98" i="23"/>
  <c r="U299" i="23" s="1"/>
  <c r="F334" i="23" s="1"/>
  <c r="R98" i="23"/>
  <c r="R307" i="23" s="1"/>
  <c r="Q98" i="23"/>
  <c r="Q307" i="23" s="1"/>
  <c r="N98" i="23"/>
  <c r="N299" i="23" s="1"/>
  <c r="M98" i="23"/>
  <c r="J98" i="23"/>
  <c r="J307" i="23" s="1"/>
  <c r="J319" i="23" s="1"/>
  <c r="I98" i="23"/>
  <c r="I307" i="23" s="1"/>
  <c r="I319" i="23" s="1"/>
  <c r="F98" i="23"/>
  <c r="F299" i="23" s="1"/>
  <c r="E98" i="23"/>
  <c r="T97" i="23"/>
  <c r="S97" i="23"/>
  <c r="H97" i="23"/>
  <c r="G97" i="23"/>
  <c r="L96" i="23"/>
  <c r="K96" i="23"/>
  <c r="H96" i="23"/>
  <c r="G96" i="23"/>
  <c r="L95" i="23"/>
  <c r="K95" i="23"/>
  <c r="L90" i="23"/>
  <c r="K90" i="23"/>
  <c r="H90" i="23"/>
  <c r="G90" i="23"/>
  <c r="L88" i="23"/>
  <c r="K88" i="23"/>
  <c r="H88" i="23"/>
  <c r="G88" i="23"/>
  <c r="L85" i="23"/>
  <c r="K85" i="23"/>
  <c r="H85" i="23"/>
  <c r="G85" i="23"/>
  <c r="L81" i="23"/>
  <c r="K81" i="23"/>
  <c r="L79" i="23"/>
  <c r="K79" i="23"/>
  <c r="L78" i="23"/>
  <c r="K78" i="23"/>
  <c r="H78" i="23"/>
  <c r="G78" i="23"/>
  <c r="L77" i="23"/>
  <c r="K77" i="23"/>
  <c r="H77" i="23"/>
  <c r="G77" i="23"/>
  <c r="L76" i="23"/>
  <c r="K76" i="23"/>
  <c r="H76" i="23"/>
  <c r="G76" i="23"/>
  <c r="L71" i="23"/>
  <c r="K71" i="23"/>
  <c r="H71" i="23"/>
  <c r="G71" i="23"/>
  <c r="L61" i="23"/>
  <c r="K61" i="23"/>
  <c r="H61" i="23"/>
  <c r="G61" i="23"/>
  <c r="L52" i="23"/>
  <c r="K52" i="23"/>
  <c r="H52" i="23"/>
  <c r="G52" i="23"/>
  <c r="L45" i="23"/>
  <c r="K45" i="23"/>
  <c r="H45" i="23"/>
  <c r="G45" i="23"/>
  <c r="L44" i="23"/>
  <c r="K44" i="23"/>
  <c r="H44" i="23"/>
  <c r="G44" i="23"/>
  <c r="L41" i="23"/>
  <c r="K41" i="23"/>
  <c r="H41" i="23"/>
  <c r="G41" i="23"/>
  <c r="L38" i="23"/>
  <c r="K38" i="23"/>
  <c r="H38" i="23"/>
  <c r="G38" i="23"/>
  <c r="L36" i="23"/>
  <c r="K36" i="23"/>
  <c r="H36" i="23"/>
  <c r="G36" i="23"/>
  <c r="L34" i="23"/>
  <c r="K34" i="23"/>
  <c r="L33" i="23"/>
  <c r="K33" i="23"/>
  <c r="H33" i="23"/>
  <c r="G33" i="23"/>
  <c r="T32" i="23"/>
  <c r="S32" i="23"/>
  <c r="L32" i="23"/>
  <c r="K32" i="23"/>
  <c r="H32" i="23"/>
  <c r="G32" i="23"/>
  <c r="L31" i="23"/>
  <c r="K31" i="23"/>
  <c r="L30" i="23"/>
  <c r="K30" i="23"/>
  <c r="L29" i="23"/>
  <c r="K29" i="23"/>
  <c r="H29" i="23"/>
  <c r="G29" i="23"/>
  <c r="T27" i="23"/>
  <c r="P27" i="23"/>
  <c r="O27" i="23"/>
  <c r="P26" i="23"/>
  <c r="O26" i="23"/>
  <c r="L26" i="23"/>
  <c r="K26" i="23"/>
  <c r="H26" i="23"/>
  <c r="G26" i="23"/>
  <c r="L25" i="23"/>
  <c r="K25" i="23"/>
  <c r="L24" i="23"/>
  <c r="K24" i="23"/>
  <c r="H24" i="23"/>
  <c r="G24" i="23"/>
  <c r="L23" i="23"/>
  <c r="K23" i="23"/>
  <c r="H23" i="23"/>
  <c r="G23" i="23"/>
  <c r="L21" i="23"/>
  <c r="K21" i="23"/>
  <c r="H21" i="23"/>
  <c r="G21" i="23"/>
  <c r="L20" i="23"/>
  <c r="K20" i="23"/>
  <c r="H20" i="23"/>
  <c r="G20" i="23"/>
  <c r="R388" i="22"/>
  <c r="P388" i="22"/>
  <c r="R386" i="22" s="1"/>
  <c r="R387" i="22"/>
  <c r="L386" i="22"/>
  <c r="H386" i="22"/>
  <c r="T385" i="22"/>
  <c r="R385" i="22"/>
  <c r="T384" i="22"/>
  <c r="T383" i="22"/>
  <c r="R383" i="22"/>
  <c r="T382" i="22"/>
  <c r="T386" i="22" s="1"/>
  <c r="R382" i="22"/>
  <c r="J374" i="22"/>
  <c r="O368" i="22" s="1"/>
  <c r="J373" i="22"/>
  <c r="J372" i="22"/>
  <c r="G359" i="22"/>
  <c r="F358" i="22"/>
  <c r="E358" i="22"/>
  <c r="G357" i="22"/>
  <c r="G356" i="22"/>
  <c r="G355" i="22"/>
  <c r="G354" i="22"/>
  <c r="G358" i="22" s="1"/>
  <c r="I359" i="22" s="1"/>
  <c r="I347" i="22"/>
  <c r="H347" i="22"/>
  <c r="F347" i="22"/>
  <c r="L346" i="22"/>
  <c r="J346" i="22"/>
  <c r="L345" i="22"/>
  <c r="L347" i="22" s="1"/>
  <c r="J345" i="22"/>
  <c r="G334" i="22"/>
  <c r="K321" i="22"/>
  <c r="K320" i="22"/>
  <c r="S310" i="22"/>
  <c r="K310" i="22"/>
  <c r="K322" i="22" s="1"/>
  <c r="W309" i="22"/>
  <c r="O309" i="22"/>
  <c r="G309" i="22"/>
  <c r="S308" i="22"/>
  <c r="K308" i="22"/>
  <c r="S299" i="22"/>
  <c r="K299" i="22"/>
  <c r="X298" i="22"/>
  <c r="X310" i="22" s="1"/>
  <c r="W298" i="22"/>
  <c r="W310" i="22" s="1"/>
  <c r="V298" i="22"/>
  <c r="V310" i="22" s="1"/>
  <c r="U298" i="22"/>
  <c r="U310" i="22" s="1"/>
  <c r="T298" i="22"/>
  <c r="T310" i="22" s="1"/>
  <c r="S298" i="22"/>
  <c r="R298" i="22"/>
  <c r="R310" i="22" s="1"/>
  <c r="Q298" i="22"/>
  <c r="Q310" i="22" s="1"/>
  <c r="P298" i="22"/>
  <c r="P310" i="22" s="1"/>
  <c r="O298" i="22"/>
  <c r="O310" i="22" s="1"/>
  <c r="N298" i="22"/>
  <c r="N310" i="22" s="1"/>
  <c r="M298" i="22"/>
  <c r="M310" i="22" s="1"/>
  <c r="L298" i="22"/>
  <c r="L310" i="22" s="1"/>
  <c r="K298" i="22"/>
  <c r="J298" i="22"/>
  <c r="J310" i="22" s="1"/>
  <c r="J322" i="22" s="1"/>
  <c r="I298" i="22"/>
  <c r="I310" i="22" s="1"/>
  <c r="I322" i="22" s="1"/>
  <c r="H298" i="22"/>
  <c r="H310" i="22" s="1"/>
  <c r="G298" i="22"/>
  <c r="G310" i="22" s="1"/>
  <c r="G322" i="22" s="1"/>
  <c r="F298" i="22"/>
  <c r="F310" i="22" s="1"/>
  <c r="F322" i="22" s="1"/>
  <c r="H322" i="22" s="1"/>
  <c r="E298" i="22"/>
  <c r="E310" i="22" s="1"/>
  <c r="E322" i="22" s="1"/>
  <c r="L293" i="22"/>
  <c r="K293" i="22"/>
  <c r="L290" i="22"/>
  <c r="K290" i="22"/>
  <c r="H290" i="22"/>
  <c r="G290" i="22"/>
  <c r="L289" i="22"/>
  <c r="K289" i="22"/>
  <c r="H289" i="22"/>
  <c r="G289" i="22"/>
  <c r="L288" i="22"/>
  <c r="K288" i="22"/>
  <c r="H288" i="22"/>
  <c r="G288" i="22"/>
  <c r="L279" i="22"/>
  <c r="K279" i="22"/>
  <c r="H279" i="22"/>
  <c r="G279" i="22"/>
  <c r="L271" i="22"/>
  <c r="K271" i="22"/>
  <c r="H271" i="22"/>
  <c r="G271" i="22"/>
  <c r="L270" i="22"/>
  <c r="K270" i="22"/>
  <c r="L269" i="22"/>
  <c r="K269" i="22"/>
  <c r="H269" i="22"/>
  <c r="G269" i="22"/>
  <c r="L263" i="22"/>
  <c r="K263" i="22"/>
  <c r="L260" i="22"/>
  <c r="K260" i="22"/>
  <c r="H260" i="22"/>
  <c r="G260" i="22"/>
  <c r="L258" i="22"/>
  <c r="K258" i="22"/>
  <c r="H258" i="22"/>
  <c r="G258" i="22"/>
  <c r="L246" i="22"/>
  <c r="K246" i="22"/>
  <c r="L243" i="22"/>
  <c r="K243" i="22"/>
  <c r="L242" i="22"/>
  <c r="K242" i="22"/>
  <c r="P239" i="22"/>
  <c r="O239" i="22"/>
  <c r="L239" i="22"/>
  <c r="K239" i="22"/>
  <c r="H239" i="22"/>
  <c r="G239" i="22"/>
  <c r="H238" i="22"/>
  <c r="G238" i="22"/>
  <c r="T234" i="22"/>
  <c r="S234" i="22"/>
  <c r="L233" i="22"/>
  <c r="K233" i="22"/>
  <c r="H233" i="22"/>
  <c r="G233" i="22"/>
  <c r="L232" i="22"/>
  <c r="K232" i="22"/>
  <c r="L224" i="22"/>
  <c r="K224" i="22"/>
  <c r="H224" i="22"/>
  <c r="G224" i="22"/>
  <c r="X223" i="22"/>
  <c r="X309" i="22" s="1"/>
  <c r="W223" i="22"/>
  <c r="V223" i="22"/>
  <c r="V309" i="22" s="1"/>
  <c r="U223" i="22"/>
  <c r="U309" i="22" s="1"/>
  <c r="T223" i="22"/>
  <c r="T309" i="22" s="1"/>
  <c r="S223" i="22"/>
  <c r="S309" i="22" s="1"/>
  <c r="R223" i="22"/>
  <c r="R309" i="22" s="1"/>
  <c r="Q223" i="22"/>
  <c r="Q309" i="22" s="1"/>
  <c r="P223" i="22"/>
  <c r="P309" i="22" s="1"/>
  <c r="O223" i="22"/>
  <c r="N223" i="22"/>
  <c r="N309" i="22" s="1"/>
  <c r="M223" i="22"/>
  <c r="M309" i="22" s="1"/>
  <c r="L223" i="22"/>
  <c r="L309" i="22" s="1"/>
  <c r="K223" i="22"/>
  <c r="K309" i="22" s="1"/>
  <c r="J223" i="22"/>
  <c r="J309" i="22" s="1"/>
  <c r="J321" i="22" s="1"/>
  <c r="L321" i="22" s="1"/>
  <c r="I223" i="22"/>
  <c r="I309" i="22" s="1"/>
  <c r="I321" i="22" s="1"/>
  <c r="H223" i="22"/>
  <c r="H309" i="22" s="1"/>
  <c r="G223" i="22"/>
  <c r="F223" i="22"/>
  <c r="F309" i="22" s="1"/>
  <c r="F321" i="22" s="1"/>
  <c r="E223" i="22"/>
  <c r="E309" i="22" s="1"/>
  <c r="E321" i="22" s="1"/>
  <c r="L221" i="22"/>
  <c r="K221" i="22"/>
  <c r="H221" i="22"/>
  <c r="G221" i="22"/>
  <c r="L218" i="22"/>
  <c r="K218" i="22"/>
  <c r="L216" i="22"/>
  <c r="K216" i="22"/>
  <c r="H216" i="22"/>
  <c r="G216" i="22"/>
  <c r="L215" i="22"/>
  <c r="K215" i="22"/>
  <c r="H215" i="22"/>
  <c r="G215" i="22"/>
  <c r="H214" i="22"/>
  <c r="G214" i="22"/>
  <c r="L211" i="22"/>
  <c r="K211" i="22"/>
  <c r="H211" i="22"/>
  <c r="G211" i="22"/>
  <c r="T210" i="22"/>
  <c r="S210" i="22"/>
  <c r="P210" i="22"/>
  <c r="O210" i="22"/>
  <c r="L210" i="22"/>
  <c r="K210" i="22"/>
  <c r="H210" i="22"/>
  <c r="G210" i="22"/>
  <c r="L209" i="22"/>
  <c r="K209" i="22"/>
  <c r="H209" i="22"/>
  <c r="G209" i="22"/>
  <c r="L208" i="22"/>
  <c r="K208" i="22"/>
  <c r="H208" i="22"/>
  <c r="G208" i="22"/>
  <c r="L199" i="22"/>
  <c r="K199" i="22"/>
  <c r="L190" i="22"/>
  <c r="K190" i="22"/>
  <c r="L189" i="22"/>
  <c r="K189" i="22"/>
  <c r="H189" i="22"/>
  <c r="G189" i="22"/>
  <c r="L188" i="22"/>
  <c r="K188" i="22"/>
  <c r="H188" i="22"/>
  <c r="G188" i="22"/>
  <c r="L176" i="22"/>
  <c r="K176" i="22"/>
  <c r="H176" i="22"/>
  <c r="G176" i="22"/>
  <c r="L175" i="22"/>
  <c r="K175" i="22"/>
  <c r="H175" i="22"/>
  <c r="G175" i="22"/>
  <c r="L172" i="22"/>
  <c r="K172" i="22"/>
  <c r="L171" i="22"/>
  <c r="K171" i="22"/>
  <c r="L166" i="22"/>
  <c r="K166" i="22"/>
  <c r="H166" i="22"/>
  <c r="G166" i="22"/>
  <c r="L163" i="22"/>
  <c r="K163" i="22"/>
  <c r="H163" i="22"/>
  <c r="G163" i="22"/>
  <c r="L162" i="22"/>
  <c r="K162" i="22"/>
  <c r="H162" i="22"/>
  <c r="G162" i="22"/>
  <c r="X161" i="22"/>
  <c r="X308" i="22" s="1"/>
  <c r="W161" i="22"/>
  <c r="W308" i="22" s="1"/>
  <c r="V161" i="22"/>
  <c r="V308" i="22" s="1"/>
  <c r="U161" i="22"/>
  <c r="U308" i="22" s="1"/>
  <c r="T161" i="22"/>
  <c r="T308" i="22" s="1"/>
  <c r="S161" i="22"/>
  <c r="R161" i="22"/>
  <c r="R308" i="22" s="1"/>
  <c r="Q161" i="22"/>
  <c r="Q308" i="22" s="1"/>
  <c r="P161" i="22"/>
  <c r="P308" i="22" s="1"/>
  <c r="O161" i="22"/>
  <c r="O308" i="22" s="1"/>
  <c r="N161" i="22"/>
  <c r="N308" i="22" s="1"/>
  <c r="M161" i="22"/>
  <c r="M308" i="22" s="1"/>
  <c r="L161" i="22"/>
  <c r="L308" i="22" s="1"/>
  <c r="K161" i="22"/>
  <c r="J161" i="22"/>
  <c r="J308" i="22" s="1"/>
  <c r="J320" i="22" s="1"/>
  <c r="I161" i="22"/>
  <c r="I308" i="22" s="1"/>
  <c r="I320" i="22" s="1"/>
  <c r="H161" i="22"/>
  <c r="G161" i="22"/>
  <c r="G308" i="22" s="1"/>
  <c r="G320" i="22" s="1"/>
  <c r="F161" i="22"/>
  <c r="F308" i="22" s="1"/>
  <c r="E161" i="22"/>
  <c r="E308" i="22" s="1"/>
  <c r="E320" i="22" s="1"/>
  <c r="L160" i="22"/>
  <c r="K160" i="22"/>
  <c r="L157" i="22"/>
  <c r="K157" i="22"/>
  <c r="H157" i="22"/>
  <c r="G157" i="22"/>
  <c r="H151" i="22"/>
  <c r="G151" i="22"/>
  <c r="L149" i="22"/>
  <c r="K149" i="22"/>
  <c r="H149" i="22"/>
  <c r="G149" i="22"/>
  <c r="L147" i="22"/>
  <c r="K147" i="22"/>
  <c r="L146" i="22"/>
  <c r="K146" i="22"/>
  <c r="L144" i="22"/>
  <c r="K144" i="22"/>
  <c r="L143" i="22"/>
  <c r="K143" i="22"/>
  <c r="L142" i="22"/>
  <c r="K142" i="22"/>
  <c r="H142" i="22"/>
  <c r="G142" i="22"/>
  <c r="L141" i="22"/>
  <c r="K141" i="22"/>
  <c r="L138" i="22"/>
  <c r="K138" i="22"/>
  <c r="H138" i="22"/>
  <c r="G138" i="22"/>
  <c r="L135" i="22"/>
  <c r="K135" i="22"/>
  <c r="L132" i="22"/>
  <c r="K132" i="22"/>
  <c r="H132" i="22"/>
  <c r="G132" i="22"/>
  <c r="L131" i="22"/>
  <c r="K131" i="22"/>
  <c r="H131" i="22"/>
  <c r="G131" i="22"/>
  <c r="L130" i="22"/>
  <c r="K130" i="22"/>
  <c r="H130" i="22"/>
  <c r="G130" i="22"/>
  <c r="H129" i="22"/>
  <c r="G129" i="22"/>
  <c r="L126" i="22"/>
  <c r="K126" i="22"/>
  <c r="H126" i="22"/>
  <c r="G126" i="22"/>
  <c r="L125" i="22"/>
  <c r="K125" i="22"/>
  <c r="H125" i="22"/>
  <c r="G125" i="22"/>
  <c r="H124" i="22"/>
  <c r="G124" i="22"/>
  <c r="H123" i="22"/>
  <c r="G123" i="22"/>
  <c r="L121" i="22"/>
  <c r="K121" i="22"/>
  <c r="L119" i="22"/>
  <c r="K119" i="22"/>
  <c r="H119" i="22"/>
  <c r="G119" i="22"/>
  <c r="L112" i="22"/>
  <c r="K112" i="22"/>
  <c r="L111" i="22"/>
  <c r="K111" i="22"/>
  <c r="L110" i="22"/>
  <c r="K110" i="22"/>
  <c r="H110" i="22"/>
  <c r="G110" i="22"/>
  <c r="L109" i="22"/>
  <c r="K109" i="22"/>
  <c r="L106" i="22"/>
  <c r="K106" i="22"/>
  <c r="L105" i="22"/>
  <c r="K105" i="22"/>
  <c r="H105" i="22"/>
  <c r="G105" i="22"/>
  <c r="L104" i="22"/>
  <c r="K104" i="22"/>
  <c r="L103" i="22"/>
  <c r="K103" i="22"/>
  <c r="H103" i="22"/>
  <c r="G103" i="22"/>
  <c r="L102" i="22"/>
  <c r="K102" i="22"/>
  <c r="L100" i="22"/>
  <c r="K100" i="22"/>
  <c r="H100" i="22"/>
  <c r="G100" i="22"/>
  <c r="T99" i="22"/>
  <c r="S99" i="22"/>
  <c r="P99" i="22"/>
  <c r="O99" i="22"/>
  <c r="L99" i="22"/>
  <c r="K99" i="22"/>
  <c r="H99" i="22"/>
  <c r="G99" i="22"/>
  <c r="X98" i="22"/>
  <c r="W98" i="22"/>
  <c r="W299" i="22" s="1"/>
  <c r="F336" i="22" s="1"/>
  <c r="V98" i="22"/>
  <c r="V299" i="22" s="1"/>
  <c r="U98" i="22"/>
  <c r="U299" i="22" s="1"/>
  <c r="T98" i="22"/>
  <c r="T307" i="22" s="1"/>
  <c r="S98" i="22"/>
  <c r="S307" i="22" s="1"/>
  <c r="R98" i="22"/>
  <c r="R307" i="22" s="1"/>
  <c r="Q98" i="22"/>
  <c r="Q307" i="22" s="1"/>
  <c r="P98" i="22"/>
  <c r="P307" i="22" s="1"/>
  <c r="O98" i="22"/>
  <c r="O299" i="22" s="1"/>
  <c r="G329" i="22" s="1"/>
  <c r="N98" i="22"/>
  <c r="N299" i="22" s="1"/>
  <c r="M98" i="22"/>
  <c r="M299" i="22" s="1"/>
  <c r="L98" i="22"/>
  <c r="L307" i="22" s="1"/>
  <c r="K98" i="22"/>
  <c r="K307" i="22" s="1"/>
  <c r="K319" i="22" s="1"/>
  <c r="J98" i="22"/>
  <c r="J307" i="22" s="1"/>
  <c r="J319" i="22" s="1"/>
  <c r="I98" i="22"/>
  <c r="I307" i="22" s="1"/>
  <c r="I319" i="22" s="1"/>
  <c r="H98" i="22"/>
  <c r="G98" i="22"/>
  <c r="G299" i="22" s="1"/>
  <c r="G327" i="22" s="1"/>
  <c r="F98" i="22"/>
  <c r="F299" i="22" s="1"/>
  <c r="E98" i="22"/>
  <c r="E299" i="22" s="1"/>
  <c r="T97" i="22"/>
  <c r="S97" i="22"/>
  <c r="H97" i="22"/>
  <c r="G97" i="22"/>
  <c r="L96" i="22"/>
  <c r="K96" i="22"/>
  <c r="H96" i="22"/>
  <c r="G96" i="22"/>
  <c r="L95" i="22"/>
  <c r="K95" i="22"/>
  <c r="L90" i="22"/>
  <c r="K90" i="22"/>
  <c r="H90" i="22"/>
  <c r="G90" i="22"/>
  <c r="L88" i="22"/>
  <c r="K88" i="22"/>
  <c r="H88" i="22"/>
  <c r="G88" i="22"/>
  <c r="L85" i="22"/>
  <c r="K85" i="22"/>
  <c r="H85" i="22"/>
  <c r="G85" i="22"/>
  <c r="L81" i="22"/>
  <c r="K81" i="22"/>
  <c r="L79" i="22"/>
  <c r="K79" i="22"/>
  <c r="L78" i="22"/>
  <c r="K78" i="22"/>
  <c r="H78" i="22"/>
  <c r="G78" i="22"/>
  <c r="L77" i="22"/>
  <c r="K77" i="22"/>
  <c r="H77" i="22"/>
  <c r="G77" i="22"/>
  <c r="L76" i="22"/>
  <c r="K76" i="22"/>
  <c r="H76" i="22"/>
  <c r="G76" i="22"/>
  <c r="L71" i="22"/>
  <c r="K71" i="22"/>
  <c r="H71" i="22"/>
  <c r="G71" i="22"/>
  <c r="L61" i="22"/>
  <c r="K61" i="22"/>
  <c r="H61" i="22"/>
  <c r="G61" i="22"/>
  <c r="L52" i="22"/>
  <c r="K52" i="22"/>
  <c r="H52" i="22"/>
  <c r="G52" i="22"/>
  <c r="L45" i="22"/>
  <c r="K45" i="22"/>
  <c r="H45" i="22"/>
  <c r="G45" i="22"/>
  <c r="L44" i="22"/>
  <c r="K44" i="22"/>
  <c r="H44" i="22"/>
  <c r="G44" i="22"/>
  <c r="L41" i="22"/>
  <c r="K41" i="22"/>
  <c r="H41" i="22"/>
  <c r="G41" i="22"/>
  <c r="L38" i="22"/>
  <c r="K38" i="22"/>
  <c r="H38" i="22"/>
  <c r="G38" i="22"/>
  <c r="L36" i="22"/>
  <c r="K36" i="22"/>
  <c r="H36" i="22"/>
  <c r="G36" i="22"/>
  <c r="L34" i="22"/>
  <c r="K34" i="22"/>
  <c r="L33" i="22"/>
  <c r="K33" i="22"/>
  <c r="H33" i="22"/>
  <c r="G33" i="22"/>
  <c r="T32" i="22"/>
  <c r="S32" i="22"/>
  <c r="L32" i="22"/>
  <c r="K32" i="22"/>
  <c r="H32" i="22"/>
  <c r="G32" i="22"/>
  <c r="L31" i="22"/>
  <c r="K31" i="22"/>
  <c r="L30" i="22"/>
  <c r="K30" i="22"/>
  <c r="L29" i="22"/>
  <c r="K29" i="22"/>
  <c r="H29" i="22"/>
  <c r="G29" i="22"/>
  <c r="T27" i="22"/>
  <c r="P27" i="22"/>
  <c r="O27" i="22"/>
  <c r="P26" i="22"/>
  <c r="O26" i="22"/>
  <c r="L26" i="22"/>
  <c r="K26" i="22"/>
  <c r="H26" i="22"/>
  <c r="G26" i="22"/>
  <c r="L25" i="22"/>
  <c r="K25" i="22"/>
  <c r="L24" i="22"/>
  <c r="K24" i="22"/>
  <c r="H24" i="22"/>
  <c r="G24" i="22"/>
  <c r="L23" i="22"/>
  <c r="K23" i="22"/>
  <c r="H23" i="22"/>
  <c r="G23" i="22"/>
  <c r="L21" i="22"/>
  <c r="K21" i="22"/>
  <c r="H21" i="22"/>
  <c r="G21" i="22"/>
  <c r="L20" i="22"/>
  <c r="K20" i="22"/>
  <c r="H20" i="22"/>
  <c r="G20" i="22"/>
  <c r="P386" i="21"/>
  <c r="H386" i="21"/>
  <c r="N385" i="21"/>
  <c r="R384" i="21"/>
  <c r="L384" i="21"/>
  <c r="L386" i="21" s="1"/>
  <c r="N386" i="21" s="1"/>
  <c r="J384" i="21"/>
  <c r="H384" i="21"/>
  <c r="T383" i="21"/>
  <c r="R383" i="21"/>
  <c r="N383" i="21"/>
  <c r="T382" i="21"/>
  <c r="R382" i="21"/>
  <c r="T381" i="21"/>
  <c r="J381" i="21"/>
  <c r="T380" i="21"/>
  <c r="N380" i="21"/>
  <c r="J380" i="21"/>
  <c r="J372" i="21"/>
  <c r="O369" i="21" s="1"/>
  <c r="O371" i="21"/>
  <c r="O370" i="21"/>
  <c r="O367" i="21"/>
  <c r="O366" i="21"/>
  <c r="O364" i="21"/>
  <c r="I357" i="21"/>
  <c r="G357" i="21"/>
  <c r="F356" i="21"/>
  <c r="E356" i="21"/>
  <c r="G355" i="21"/>
  <c r="G354" i="21"/>
  <c r="G353" i="21"/>
  <c r="G352" i="21"/>
  <c r="G356" i="21" s="1"/>
  <c r="I345" i="21"/>
  <c r="H345" i="21"/>
  <c r="F345" i="21"/>
  <c r="L344" i="21"/>
  <c r="J344" i="21"/>
  <c r="L343" i="21"/>
  <c r="L345" i="21" s="1"/>
  <c r="J343" i="21"/>
  <c r="G332" i="21"/>
  <c r="F318" i="21"/>
  <c r="W308" i="21"/>
  <c r="V308" i="21"/>
  <c r="N308" i="21"/>
  <c r="F308" i="21"/>
  <c r="F320" i="21" s="1"/>
  <c r="X307" i="21"/>
  <c r="R307" i="21"/>
  <c r="J307" i="21"/>
  <c r="W306" i="21"/>
  <c r="V306" i="21"/>
  <c r="O306" i="21"/>
  <c r="N306" i="21"/>
  <c r="G306" i="21"/>
  <c r="G318" i="21" s="1"/>
  <c r="F306" i="21"/>
  <c r="W297" i="21"/>
  <c r="X296" i="21"/>
  <c r="X308" i="21" s="1"/>
  <c r="W296" i="21"/>
  <c r="V296" i="21"/>
  <c r="U296" i="21"/>
  <c r="U308" i="21" s="1"/>
  <c r="S296" i="21"/>
  <c r="S308" i="21" s="1"/>
  <c r="R296" i="21"/>
  <c r="Q296" i="21"/>
  <c r="Q308" i="21" s="1"/>
  <c r="P296" i="21"/>
  <c r="P308" i="21" s="1"/>
  <c r="N296" i="21"/>
  <c r="O296" i="21" s="1"/>
  <c r="O308" i="21" s="1"/>
  <c r="M296" i="21"/>
  <c r="M308" i="21" s="1"/>
  <c r="K296" i="21"/>
  <c r="K308" i="21" s="1"/>
  <c r="K320" i="21" s="1"/>
  <c r="J296" i="21"/>
  <c r="I296" i="21"/>
  <c r="I308" i="21" s="1"/>
  <c r="I320" i="21" s="1"/>
  <c r="H296" i="21"/>
  <c r="H308" i="21" s="1"/>
  <c r="F296" i="21"/>
  <c r="G296" i="21" s="1"/>
  <c r="G308" i="21" s="1"/>
  <c r="G320" i="21" s="1"/>
  <c r="E296" i="21"/>
  <c r="E308" i="21" s="1"/>
  <c r="L291" i="21"/>
  <c r="K291" i="21"/>
  <c r="L288" i="21"/>
  <c r="K288" i="21"/>
  <c r="H288" i="21"/>
  <c r="G288" i="21"/>
  <c r="L287" i="21"/>
  <c r="K287" i="21"/>
  <c r="H287" i="21"/>
  <c r="G287" i="21"/>
  <c r="L286" i="21"/>
  <c r="K286" i="21"/>
  <c r="H286" i="21"/>
  <c r="G286" i="21"/>
  <c r="L277" i="21"/>
  <c r="K277" i="21"/>
  <c r="H277" i="21"/>
  <c r="G277" i="21"/>
  <c r="L269" i="21"/>
  <c r="K269" i="21"/>
  <c r="H269" i="21"/>
  <c r="G269" i="21"/>
  <c r="L268" i="21"/>
  <c r="K268" i="21"/>
  <c r="L267" i="21"/>
  <c r="K267" i="21"/>
  <c r="H267" i="21"/>
  <c r="G267" i="21"/>
  <c r="L261" i="21"/>
  <c r="K261" i="21"/>
  <c r="L258" i="21"/>
  <c r="K258" i="21"/>
  <c r="H258" i="21"/>
  <c r="G258" i="21"/>
  <c r="L256" i="21"/>
  <c r="K256" i="21"/>
  <c r="H256" i="21"/>
  <c r="G256" i="21"/>
  <c r="L244" i="21"/>
  <c r="K244" i="21"/>
  <c r="L241" i="21"/>
  <c r="K241" i="21"/>
  <c r="L240" i="21"/>
  <c r="K240" i="21"/>
  <c r="P237" i="21"/>
  <c r="O237" i="21"/>
  <c r="L237" i="21"/>
  <c r="K237" i="21"/>
  <c r="H237" i="21"/>
  <c r="G237" i="21"/>
  <c r="H236" i="21"/>
  <c r="G236" i="21"/>
  <c r="T232" i="21"/>
  <c r="S232" i="21"/>
  <c r="L231" i="21"/>
  <c r="K231" i="21"/>
  <c r="H231" i="21"/>
  <c r="G231" i="21"/>
  <c r="L230" i="21"/>
  <c r="K230" i="21"/>
  <c r="L222" i="21"/>
  <c r="K222" i="21"/>
  <c r="H222" i="21"/>
  <c r="G222" i="21"/>
  <c r="X221" i="21"/>
  <c r="W221" i="21"/>
  <c r="W307" i="21" s="1"/>
  <c r="V221" i="21"/>
  <c r="V307" i="21" s="1"/>
  <c r="U221" i="21"/>
  <c r="U307" i="21" s="1"/>
  <c r="T221" i="21"/>
  <c r="T307" i="21" s="1"/>
  <c r="R221" i="21"/>
  <c r="Q221" i="21"/>
  <c r="S221" i="21" s="1"/>
  <c r="S307" i="21" s="1"/>
  <c r="N221" i="21"/>
  <c r="M221" i="21"/>
  <c r="M307" i="21" s="1"/>
  <c r="L221" i="21"/>
  <c r="L307" i="21" s="1"/>
  <c r="J221" i="21"/>
  <c r="I221" i="21"/>
  <c r="K221" i="21" s="1"/>
  <c r="K307" i="21" s="1"/>
  <c r="K319" i="21" s="1"/>
  <c r="F221" i="21"/>
  <c r="F297" i="21" s="1"/>
  <c r="E221" i="21"/>
  <c r="E307" i="21" s="1"/>
  <c r="L219" i="21"/>
  <c r="K219" i="21"/>
  <c r="H219" i="21"/>
  <c r="G219" i="21"/>
  <c r="L216" i="21"/>
  <c r="K216" i="21"/>
  <c r="L214" i="21"/>
  <c r="K214" i="21"/>
  <c r="H214" i="21"/>
  <c r="G214" i="21"/>
  <c r="L213" i="21"/>
  <c r="K213" i="21"/>
  <c r="H213" i="21"/>
  <c r="G213" i="21"/>
  <c r="H212" i="21"/>
  <c r="G212" i="21"/>
  <c r="L209" i="21"/>
  <c r="K209" i="21"/>
  <c r="H209" i="21"/>
  <c r="G209" i="21"/>
  <c r="T208" i="21"/>
  <c r="S208" i="21"/>
  <c r="P208" i="21"/>
  <c r="O208" i="21"/>
  <c r="L208" i="21"/>
  <c r="K208" i="21"/>
  <c r="H208" i="21"/>
  <c r="G208" i="21"/>
  <c r="L207" i="21"/>
  <c r="K207" i="21"/>
  <c r="H207" i="21"/>
  <c r="G207" i="21"/>
  <c r="L206" i="21"/>
  <c r="K206" i="21"/>
  <c r="H206" i="21"/>
  <c r="G206" i="21"/>
  <c r="L197" i="21"/>
  <c r="K197" i="21"/>
  <c r="L188" i="21"/>
  <c r="K188" i="21"/>
  <c r="L187" i="21"/>
  <c r="K187" i="21"/>
  <c r="H187" i="21"/>
  <c r="G187" i="21"/>
  <c r="L186" i="21"/>
  <c r="K186" i="21"/>
  <c r="H186" i="21"/>
  <c r="G186" i="21"/>
  <c r="L174" i="21"/>
  <c r="K174" i="21"/>
  <c r="H174" i="21"/>
  <c r="G174" i="21"/>
  <c r="L173" i="21"/>
  <c r="K173" i="21"/>
  <c r="H173" i="21"/>
  <c r="G173" i="21"/>
  <c r="L170" i="21"/>
  <c r="K170" i="21"/>
  <c r="L169" i="21"/>
  <c r="K169" i="21"/>
  <c r="L164" i="21"/>
  <c r="K164" i="21"/>
  <c r="H164" i="21"/>
  <c r="G164" i="21"/>
  <c r="L161" i="21"/>
  <c r="K161" i="21"/>
  <c r="H161" i="21"/>
  <c r="G161" i="21"/>
  <c r="L160" i="21"/>
  <c r="K160" i="21"/>
  <c r="H160" i="21"/>
  <c r="G160" i="21"/>
  <c r="X159" i="21"/>
  <c r="X306" i="21" s="1"/>
  <c r="W159" i="21"/>
  <c r="V159" i="21"/>
  <c r="U159" i="21"/>
  <c r="U306" i="21" s="1"/>
  <c r="S159" i="21"/>
  <c r="S306" i="21" s="1"/>
  <c r="R159" i="21"/>
  <c r="Q159" i="21"/>
  <c r="Q306" i="21" s="1"/>
  <c r="P159" i="21"/>
  <c r="P306" i="21" s="1"/>
  <c r="N159" i="21"/>
  <c r="M159" i="21"/>
  <c r="O159" i="21" s="1"/>
  <c r="K159" i="21"/>
  <c r="K306" i="21" s="1"/>
  <c r="K318" i="21" s="1"/>
  <c r="J159" i="21"/>
  <c r="I159" i="21"/>
  <c r="I306" i="21" s="1"/>
  <c r="H159" i="21"/>
  <c r="F159" i="21"/>
  <c r="E159" i="21"/>
  <c r="G159" i="21" s="1"/>
  <c r="L158" i="21"/>
  <c r="K158" i="21"/>
  <c r="L155" i="21"/>
  <c r="K155" i="21"/>
  <c r="H155" i="21"/>
  <c r="G155" i="21"/>
  <c r="H149" i="21"/>
  <c r="G149" i="21"/>
  <c r="L147" i="21"/>
  <c r="K147" i="21"/>
  <c r="H147" i="21"/>
  <c r="G147" i="21"/>
  <c r="L145" i="21"/>
  <c r="K145" i="21"/>
  <c r="L144" i="21"/>
  <c r="K144" i="21"/>
  <c r="L142" i="21"/>
  <c r="K142" i="21"/>
  <c r="L141" i="21"/>
  <c r="K141" i="21"/>
  <c r="L140" i="21"/>
  <c r="K140" i="21"/>
  <c r="H140" i="21"/>
  <c r="G140" i="21"/>
  <c r="L139" i="21"/>
  <c r="K139" i="21"/>
  <c r="L136" i="21"/>
  <c r="K136" i="21"/>
  <c r="H136" i="21"/>
  <c r="G136" i="21"/>
  <c r="L133" i="21"/>
  <c r="K133" i="21"/>
  <c r="L130" i="21"/>
  <c r="K130" i="21"/>
  <c r="H130" i="21"/>
  <c r="G130" i="21"/>
  <c r="L129" i="21"/>
  <c r="K129" i="21"/>
  <c r="H129" i="21"/>
  <c r="G129" i="21"/>
  <c r="L128" i="21"/>
  <c r="K128" i="21"/>
  <c r="H128" i="21"/>
  <c r="G128" i="21"/>
  <c r="H127" i="21"/>
  <c r="G127" i="21"/>
  <c r="L124" i="21"/>
  <c r="K124" i="21"/>
  <c r="H124" i="21"/>
  <c r="G124" i="21"/>
  <c r="L123" i="21"/>
  <c r="K123" i="21"/>
  <c r="H123" i="21"/>
  <c r="G123" i="21"/>
  <c r="H122" i="21"/>
  <c r="G122" i="21"/>
  <c r="H121" i="21"/>
  <c r="G121" i="21"/>
  <c r="L119" i="21"/>
  <c r="K119" i="21"/>
  <c r="L117" i="21"/>
  <c r="K117" i="21"/>
  <c r="H117" i="21"/>
  <c r="G117" i="21"/>
  <c r="L110" i="21"/>
  <c r="K110" i="21"/>
  <c r="L109" i="21"/>
  <c r="K109" i="21"/>
  <c r="L108" i="21"/>
  <c r="K108" i="21"/>
  <c r="H108" i="21"/>
  <c r="G108" i="21"/>
  <c r="L107" i="21"/>
  <c r="K107" i="21"/>
  <c r="L104" i="21"/>
  <c r="K104" i="21"/>
  <c r="L103" i="21"/>
  <c r="K103" i="21"/>
  <c r="H103" i="21"/>
  <c r="G103" i="21"/>
  <c r="L102" i="21"/>
  <c r="K102" i="21"/>
  <c r="L101" i="21"/>
  <c r="K101" i="21"/>
  <c r="H101" i="21"/>
  <c r="G101" i="21"/>
  <c r="L100" i="21"/>
  <c r="K100" i="21"/>
  <c r="L98" i="21"/>
  <c r="K98" i="21"/>
  <c r="H98" i="21"/>
  <c r="G98" i="21"/>
  <c r="T97" i="21"/>
  <c r="S97" i="21"/>
  <c r="P97" i="21"/>
  <c r="O97" i="21"/>
  <c r="L97" i="21"/>
  <c r="K97" i="21"/>
  <c r="H97" i="21"/>
  <c r="G97" i="21"/>
  <c r="X96" i="21"/>
  <c r="X297" i="21" s="1"/>
  <c r="W96" i="21"/>
  <c r="W305" i="21" s="1"/>
  <c r="V96" i="21"/>
  <c r="V305" i="21" s="1"/>
  <c r="U96" i="21"/>
  <c r="U305" i="21" s="1"/>
  <c r="R96" i="21"/>
  <c r="Q96" i="21"/>
  <c r="Q297" i="21" s="1"/>
  <c r="P96" i="21"/>
  <c r="P305" i="21" s="1"/>
  <c r="N96" i="21"/>
  <c r="N305" i="21" s="1"/>
  <c r="M96" i="21"/>
  <c r="O96" i="21" s="1"/>
  <c r="O305" i="21" s="1"/>
  <c r="K96" i="21"/>
  <c r="K305" i="21" s="1"/>
  <c r="J96" i="21"/>
  <c r="J305" i="21" s="1"/>
  <c r="I96" i="21"/>
  <c r="I297" i="21" s="1"/>
  <c r="H96" i="21"/>
  <c r="F96" i="21"/>
  <c r="F305" i="21" s="1"/>
  <c r="E96" i="21"/>
  <c r="G96" i="21" s="1"/>
  <c r="G305" i="21" s="1"/>
  <c r="G317" i="21" s="1"/>
  <c r="T95" i="21"/>
  <c r="S95" i="21"/>
  <c r="H95" i="21"/>
  <c r="G95" i="21"/>
  <c r="L94" i="21"/>
  <c r="K94" i="21"/>
  <c r="H94" i="21"/>
  <c r="G94" i="21"/>
  <c r="L93" i="21"/>
  <c r="K93" i="21"/>
  <c r="L88" i="21"/>
  <c r="K88" i="21"/>
  <c r="H88" i="21"/>
  <c r="G88" i="21"/>
  <c r="L86" i="21"/>
  <c r="K86" i="21"/>
  <c r="H86" i="21"/>
  <c r="G86" i="21"/>
  <c r="L83" i="21"/>
  <c r="K83" i="21"/>
  <c r="H83" i="21"/>
  <c r="G83" i="21"/>
  <c r="L79" i="21"/>
  <c r="K79" i="21"/>
  <c r="L77" i="21"/>
  <c r="K77" i="21"/>
  <c r="L76" i="21"/>
  <c r="K76" i="21"/>
  <c r="H76" i="21"/>
  <c r="G76" i="21"/>
  <c r="L75" i="21"/>
  <c r="K75" i="21"/>
  <c r="H75" i="21"/>
  <c r="G75" i="21"/>
  <c r="L74" i="21"/>
  <c r="K74" i="21"/>
  <c r="H74" i="21"/>
  <c r="G74" i="21"/>
  <c r="L69" i="21"/>
  <c r="K69" i="21"/>
  <c r="H69" i="21"/>
  <c r="G69" i="21"/>
  <c r="L59" i="21"/>
  <c r="K59" i="21"/>
  <c r="H59" i="21"/>
  <c r="G59" i="21"/>
  <c r="L50" i="21"/>
  <c r="K50" i="21"/>
  <c r="H50" i="21"/>
  <c r="G50" i="21"/>
  <c r="L43" i="21"/>
  <c r="K43" i="21"/>
  <c r="H43" i="21"/>
  <c r="G43" i="21"/>
  <c r="L42" i="21"/>
  <c r="K42" i="21"/>
  <c r="H42" i="21"/>
  <c r="G42" i="21"/>
  <c r="L39" i="21"/>
  <c r="K39" i="21"/>
  <c r="H39" i="21"/>
  <c r="G39" i="21"/>
  <c r="L36" i="21"/>
  <c r="K36" i="21"/>
  <c r="H36" i="21"/>
  <c r="G36" i="21"/>
  <c r="L34" i="21"/>
  <c r="K34" i="21"/>
  <c r="H34" i="21"/>
  <c r="G34" i="21"/>
  <c r="L32" i="21"/>
  <c r="K32" i="21"/>
  <c r="L31" i="21"/>
  <c r="K31" i="21"/>
  <c r="H31" i="21"/>
  <c r="G31" i="21"/>
  <c r="T30" i="21"/>
  <c r="S30" i="21"/>
  <c r="L30" i="21"/>
  <c r="K30" i="21"/>
  <c r="H30" i="21"/>
  <c r="G30" i="21"/>
  <c r="L29" i="21"/>
  <c r="K29" i="21"/>
  <c r="L28" i="21"/>
  <c r="K28" i="21"/>
  <c r="L27" i="21"/>
  <c r="K27" i="21"/>
  <c r="H27" i="21"/>
  <c r="G27" i="21"/>
  <c r="T25" i="21"/>
  <c r="P25" i="21"/>
  <c r="O25" i="21"/>
  <c r="P24" i="21"/>
  <c r="O24" i="21"/>
  <c r="L24" i="21"/>
  <c r="K24" i="21"/>
  <c r="H24" i="21"/>
  <c r="G24" i="21"/>
  <c r="L23" i="21"/>
  <c r="K23" i="21"/>
  <c r="L22" i="21"/>
  <c r="K22" i="21"/>
  <c r="H22" i="21"/>
  <c r="G22" i="21"/>
  <c r="L21" i="21"/>
  <c r="K21" i="21"/>
  <c r="H21" i="21"/>
  <c r="G21" i="21"/>
  <c r="L19" i="21"/>
  <c r="K19" i="21"/>
  <c r="H19" i="21"/>
  <c r="G19" i="21"/>
  <c r="L18" i="21"/>
  <c r="K18" i="21"/>
  <c r="H18" i="21"/>
  <c r="G18" i="21"/>
  <c r="R386" i="20"/>
  <c r="P386" i="20"/>
  <c r="L386" i="20"/>
  <c r="H386" i="20"/>
  <c r="J380" i="20" s="1"/>
  <c r="R385" i="20"/>
  <c r="R384" i="20"/>
  <c r="L384" i="20"/>
  <c r="N384" i="20" s="1"/>
  <c r="H384" i="20"/>
  <c r="J384" i="20" s="1"/>
  <c r="T383" i="20"/>
  <c r="R383" i="20"/>
  <c r="T382" i="20"/>
  <c r="R382" i="20"/>
  <c r="T381" i="20"/>
  <c r="R381" i="20"/>
  <c r="T380" i="20"/>
  <c r="T384" i="20" s="1"/>
  <c r="R380" i="20"/>
  <c r="J372" i="20"/>
  <c r="O366" i="20" s="1"/>
  <c r="O370" i="20"/>
  <c r="O369" i="20"/>
  <c r="O367" i="20"/>
  <c r="O365" i="20"/>
  <c r="O364" i="20"/>
  <c r="G357" i="20"/>
  <c r="G356" i="20"/>
  <c r="I357" i="20" s="1"/>
  <c r="F356" i="20"/>
  <c r="E356" i="20"/>
  <c r="G355" i="20"/>
  <c r="G354" i="20"/>
  <c r="G353" i="20"/>
  <c r="G352" i="20"/>
  <c r="L345" i="20"/>
  <c r="J345" i="20"/>
  <c r="I345" i="20"/>
  <c r="H345" i="20"/>
  <c r="F345" i="20"/>
  <c r="L344" i="20"/>
  <c r="J344" i="20"/>
  <c r="L343" i="20"/>
  <c r="J343" i="20"/>
  <c r="G332" i="20" s="1"/>
  <c r="G333" i="20"/>
  <c r="F317" i="20"/>
  <c r="W308" i="20"/>
  <c r="V308" i="20"/>
  <c r="N308" i="20"/>
  <c r="G308" i="20"/>
  <c r="F308" i="20"/>
  <c r="F320" i="20" s="1"/>
  <c r="R307" i="20"/>
  <c r="J307" i="20"/>
  <c r="W306" i="20"/>
  <c r="V306" i="20"/>
  <c r="N306" i="20"/>
  <c r="F306" i="20"/>
  <c r="F318" i="20" s="1"/>
  <c r="N297" i="20"/>
  <c r="X296" i="20"/>
  <c r="X308" i="20" s="1"/>
  <c r="W296" i="20"/>
  <c r="V296" i="20"/>
  <c r="U296" i="20"/>
  <c r="U308" i="20" s="1"/>
  <c r="R296" i="20"/>
  <c r="Q296" i="20"/>
  <c r="Q308" i="20" s="1"/>
  <c r="P296" i="20"/>
  <c r="P308" i="20" s="1"/>
  <c r="N296" i="20"/>
  <c r="M296" i="20"/>
  <c r="O296" i="20" s="1"/>
  <c r="O308" i="20" s="1"/>
  <c r="K296" i="20"/>
  <c r="K308" i="20" s="1"/>
  <c r="J296" i="20"/>
  <c r="I296" i="20"/>
  <c r="I308" i="20" s="1"/>
  <c r="H296" i="20"/>
  <c r="H308" i="20" s="1"/>
  <c r="F296" i="20"/>
  <c r="E296" i="20"/>
  <c r="G296" i="20" s="1"/>
  <c r="L291" i="20"/>
  <c r="K291" i="20"/>
  <c r="L288" i="20"/>
  <c r="K288" i="20"/>
  <c r="H288" i="20"/>
  <c r="G288" i="20"/>
  <c r="L287" i="20"/>
  <c r="K287" i="20"/>
  <c r="H287" i="20"/>
  <c r="G287" i="20"/>
  <c r="L286" i="20"/>
  <c r="K286" i="20"/>
  <c r="H286" i="20"/>
  <c r="G286" i="20"/>
  <c r="L277" i="20"/>
  <c r="K277" i="20"/>
  <c r="H277" i="20"/>
  <c r="G277" i="20"/>
  <c r="L269" i="20"/>
  <c r="K269" i="20"/>
  <c r="H269" i="20"/>
  <c r="G269" i="20"/>
  <c r="L268" i="20"/>
  <c r="K268" i="20"/>
  <c r="L267" i="20"/>
  <c r="K267" i="20"/>
  <c r="H267" i="20"/>
  <c r="G267" i="20"/>
  <c r="L261" i="20"/>
  <c r="K261" i="20"/>
  <c r="L258" i="20"/>
  <c r="K258" i="20"/>
  <c r="H258" i="20"/>
  <c r="G258" i="20"/>
  <c r="L256" i="20"/>
  <c r="K256" i="20"/>
  <c r="H256" i="20"/>
  <c r="G256" i="20"/>
  <c r="L244" i="20"/>
  <c r="K244" i="20"/>
  <c r="L241" i="20"/>
  <c r="K241" i="20"/>
  <c r="L240" i="20"/>
  <c r="K240" i="20"/>
  <c r="P237" i="20"/>
  <c r="O237" i="20"/>
  <c r="L237" i="20"/>
  <c r="K237" i="20"/>
  <c r="H237" i="20"/>
  <c r="G237" i="20"/>
  <c r="H236" i="20"/>
  <c r="G236" i="20"/>
  <c r="T232" i="20"/>
  <c r="S232" i="20"/>
  <c r="L231" i="20"/>
  <c r="K231" i="20"/>
  <c r="H231" i="20"/>
  <c r="G231" i="20"/>
  <c r="L230" i="20"/>
  <c r="K230" i="20"/>
  <c r="L222" i="20"/>
  <c r="K222" i="20"/>
  <c r="H222" i="20"/>
  <c r="G222" i="20"/>
  <c r="X221" i="20"/>
  <c r="X307" i="20" s="1"/>
  <c r="W221" i="20"/>
  <c r="W307" i="20" s="1"/>
  <c r="V221" i="20"/>
  <c r="V307" i="20" s="1"/>
  <c r="U221" i="20"/>
  <c r="U307" i="20" s="1"/>
  <c r="R221" i="20"/>
  <c r="Q221" i="20"/>
  <c r="S221" i="20" s="1"/>
  <c r="S307" i="20" s="1"/>
  <c r="O221" i="20"/>
  <c r="O307" i="20" s="1"/>
  <c r="N221" i="20"/>
  <c r="M221" i="20"/>
  <c r="M307" i="20" s="1"/>
  <c r="J221" i="20"/>
  <c r="L221" i="20" s="1"/>
  <c r="L307" i="20" s="1"/>
  <c r="I221" i="20"/>
  <c r="K221" i="20" s="1"/>
  <c r="K307" i="20" s="1"/>
  <c r="K319" i="20" s="1"/>
  <c r="F221" i="20"/>
  <c r="F297" i="20" s="1"/>
  <c r="E221" i="20"/>
  <c r="E307" i="20" s="1"/>
  <c r="L219" i="20"/>
  <c r="K219" i="20"/>
  <c r="H219" i="20"/>
  <c r="G219" i="20"/>
  <c r="L216" i="20"/>
  <c r="K216" i="20"/>
  <c r="L214" i="20"/>
  <c r="K214" i="20"/>
  <c r="H214" i="20"/>
  <c r="G214" i="20"/>
  <c r="L213" i="20"/>
  <c r="K213" i="20"/>
  <c r="H213" i="20"/>
  <c r="G213" i="20"/>
  <c r="H212" i="20"/>
  <c r="G212" i="20"/>
  <c r="L209" i="20"/>
  <c r="K209" i="20"/>
  <c r="H209" i="20"/>
  <c r="G209" i="20"/>
  <c r="T208" i="20"/>
  <c r="S208" i="20"/>
  <c r="P208" i="20"/>
  <c r="O208" i="20"/>
  <c r="L208" i="20"/>
  <c r="K208" i="20"/>
  <c r="H208" i="20"/>
  <c r="G208" i="20"/>
  <c r="L207" i="20"/>
  <c r="K207" i="20"/>
  <c r="H207" i="20"/>
  <c r="G207" i="20"/>
  <c r="L206" i="20"/>
  <c r="K206" i="20"/>
  <c r="H206" i="20"/>
  <c r="G206" i="20"/>
  <c r="L197" i="20"/>
  <c r="K197" i="20"/>
  <c r="L188" i="20"/>
  <c r="K188" i="20"/>
  <c r="L187" i="20"/>
  <c r="K187" i="20"/>
  <c r="H187" i="20"/>
  <c r="G187" i="20"/>
  <c r="L186" i="20"/>
  <c r="K186" i="20"/>
  <c r="H186" i="20"/>
  <c r="G186" i="20"/>
  <c r="L174" i="20"/>
  <c r="K174" i="20"/>
  <c r="H174" i="20"/>
  <c r="G174" i="20"/>
  <c r="L173" i="20"/>
  <c r="K173" i="20"/>
  <c r="H173" i="20"/>
  <c r="G173" i="20"/>
  <c r="L170" i="20"/>
  <c r="K170" i="20"/>
  <c r="L169" i="20"/>
  <c r="K169" i="20"/>
  <c r="L164" i="20"/>
  <c r="K164" i="20"/>
  <c r="H164" i="20"/>
  <c r="G164" i="20"/>
  <c r="L161" i="20"/>
  <c r="K161" i="20"/>
  <c r="H161" i="20"/>
  <c r="G161" i="20"/>
  <c r="L160" i="20"/>
  <c r="K160" i="20"/>
  <c r="H160" i="20"/>
  <c r="G160" i="20"/>
  <c r="X159" i="20"/>
  <c r="X306" i="20" s="1"/>
  <c r="W159" i="20"/>
  <c r="V159" i="20"/>
  <c r="U159" i="20"/>
  <c r="U306" i="20" s="1"/>
  <c r="S159" i="20"/>
  <c r="S306" i="20" s="1"/>
  <c r="R159" i="20"/>
  <c r="Q159" i="20"/>
  <c r="Q306" i="20" s="1"/>
  <c r="N159" i="20"/>
  <c r="P159" i="20" s="1"/>
  <c r="P306" i="20" s="1"/>
  <c r="M159" i="20"/>
  <c r="O159" i="20" s="1"/>
  <c r="O306" i="20" s="1"/>
  <c r="J159" i="20"/>
  <c r="I159" i="20"/>
  <c r="I306" i="20" s="1"/>
  <c r="I318" i="20" s="1"/>
  <c r="F159" i="20"/>
  <c r="H159" i="20" s="1"/>
  <c r="E159" i="20"/>
  <c r="G159" i="20" s="1"/>
  <c r="G306" i="20" s="1"/>
  <c r="G318" i="20" s="1"/>
  <c r="L158" i="20"/>
  <c r="K158" i="20"/>
  <c r="L155" i="20"/>
  <c r="K155" i="20"/>
  <c r="H155" i="20"/>
  <c r="G155" i="20"/>
  <c r="H149" i="20"/>
  <c r="G149" i="20"/>
  <c r="L147" i="20"/>
  <c r="K147" i="20"/>
  <c r="H147" i="20"/>
  <c r="G147" i="20"/>
  <c r="L145" i="20"/>
  <c r="K145" i="20"/>
  <c r="L144" i="20"/>
  <c r="K144" i="20"/>
  <c r="L142" i="20"/>
  <c r="K142" i="20"/>
  <c r="L141" i="20"/>
  <c r="K141" i="20"/>
  <c r="L140" i="20"/>
  <c r="K140" i="20"/>
  <c r="H140" i="20"/>
  <c r="G140" i="20"/>
  <c r="L139" i="20"/>
  <c r="K139" i="20"/>
  <c r="L136" i="20"/>
  <c r="K136" i="20"/>
  <c r="H136" i="20"/>
  <c r="G136" i="20"/>
  <c r="L133" i="20"/>
  <c r="K133" i="20"/>
  <c r="L130" i="20"/>
  <c r="K130" i="20"/>
  <c r="H130" i="20"/>
  <c r="G130" i="20"/>
  <c r="L129" i="20"/>
  <c r="K129" i="20"/>
  <c r="H129" i="20"/>
  <c r="G129" i="20"/>
  <c r="L128" i="20"/>
  <c r="K128" i="20"/>
  <c r="H128" i="20"/>
  <c r="G128" i="20"/>
  <c r="H127" i="20"/>
  <c r="G127" i="20"/>
  <c r="L124" i="20"/>
  <c r="K124" i="20"/>
  <c r="H124" i="20"/>
  <c r="G124" i="20"/>
  <c r="L123" i="20"/>
  <c r="K123" i="20"/>
  <c r="H123" i="20"/>
  <c r="G123" i="20"/>
  <c r="H122" i="20"/>
  <c r="G122" i="20"/>
  <c r="H121" i="20"/>
  <c r="G121" i="20"/>
  <c r="L119" i="20"/>
  <c r="K119" i="20"/>
  <c r="L117" i="20"/>
  <c r="K117" i="20"/>
  <c r="H117" i="20"/>
  <c r="G117" i="20"/>
  <c r="L110" i="20"/>
  <c r="K110" i="20"/>
  <c r="L109" i="20"/>
  <c r="K109" i="20"/>
  <c r="L108" i="20"/>
  <c r="K108" i="20"/>
  <c r="H108" i="20"/>
  <c r="G108" i="20"/>
  <c r="L107" i="20"/>
  <c r="K107" i="20"/>
  <c r="L104" i="20"/>
  <c r="K104" i="20"/>
  <c r="L103" i="20"/>
  <c r="K103" i="20"/>
  <c r="H103" i="20"/>
  <c r="G103" i="20"/>
  <c r="L102" i="20"/>
  <c r="K102" i="20"/>
  <c r="L101" i="20"/>
  <c r="K101" i="20"/>
  <c r="H101" i="20"/>
  <c r="G101" i="20"/>
  <c r="L100" i="20"/>
  <c r="K100" i="20"/>
  <c r="L98" i="20"/>
  <c r="K98" i="20"/>
  <c r="H98" i="20"/>
  <c r="G98" i="20"/>
  <c r="T97" i="20"/>
  <c r="S97" i="20"/>
  <c r="P97" i="20"/>
  <c r="O97" i="20"/>
  <c r="L97" i="20"/>
  <c r="K97" i="20"/>
  <c r="H97" i="20"/>
  <c r="G97" i="20"/>
  <c r="X96" i="20"/>
  <c r="X297" i="20" s="1"/>
  <c r="W96" i="20"/>
  <c r="W305" i="20" s="1"/>
  <c r="V96" i="20"/>
  <c r="V305" i="20" s="1"/>
  <c r="U96" i="20"/>
  <c r="U305" i="20" s="1"/>
  <c r="R96" i="20"/>
  <c r="R305" i="20" s="1"/>
  <c r="Q96" i="20"/>
  <c r="Q297" i="20" s="1"/>
  <c r="N96" i="20"/>
  <c r="N305" i="20" s="1"/>
  <c r="M96" i="20"/>
  <c r="O96" i="20" s="1"/>
  <c r="O305" i="20" s="1"/>
  <c r="J96" i="20"/>
  <c r="I96" i="20"/>
  <c r="I297" i="20" s="1"/>
  <c r="F96" i="20"/>
  <c r="F305" i="20" s="1"/>
  <c r="E96" i="20"/>
  <c r="G96" i="20" s="1"/>
  <c r="G305" i="20" s="1"/>
  <c r="G317" i="20" s="1"/>
  <c r="T95" i="20"/>
  <c r="S95" i="20"/>
  <c r="H95" i="20"/>
  <c r="G95" i="20"/>
  <c r="L94" i="20"/>
  <c r="K94" i="20"/>
  <c r="H94" i="20"/>
  <c r="G94" i="20"/>
  <c r="L93" i="20"/>
  <c r="K93" i="20"/>
  <c r="L88" i="20"/>
  <c r="K88" i="20"/>
  <c r="H88" i="20"/>
  <c r="G88" i="20"/>
  <c r="L86" i="20"/>
  <c r="K86" i="20"/>
  <c r="H86" i="20"/>
  <c r="G86" i="20"/>
  <c r="L83" i="20"/>
  <c r="K83" i="20"/>
  <c r="H83" i="20"/>
  <c r="G83" i="20"/>
  <c r="L79" i="20"/>
  <c r="K79" i="20"/>
  <c r="L77" i="20"/>
  <c r="K77" i="20"/>
  <c r="L76" i="20"/>
  <c r="K76" i="20"/>
  <c r="H76" i="20"/>
  <c r="G76" i="20"/>
  <c r="L75" i="20"/>
  <c r="K75" i="20"/>
  <c r="H75" i="20"/>
  <c r="G75" i="20"/>
  <c r="L74" i="20"/>
  <c r="K74" i="20"/>
  <c r="H74" i="20"/>
  <c r="G74" i="20"/>
  <c r="L69" i="20"/>
  <c r="K69" i="20"/>
  <c r="H69" i="20"/>
  <c r="G69" i="20"/>
  <c r="L59" i="20"/>
  <c r="K59" i="20"/>
  <c r="H59" i="20"/>
  <c r="G59" i="20"/>
  <c r="L50" i="20"/>
  <c r="K50" i="20"/>
  <c r="H50" i="20"/>
  <c r="G50" i="20"/>
  <c r="L43" i="20"/>
  <c r="K43" i="20"/>
  <c r="H43" i="20"/>
  <c r="G43" i="20"/>
  <c r="L42" i="20"/>
  <c r="K42" i="20"/>
  <c r="H42" i="20"/>
  <c r="G42" i="20"/>
  <c r="L39" i="20"/>
  <c r="K39" i="20"/>
  <c r="H39" i="20"/>
  <c r="G39" i="20"/>
  <c r="L36" i="20"/>
  <c r="K36" i="20"/>
  <c r="H36" i="20"/>
  <c r="G36" i="20"/>
  <c r="L34" i="20"/>
  <c r="K34" i="20"/>
  <c r="H34" i="20"/>
  <c r="G34" i="20"/>
  <c r="L32" i="20"/>
  <c r="K32" i="20"/>
  <c r="L31" i="20"/>
  <c r="K31" i="20"/>
  <c r="H31" i="20"/>
  <c r="G31" i="20"/>
  <c r="T30" i="20"/>
  <c r="S30" i="20"/>
  <c r="L30" i="20"/>
  <c r="K30" i="20"/>
  <c r="H30" i="20"/>
  <c r="G30" i="20"/>
  <c r="L29" i="20"/>
  <c r="K29" i="20"/>
  <c r="L28" i="20"/>
  <c r="K28" i="20"/>
  <c r="L27" i="20"/>
  <c r="K27" i="20"/>
  <c r="H27" i="20"/>
  <c r="G27" i="20"/>
  <c r="T25" i="20"/>
  <c r="P25" i="20"/>
  <c r="O25" i="20"/>
  <c r="P24" i="20"/>
  <c r="O24" i="20"/>
  <c r="L24" i="20"/>
  <c r="K24" i="20"/>
  <c r="H24" i="20"/>
  <c r="G24" i="20"/>
  <c r="L23" i="20"/>
  <c r="K23" i="20"/>
  <c r="L22" i="20"/>
  <c r="K22" i="20"/>
  <c r="H22" i="20"/>
  <c r="G22" i="20"/>
  <c r="L21" i="20"/>
  <c r="K21" i="20"/>
  <c r="H21" i="20"/>
  <c r="G21" i="20"/>
  <c r="L19" i="20"/>
  <c r="K19" i="20"/>
  <c r="H19" i="20"/>
  <c r="G19" i="20"/>
  <c r="L18" i="20"/>
  <c r="K18" i="20"/>
  <c r="H18" i="20"/>
  <c r="G18" i="20"/>
  <c r="P386" i="19"/>
  <c r="R384" i="19" s="1"/>
  <c r="L386" i="19"/>
  <c r="N385" i="19"/>
  <c r="L384" i="19"/>
  <c r="N384" i="19" s="1"/>
  <c r="H384" i="19"/>
  <c r="T383" i="19"/>
  <c r="T382" i="19"/>
  <c r="R382" i="19"/>
  <c r="N382" i="19"/>
  <c r="T381" i="19"/>
  <c r="T380" i="19"/>
  <c r="J372" i="19"/>
  <c r="O366" i="19" s="1"/>
  <c r="O371" i="19"/>
  <c r="O370" i="19"/>
  <c r="O369" i="19"/>
  <c r="O364" i="19"/>
  <c r="G357" i="19"/>
  <c r="F356" i="19"/>
  <c r="E356" i="19"/>
  <c r="G355" i="19"/>
  <c r="G354" i="19"/>
  <c r="G353" i="19"/>
  <c r="G352" i="19"/>
  <c r="G356" i="19" s="1"/>
  <c r="I357" i="19" s="1"/>
  <c r="I345" i="19"/>
  <c r="H345" i="19"/>
  <c r="F345" i="19"/>
  <c r="L344" i="19"/>
  <c r="J344" i="19"/>
  <c r="L343" i="19"/>
  <c r="L345" i="19" s="1"/>
  <c r="J343" i="19"/>
  <c r="G332" i="19" s="1"/>
  <c r="G333" i="19"/>
  <c r="X296" i="19"/>
  <c r="X308" i="19" s="1"/>
  <c r="W296" i="19"/>
  <c r="W308" i="19" s="1"/>
  <c r="V296" i="19"/>
  <c r="V308" i="19" s="1"/>
  <c r="U296" i="19"/>
  <c r="U308" i="19" s="1"/>
  <c r="R296" i="19"/>
  <c r="R308" i="19" s="1"/>
  <c r="Q296" i="19"/>
  <c r="Q308" i="19" s="1"/>
  <c r="N296" i="19"/>
  <c r="P296" i="19" s="1"/>
  <c r="P308" i="19" s="1"/>
  <c r="M296" i="19"/>
  <c r="O296" i="19" s="1"/>
  <c r="O308" i="19" s="1"/>
  <c r="J296" i="19"/>
  <c r="J308" i="19" s="1"/>
  <c r="I296" i="19"/>
  <c r="I308" i="19" s="1"/>
  <c r="F296" i="19"/>
  <c r="F308" i="19" s="1"/>
  <c r="E296" i="19"/>
  <c r="E308" i="19" s="1"/>
  <c r="L291" i="19"/>
  <c r="K291" i="19"/>
  <c r="L288" i="19"/>
  <c r="K288" i="19"/>
  <c r="H288" i="19"/>
  <c r="G288" i="19"/>
  <c r="L287" i="19"/>
  <c r="K287" i="19"/>
  <c r="H287" i="19"/>
  <c r="G287" i="19"/>
  <c r="L286" i="19"/>
  <c r="K286" i="19"/>
  <c r="H286" i="19"/>
  <c r="G286" i="19"/>
  <c r="L277" i="19"/>
  <c r="K277" i="19"/>
  <c r="H277" i="19"/>
  <c r="G277" i="19"/>
  <c r="L269" i="19"/>
  <c r="K269" i="19"/>
  <c r="H269" i="19"/>
  <c r="G269" i="19"/>
  <c r="L268" i="19"/>
  <c r="K268" i="19"/>
  <c r="L267" i="19"/>
  <c r="K267" i="19"/>
  <c r="H267" i="19"/>
  <c r="G267" i="19"/>
  <c r="L261" i="19"/>
  <c r="K261" i="19"/>
  <c r="L258" i="19"/>
  <c r="K258" i="19"/>
  <c r="H258" i="19"/>
  <c r="G258" i="19"/>
  <c r="L256" i="19"/>
  <c r="K256" i="19"/>
  <c r="H256" i="19"/>
  <c r="G256" i="19"/>
  <c r="L244" i="19"/>
  <c r="K244" i="19"/>
  <c r="L241" i="19"/>
  <c r="K241" i="19"/>
  <c r="L240" i="19"/>
  <c r="K240" i="19"/>
  <c r="P237" i="19"/>
  <c r="O237" i="19"/>
  <c r="L237" i="19"/>
  <c r="K237" i="19"/>
  <c r="H237" i="19"/>
  <c r="G237" i="19"/>
  <c r="H236" i="19"/>
  <c r="G236" i="19"/>
  <c r="T232" i="19"/>
  <c r="S232" i="19"/>
  <c r="L231" i="19"/>
  <c r="K231" i="19"/>
  <c r="H231" i="19"/>
  <c r="G231" i="19"/>
  <c r="L230" i="19"/>
  <c r="K230" i="19"/>
  <c r="L222" i="19"/>
  <c r="K222" i="19"/>
  <c r="H222" i="19"/>
  <c r="G222" i="19"/>
  <c r="X221" i="19"/>
  <c r="X307" i="19" s="1"/>
  <c r="W221" i="19"/>
  <c r="W307" i="19" s="1"/>
  <c r="V221" i="19"/>
  <c r="V307" i="19" s="1"/>
  <c r="U221" i="19"/>
  <c r="U307" i="19" s="1"/>
  <c r="R221" i="19"/>
  <c r="R307" i="19" s="1"/>
  <c r="Q221" i="19"/>
  <c r="Q307" i="19" s="1"/>
  <c r="N221" i="19"/>
  <c r="N307" i="19" s="1"/>
  <c r="M221" i="19"/>
  <c r="M307" i="19" s="1"/>
  <c r="J221" i="19"/>
  <c r="J307" i="19" s="1"/>
  <c r="J319" i="19" s="1"/>
  <c r="L319" i="19" s="1"/>
  <c r="I221" i="19"/>
  <c r="I307" i="19" s="1"/>
  <c r="I319" i="19" s="1"/>
  <c r="F221" i="19"/>
  <c r="F307" i="19" s="1"/>
  <c r="F319" i="19" s="1"/>
  <c r="E221" i="19"/>
  <c r="E307" i="19" s="1"/>
  <c r="L219" i="19"/>
  <c r="K219" i="19"/>
  <c r="H219" i="19"/>
  <c r="G219" i="19"/>
  <c r="L216" i="19"/>
  <c r="K216" i="19"/>
  <c r="L214" i="19"/>
  <c r="K214" i="19"/>
  <c r="H214" i="19"/>
  <c r="G214" i="19"/>
  <c r="L213" i="19"/>
  <c r="K213" i="19"/>
  <c r="H213" i="19"/>
  <c r="G213" i="19"/>
  <c r="H212" i="19"/>
  <c r="G212" i="19"/>
  <c r="L209" i="19"/>
  <c r="K209" i="19"/>
  <c r="H209" i="19"/>
  <c r="G209" i="19"/>
  <c r="T208" i="19"/>
  <c r="S208" i="19"/>
  <c r="P208" i="19"/>
  <c r="O208" i="19"/>
  <c r="L208" i="19"/>
  <c r="K208" i="19"/>
  <c r="H208" i="19"/>
  <c r="G208" i="19"/>
  <c r="L207" i="19"/>
  <c r="K207" i="19"/>
  <c r="H207" i="19"/>
  <c r="G207" i="19"/>
  <c r="L206" i="19"/>
  <c r="K206" i="19"/>
  <c r="H206" i="19"/>
  <c r="G206" i="19"/>
  <c r="L197" i="19"/>
  <c r="K197" i="19"/>
  <c r="L188" i="19"/>
  <c r="K188" i="19"/>
  <c r="L187" i="19"/>
  <c r="K187" i="19"/>
  <c r="H187" i="19"/>
  <c r="G187" i="19"/>
  <c r="L186" i="19"/>
  <c r="K186" i="19"/>
  <c r="H186" i="19"/>
  <c r="G186" i="19"/>
  <c r="L174" i="19"/>
  <c r="K174" i="19"/>
  <c r="H174" i="19"/>
  <c r="G174" i="19"/>
  <c r="L173" i="19"/>
  <c r="K173" i="19"/>
  <c r="H173" i="19"/>
  <c r="G173" i="19"/>
  <c r="L170" i="19"/>
  <c r="K170" i="19"/>
  <c r="L169" i="19"/>
  <c r="K169" i="19"/>
  <c r="L164" i="19"/>
  <c r="K164" i="19"/>
  <c r="H164" i="19"/>
  <c r="G164" i="19"/>
  <c r="L161" i="19"/>
  <c r="K161" i="19"/>
  <c r="H161" i="19"/>
  <c r="G161" i="19"/>
  <c r="L160" i="19"/>
  <c r="K160" i="19"/>
  <c r="H160" i="19"/>
  <c r="G160" i="19"/>
  <c r="X159" i="19"/>
  <c r="X306" i="19" s="1"/>
  <c r="W159" i="19"/>
  <c r="W306" i="19" s="1"/>
  <c r="V159" i="19"/>
  <c r="V306" i="19" s="1"/>
  <c r="U159" i="19"/>
  <c r="U306" i="19" s="1"/>
  <c r="R159" i="19"/>
  <c r="R306" i="19" s="1"/>
  <c r="Q159" i="19"/>
  <c r="Q306" i="19" s="1"/>
  <c r="N159" i="19"/>
  <c r="N306" i="19" s="1"/>
  <c r="M159" i="19"/>
  <c r="M306" i="19" s="1"/>
  <c r="J159" i="19"/>
  <c r="J306" i="19" s="1"/>
  <c r="I159" i="19"/>
  <c r="I306" i="19" s="1"/>
  <c r="F159" i="19"/>
  <c r="F306" i="19" s="1"/>
  <c r="E159" i="19"/>
  <c r="E306" i="19" s="1"/>
  <c r="E318" i="19" s="1"/>
  <c r="L158" i="19"/>
  <c r="K158" i="19"/>
  <c r="L155" i="19"/>
  <c r="K155" i="19"/>
  <c r="H155" i="19"/>
  <c r="G155" i="19"/>
  <c r="H149" i="19"/>
  <c r="G149" i="19"/>
  <c r="L147" i="19"/>
  <c r="K147" i="19"/>
  <c r="H147" i="19"/>
  <c r="G147" i="19"/>
  <c r="L145" i="19"/>
  <c r="K145" i="19"/>
  <c r="L144" i="19"/>
  <c r="K144" i="19"/>
  <c r="L142" i="19"/>
  <c r="K142" i="19"/>
  <c r="L141" i="19"/>
  <c r="K141" i="19"/>
  <c r="L140" i="19"/>
  <c r="K140" i="19"/>
  <c r="H140" i="19"/>
  <c r="G140" i="19"/>
  <c r="L139" i="19"/>
  <c r="K139" i="19"/>
  <c r="L136" i="19"/>
  <c r="K136" i="19"/>
  <c r="H136" i="19"/>
  <c r="G136" i="19"/>
  <c r="L133" i="19"/>
  <c r="K133" i="19"/>
  <c r="L130" i="19"/>
  <c r="K130" i="19"/>
  <c r="H130" i="19"/>
  <c r="G130" i="19"/>
  <c r="L129" i="19"/>
  <c r="K129" i="19"/>
  <c r="H129" i="19"/>
  <c r="G129" i="19"/>
  <c r="L128" i="19"/>
  <c r="K128" i="19"/>
  <c r="H128" i="19"/>
  <c r="G128" i="19"/>
  <c r="H127" i="19"/>
  <c r="G127" i="19"/>
  <c r="L124" i="19"/>
  <c r="K124" i="19"/>
  <c r="H124" i="19"/>
  <c r="G124" i="19"/>
  <c r="L123" i="19"/>
  <c r="K123" i="19"/>
  <c r="H123" i="19"/>
  <c r="G123" i="19"/>
  <c r="H122" i="19"/>
  <c r="G122" i="19"/>
  <c r="H121" i="19"/>
  <c r="G121" i="19"/>
  <c r="L119" i="19"/>
  <c r="K119" i="19"/>
  <c r="L117" i="19"/>
  <c r="K117" i="19"/>
  <c r="H117" i="19"/>
  <c r="G117" i="19"/>
  <c r="L110" i="19"/>
  <c r="K110" i="19"/>
  <c r="L109" i="19"/>
  <c r="K109" i="19"/>
  <c r="L108" i="19"/>
  <c r="K108" i="19"/>
  <c r="H108" i="19"/>
  <c r="G108" i="19"/>
  <c r="L107" i="19"/>
  <c r="K107" i="19"/>
  <c r="L104" i="19"/>
  <c r="K104" i="19"/>
  <c r="L103" i="19"/>
  <c r="K103" i="19"/>
  <c r="H103" i="19"/>
  <c r="G103" i="19"/>
  <c r="L102" i="19"/>
  <c r="K102" i="19"/>
  <c r="L101" i="19"/>
  <c r="K101" i="19"/>
  <c r="H101" i="19"/>
  <c r="G101" i="19"/>
  <c r="L100" i="19"/>
  <c r="K100" i="19"/>
  <c r="L98" i="19"/>
  <c r="K98" i="19"/>
  <c r="H98" i="19"/>
  <c r="G98" i="19"/>
  <c r="T97" i="19"/>
  <c r="S97" i="19"/>
  <c r="P97" i="19"/>
  <c r="O97" i="19"/>
  <c r="L97" i="19"/>
  <c r="K97" i="19"/>
  <c r="H97" i="19"/>
  <c r="G97" i="19"/>
  <c r="X96" i="19"/>
  <c r="X305" i="19" s="1"/>
  <c r="W96" i="19"/>
  <c r="W305" i="19" s="1"/>
  <c r="V96" i="19"/>
  <c r="V297" i="19" s="1"/>
  <c r="U96" i="19"/>
  <c r="U297" i="19" s="1"/>
  <c r="R96" i="19"/>
  <c r="R305" i="19" s="1"/>
  <c r="Q96" i="19"/>
  <c r="Q305" i="19" s="1"/>
  <c r="N96" i="19"/>
  <c r="N297" i="19" s="1"/>
  <c r="M96" i="19"/>
  <c r="M297" i="19" s="1"/>
  <c r="J96" i="19"/>
  <c r="J305" i="19" s="1"/>
  <c r="I96" i="19"/>
  <c r="I305" i="19" s="1"/>
  <c r="F96" i="19"/>
  <c r="F297" i="19" s="1"/>
  <c r="E96" i="19"/>
  <c r="E297" i="19" s="1"/>
  <c r="T95" i="19"/>
  <c r="S95" i="19"/>
  <c r="H95" i="19"/>
  <c r="G95" i="19"/>
  <c r="L94" i="19"/>
  <c r="K94" i="19"/>
  <c r="H94" i="19"/>
  <c r="G94" i="19"/>
  <c r="L93" i="19"/>
  <c r="K93" i="19"/>
  <c r="L88" i="19"/>
  <c r="K88" i="19"/>
  <c r="H88" i="19"/>
  <c r="G88" i="19"/>
  <c r="L86" i="19"/>
  <c r="K86" i="19"/>
  <c r="H86" i="19"/>
  <c r="G86" i="19"/>
  <c r="L83" i="19"/>
  <c r="K83" i="19"/>
  <c r="H83" i="19"/>
  <c r="G83" i="19"/>
  <c r="L79" i="19"/>
  <c r="K79" i="19"/>
  <c r="L77" i="19"/>
  <c r="K77" i="19"/>
  <c r="L76" i="19"/>
  <c r="K76" i="19"/>
  <c r="H76" i="19"/>
  <c r="G76" i="19"/>
  <c r="L75" i="19"/>
  <c r="K75" i="19"/>
  <c r="H75" i="19"/>
  <c r="G75" i="19"/>
  <c r="L74" i="19"/>
  <c r="K74" i="19"/>
  <c r="H74" i="19"/>
  <c r="G74" i="19"/>
  <c r="L69" i="19"/>
  <c r="K69" i="19"/>
  <c r="H69" i="19"/>
  <c r="G69" i="19"/>
  <c r="L59" i="19"/>
  <c r="K59" i="19"/>
  <c r="H59" i="19"/>
  <c r="G59" i="19"/>
  <c r="L50" i="19"/>
  <c r="K50" i="19"/>
  <c r="H50" i="19"/>
  <c r="G50" i="19"/>
  <c r="L43" i="19"/>
  <c r="K43" i="19"/>
  <c r="H43" i="19"/>
  <c r="G43" i="19"/>
  <c r="L42" i="19"/>
  <c r="K42" i="19"/>
  <c r="H42" i="19"/>
  <c r="G42" i="19"/>
  <c r="L39" i="19"/>
  <c r="K39" i="19"/>
  <c r="H39" i="19"/>
  <c r="G39" i="19"/>
  <c r="L36" i="19"/>
  <c r="K36" i="19"/>
  <c r="H36" i="19"/>
  <c r="G36" i="19"/>
  <c r="L34" i="19"/>
  <c r="K34" i="19"/>
  <c r="H34" i="19"/>
  <c r="G34" i="19"/>
  <c r="L32" i="19"/>
  <c r="K32" i="19"/>
  <c r="L31" i="19"/>
  <c r="K31" i="19"/>
  <c r="H31" i="19"/>
  <c r="G31" i="19"/>
  <c r="T30" i="19"/>
  <c r="S30" i="19"/>
  <c r="L30" i="19"/>
  <c r="K30" i="19"/>
  <c r="H30" i="19"/>
  <c r="G30" i="19"/>
  <c r="L29" i="19"/>
  <c r="K29" i="19"/>
  <c r="L28" i="19"/>
  <c r="K28" i="19"/>
  <c r="L27" i="19"/>
  <c r="K27" i="19"/>
  <c r="H27" i="19"/>
  <c r="G27" i="19"/>
  <c r="T25" i="19"/>
  <c r="P25" i="19"/>
  <c r="O25" i="19"/>
  <c r="P24" i="19"/>
  <c r="O24" i="19"/>
  <c r="L24" i="19"/>
  <c r="K24" i="19"/>
  <c r="H24" i="19"/>
  <c r="G24" i="19"/>
  <c r="L23" i="19"/>
  <c r="K23" i="19"/>
  <c r="L22" i="19"/>
  <c r="K22" i="19"/>
  <c r="H22" i="19"/>
  <c r="G22" i="19"/>
  <c r="L21" i="19"/>
  <c r="K21" i="19"/>
  <c r="H21" i="19"/>
  <c r="G21" i="19"/>
  <c r="L19" i="19"/>
  <c r="K19" i="19"/>
  <c r="H19" i="19"/>
  <c r="G19" i="19"/>
  <c r="L18" i="19"/>
  <c r="K18" i="19"/>
  <c r="H18" i="19"/>
  <c r="G18" i="19"/>
  <c r="R386" i="18"/>
  <c r="P386" i="18"/>
  <c r="R385" i="18"/>
  <c r="R384" i="18"/>
  <c r="L384" i="18"/>
  <c r="L386" i="18" s="1"/>
  <c r="H384" i="18"/>
  <c r="T383" i="18"/>
  <c r="R383" i="18"/>
  <c r="T382" i="18"/>
  <c r="R382" i="18"/>
  <c r="T381" i="18"/>
  <c r="R381" i="18"/>
  <c r="T380" i="18"/>
  <c r="T384" i="18" s="1"/>
  <c r="R380" i="18"/>
  <c r="J372" i="18"/>
  <c r="O369" i="18" s="1"/>
  <c r="O368" i="18"/>
  <c r="O364" i="18"/>
  <c r="G357" i="18"/>
  <c r="F356" i="18"/>
  <c r="E356" i="18"/>
  <c r="G355" i="18"/>
  <c r="G354" i="18"/>
  <c r="G353" i="18"/>
  <c r="G356" i="18" s="1"/>
  <c r="I357" i="18" s="1"/>
  <c r="G352" i="18"/>
  <c r="I345" i="18"/>
  <c r="H345" i="18"/>
  <c r="F345" i="18"/>
  <c r="L344" i="18"/>
  <c r="L345" i="18" s="1"/>
  <c r="J344" i="18"/>
  <c r="G333" i="18" s="1"/>
  <c r="L343" i="18"/>
  <c r="J343" i="18"/>
  <c r="J345" i="18" s="1"/>
  <c r="X296" i="18"/>
  <c r="X308" i="18" s="1"/>
  <c r="W296" i="18"/>
  <c r="W308" i="18" s="1"/>
  <c r="V296" i="18"/>
  <c r="V308" i="18" s="1"/>
  <c r="U296" i="18"/>
  <c r="U308" i="18" s="1"/>
  <c r="R296" i="18"/>
  <c r="R308" i="18" s="1"/>
  <c r="Q296" i="18"/>
  <c r="Q308" i="18" s="1"/>
  <c r="N296" i="18"/>
  <c r="N308" i="18" s="1"/>
  <c r="M296" i="18"/>
  <c r="M308" i="18" s="1"/>
  <c r="J296" i="18"/>
  <c r="J308" i="18" s="1"/>
  <c r="I296" i="18"/>
  <c r="I308" i="18" s="1"/>
  <c r="F296" i="18"/>
  <c r="F308" i="18" s="1"/>
  <c r="E296" i="18"/>
  <c r="E308" i="18" s="1"/>
  <c r="E320" i="18" s="1"/>
  <c r="L291" i="18"/>
  <c r="K291" i="18"/>
  <c r="L288" i="18"/>
  <c r="K288" i="18"/>
  <c r="H288" i="18"/>
  <c r="G288" i="18"/>
  <c r="L287" i="18"/>
  <c r="K287" i="18"/>
  <c r="H287" i="18"/>
  <c r="G287" i="18"/>
  <c r="L286" i="18"/>
  <c r="K286" i="18"/>
  <c r="H286" i="18"/>
  <c r="G286" i="18"/>
  <c r="L277" i="18"/>
  <c r="K277" i="18"/>
  <c r="H277" i="18"/>
  <c r="G277" i="18"/>
  <c r="L269" i="18"/>
  <c r="K269" i="18"/>
  <c r="H269" i="18"/>
  <c r="G269" i="18"/>
  <c r="L268" i="18"/>
  <c r="K268" i="18"/>
  <c r="L267" i="18"/>
  <c r="K267" i="18"/>
  <c r="H267" i="18"/>
  <c r="G267" i="18"/>
  <c r="L261" i="18"/>
  <c r="K261" i="18"/>
  <c r="L258" i="18"/>
  <c r="K258" i="18"/>
  <c r="H258" i="18"/>
  <c r="G258" i="18"/>
  <c r="L256" i="18"/>
  <c r="K256" i="18"/>
  <c r="H256" i="18"/>
  <c r="G256" i="18"/>
  <c r="L244" i="18"/>
  <c r="K244" i="18"/>
  <c r="L241" i="18"/>
  <c r="K241" i="18"/>
  <c r="L240" i="18"/>
  <c r="K240" i="18"/>
  <c r="P237" i="18"/>
  <c r="O237" i="18"/>
  <c r="L237" i="18"/>
  <c r="K237" i="18"/>
  <c r="H237" i="18"/>
  <c r="G237" i="18"/>
  <c r="H236" i="18"/>
  <c r="G236" i="18"/>
  <c r="T232" i="18"/>
  <c r="S232" i="18"/>
  <c r="L231" i="18"/>
  <c r="K231" i="18"/>
  <c r="H231" i="18"/>
  <c r="G231" i="18"/>
  <c r="L230" i="18"/>
  <c r="K230" i="18"/>
  <c r="L222" i="18"/>
  <c r="K222" i="18"/>
  <c r="H222" i="18"/>
  <c r="G222" i="18"/>
  <c r="X221" i="18"/>
  <c r="X307" i="18" s="1"/>
  <c r="W221" i="18"/>
  <c r="W307" i="18" s="1"/>
  <c r="V221" i="18"/>
  <c r="V307" i="18" s="1"/>
  <c r="U221" i="18"/>
  <c r="U307" i="18" s="1"/>
  <c r="R221" i="18"/>
  <c r="R307" i="18" s="1"/>
  <c r="Q221" i="18"/>
  <c r="Q307" i="18" s="1"/>
  <c r="N221" i="18"/>
  <c r="N307" i="18" s="1"/>
  <c r="M221" i="18"/>
  <c r="M307" i="18" s="1"/>
  <c r="J221" i="18"/>
  <c r="J307" i="18" s="1"/>
  <c r="J319" i="18" s="1"/>
  <c r="L319" i="18" s="1"/>
  <c r="I221" i="18"/>
  <c r="I307" i="18" s="1"/>
  <c r="I319" i="18" s="1"/>
  <c r="F221" i="18"/>
  <c r="F307" i="18" s="1"/>
  <c r="F319" i="18" s="1"/>
  <c r="E221" i="18"/>
  <c r="E307" i="18" s="1"/>
  <c r="L219" i="18"/>
  <c r="K219" i="18"/>
  <c r="H219" i="18"/>
  <c r="G219" i="18"/>
  <c r="L216" i="18"/>
  <c r="K216" i="18"/>
  <c r="L214" i="18"/>
  <c r="K214" i="18"/>
  <c r="H214" i="18"/>
  <c r="G214" i="18"/>
  <c r="L213" i="18"/>
  <c r="K213" i="18"/>
  <c r="H213" i="18"/>
  <c r="G213" i="18"/>
  <c r="H212" i="18"/>
  <c r="G212" i="18"/>
  <c r="L209" i="18"/>
  <c r="K209" i="18"/>
  <c r="H209" i="18"/>
  <c r="G209" i="18"/>
  <c r="T208" i="18"/>
  <c r="S208" i="18"/>
  <c r="P208" i="18"/>
  <c r="O208" i="18"/>
  <c r="L208" i="18"/>
  <c r="K208" i="18"/>
  <c r="H208" i="18"/>
  <c r="G208" i="18"/>
  <c r="L207" i="18"/>
  <c r="K207" i="18"/>
  <c r="H207" i="18"/>
  <c r="G207" i="18"/>
  <c r="L206" i="18"/>
  <c r="K206" i="18"/>
  <c r="H206" i="18"/>
  <c r="G206" i="18"/>
  <c r="L197" i="18"/>
  <c r="K197" i="18"/>
  <c r="L188" i="18"/>
  <c r="K188" i="18"/>
  <c r="L187" i="18"/>
  <c r="K187" i="18"/>
  <c r="H187" i="18"/>
  <c r="G187" i="18"/>
  <c r="L186" i="18"/>
  <c r="K186" i="18"/>
  <c r="H186" i="18"/>
  <c r="G186" i="18"/>
  <c r="L174" i="18"/>
  <c r="K174" i="18"/>
  <c r="H174" i="18"/>
  <c r="G174" i="18"/>
  <c r="L173" i="18"/>
  <c r="K173" i="18"/>
  <c r="H173" i="18"/>
  <c r="G173" i="18"/>
  <c r="L170" i="18"/>
  <c r="K170" i="18"/>
  <c r="L169" i="18"/>
  <c r="K169" i="18"/>
  <c r="L164" i="18"/>
  <c r="K164" i="18"/>
  <c r="H164" i="18"/>
  <c r="G164" i="18"/>
  <c r="L161" i="18"/>
  <c r="K161" i="18"/>
  <c r="H161" i="18"/>
  <c r="G161" i="18"/>
  <c r="L160" i="18"/>
  <c r="K160" i="18"/>
  <c r="H160" i="18"/>
  <c r="G160" i="18"/>
  <c r="X159" i="18"/>
  <c r="X306" i="18" s="1"/>
  <c r="W159" i="18"/>
  <c r="W306" i="18" s="1"/>
  <c r="V159" i="18"/>
  <c r="V306" i="18" s="1"/>
  <c r="U159" i="18"/>
  <c r="U306" i="18" s="1"/>
  <c r="R159" i="18"/>
  <c r="R306" i="18" s="1"/>
  <c r="Q159" i="18"/>
  <c r="Q306" i="18" s="1"/>
  <c r="N159" i="18"/>
  <c r="N306" i="18" s="1"/>
  <c r="M159" i="18"/>
  <c r="M306" i="18" s="1"/>
  <c r="J159" i="18"/>
  <c r="J306" i="18" s="1"/>
  <c r="I159" i="18"/>
  <c r="I306" i="18" s="1"/>
  <c r="F159" i="18"/>
  <c r="F306" i="18" s="1"/>
  <c r="E159" i="18"/>
  <c r="E306" i="18" s="1"/>
  <c r="E318" i="18" s="1"/>
  <c r="L158" i="18"/>
  <c r="K158" i="18"/>
  <c r="L155" i="18"/>
  <c r="K155" i="18"/>
  <c r="H155" i="18"/>
  <c r="G155" i="18"/>
  <c r="H149" i="18"/>
  <c r="G149" i="18"/>
  <c r="L147" i="18"/>
  <c r="K147" i="18"/>
  <c r="H147" i="18"/>
  <c r="G147" i="18"/>
  <c r="L145" i="18"/>
  <c r="K145" i="18"/>
  <c r="L144" i="18"/>
  <c r="K144" i="18"/>
  <c r="L142" i="18"/>
  <c r="K142" i="18"/>
  <c r="L141" i="18"/>
  <c r="K141" i="18"/>
  <c r="L140" i="18"/>
  <c r="K140" i="18"/>
  <c r="H140" i="18"/>
  <c r="G140" i="18"/>
  <c r="L139" i="18"/>
  <c r="K139" i="18"/>
  <c r="L136" i="18"/>
  <c r="K136" i="18"/>
  <c r="H136" i="18"/>
  <c r="G136" i="18"/>
  <c r="L133" i="18"/>
  <c r="K133" i="18"/>
  <c r="L130" i="18"/>
  <c r="K130" i="18"/>
  <c r="H130" i="18"/>
  <c r="G130" i="18"/>
  <c r="L129" i="18"/>
  <c r="K129" i="18"/>
  <c r="H129" i="18"/>
  <c r="G129" i="18"/>
  <c r="L128" i="18"/>
  <c r="K128" i="18"/>
  <c r="H128" i="18"/>
  <c r="G128" i="18"/>
  <c r="H127" i="18"/>
  <c r="G127" i="18"/>
  <c r="L124" i="18"/>
  <c r="K124" i="18"/>
  <c r="H124" i="18"/>
  <c r="G124" i="18"/>
  <c r="L123" i="18"/>
  <c r="K123" i="18"/>
  <c r="H123" i="18"/>
  <c r="G123" i="18"/>
  <c r="H122" i="18"/>
  <c r="G122" i="18"/>
  <c r="H121" i="18"/>
  <c r="G121" i="18"/>
  <c r="L119" i="18"/>
  <c r="K119" i="18"/>
  <c r="L117" i="18"/>
  <c r="K117" i="18"/>
  <c r="H117" i="18"/>
  <c r="G117" i="18"/>
  <c r="L110" i="18"/>
  <c r="K110" i="18"/>
  <c r="L109" i="18"/>
  <c r="K109" i="18"/>
  <c r="L108" i="18"/>
  <c r="K108" i="18"/>
  <c r="H108" i="18"/>
  <c r="G108" i="18"/>
  <c r="L107" i="18"/>
  <c r="K107" i="18"/>
  <c r="L104" i="18"/>
  <c r="K104" i="18"/>
  <c r="L103" i="18"/>
  <c r="K103" i="18"/>
  <c r="H103" i="18"/>
  <c r="G103" i="18"/>
  <c r="L102" i="18"/>
  <c r="K102" i="18"/>
  <c r="L101" i="18"/>
  <c r="K101" i="18"/>
  <c r="H101" i="18"/>
  <c r="G101" i="18"/>
  <c r="L100" i="18"/>
  <c r="K100" i="18"/>
  <c r="L98" i="18"/>
  <c r="K98" i="18"/>
  <c r="H98" i="18"/>
  <c r="G98" i="18"/>
  <c r="T97" i="18"/>
  <c r="S97" i="18"/>
  <c r="P97" i="18"/>
  <c r="O97" i="18"/>
  <c r="L97" i="18"/>
  <c r="K97" i="18"/>
  <c r="H97" i="18"/>
  <c r="G97" i="18"/>
  <c r="X96" i="18"/>
  <c r="X305" i="18" s="1"/>
  <c r="W96" i="18"/>
  <c r="W305" i="18" s="1"/>
  <c r="V96" i="18"/>
  <c r="V297" i="18" s="1"/>
  <c r="U96" i="18"/>
  <c r="U297" i="18" s="1"/>
  <c r="R96" i="18"/>
  <c r="R305" i="18" s="1"/>
  <c r="Q96" i="18"/>
  <c r="Q305" i="18" s="1"/>
  <c r="N96" i="18"/>
  <c r="N297" i="18" s="1"/>
  <c r="M96" i="18"/>
  <c r="M297" i="18" s="1"/>
  <c r="J96" i="18"/>
  <c r="J305" i="18" s="1"/>
  <c r="I96" i="18"/>
  <c r="I305" i="18" s="1"/>
  <c r="F96" i="18"/>
  <c r="F297" i="18" s="1"/>
  <c r="E96" i="18"/>
  <c r="E297" i="18" s="1"/>
  <c r="T95" i="18"/>
  <c r="S95" i="18"/>
  <c r="H95" i="18"/>
  <c r="G95" i="18"/>
  <c r="L94" i="18"/>
  <c r="K94" i="18"/>
  <c r="H94" i="18"/>
  <c r="G94" i="18"/>
  <c r="L93" i="18"/>
  <c r="K93" i="18"/>
  <c r="L88" i="18"/>
  <c r="K88" i="18"/>
  <c r="H88" i="18"/>
  <c r="G88" i="18"/>
  <c r="L86" i="18"/>
  <c r="K86" i="18"/>
  <c r="H86" i="18"/>
  <c r="G86" i="18"/>
  <c r="L83" i="18"/>
  <c r="K83" i="18"/>
  <c r="H83" i="18"/>
  <c r="G83" i="18"/>
  <c r="L79" i="18"/>
  <c r="K79" i="18"/>
  <c r="L77" i="18"/>
  <c r="K77" i="18"/>
  <c r="L76" i="18"/>
  <c r="K76" i="18"/>
  <c r="H76" i="18"/>
  <c r="G76" i="18"/>
  <c r="L75" i="18"/>
  <c r="K75" i="18"/>
  <c r="H75" i="18"/>
  <c r="G75" i="18"/>
  <c r="L74" i="18"/>
  <c r="K74" i="18"/>
  <c r="H74" i="18"/>
  <c r="G74" i="18"/>
  <c r="L69" i="18"/>
  <c r="K69" i="18"/>
  <c r="H69" i="18"/>
  <c r="G69" i="18"/>
  <c r="L59" i="18"/>
  <c r="K59" i="18"/>
  <c r="H59" i="18"/>
  <c r="G59" i="18"/>
  <c r="L50" i="18"/>
  <c r="K50" i="18"/>
  <c r="H50" i="18"/>
  <c r="G50" i="18"/>
  <c r="L43" i="18"/>
  <c r="K43" i="18"/>
  <c r="H43" i="18"/>
  <c r="G43" i="18"/>
  <c r="L42" i="18"/>
  <c r="K42" i="18"/>
  <c r="H42" i="18"/>
  <c r="G42" i="18"/>
  <c r="L39" i="18"/>
  <c r="K39" i="18"/>
  <c r="H39" i="18"/>
  <c r="G39" i="18"/>
  <c r="L36" i="18"/>
  <c r="K36" i="18"/>
  <c r="H36" i="18"/>
  <c r="G36" i="18"/>
  <c r="L34" i="18"/>
  <c r="K34" i="18"/>
  <c r="H34" i="18"/>
  <c r="G34" i="18"/>
  <c r="L32" i="18"/>
  <c r="K32" i="18"/>
  <c r="L31" i="18"/>
  <c r="K31" i="18"/>
  <c r="H31" i="18"/>
  <c r="G31" i="18"/>
  <c r="T30" i="18"/>
  <c r="S30" i="18"/>
  <c r="L30" i="18"/>
  <c r="K30" i="18"/>
  <c r="H30" i="18"/>
  <c r="G30" i="18"/>
  <c r="L29" i="18"/>
  <c r="K29" i="18"/>
  <c r="L28" i="18"/>
  <c r="K28" i="18"/>
  <c r="L27" i="18"/>
  <c r="K27" i="18"/>
  <c r="H27" i="18"/>
  <c r="G27" i="18"/>
  <c r="T25" i="18"/>
  <c r="P25" i="18"/>
  <c r="O25" i="18"/>
  <c r="P24" i="18"/>
  <c r="O24" i="18"/>
  <c r="L24" i="18"/>
  <c r="K24" i="18"/>
  <c r="H24" i="18"/>
  <c r="G24" i="18"/>
  <c r="L23" i="18"/>
  <c r="K23" i="18"/>
  <c r="L22" i="18"/>
  <c r="K22" i="18"/>
  <c r="H22" i="18"/>
  <c r="G22" i="18"/>
  <c r="L21" i="18"/>
  <c r="K21" i="18"/>
  <c r="H21" i="18"/>
  <c r="G21" i="18"/>
  <c r="L19" i="18"/>
  <c r="K19" i="18"/>
  <c r="H19" i="18"/>
  <c r="G19" i="18"/>
  <c r="L18" i="18"/>
  <c r="K18" i="18"/>
  <c r="H18" i="18"/>
  <c r="G18" i="18"/>
  <c r="R386" i="17"/>
  <c r="P386" i="17"/>
  <c r="R385" i="17"/>
  <c r="R384" i="17"/>
  <c r="L384" i="17"/>
  <c r="L386" i="17" s="1"/>
  <c r="H384" i="17"/>
  <c r="T383" i="17"/>
  <c r="R383" i="17"/>
  <c r="T382" i="17"/>
  <c r="R382" i="17"/>
  <c r="T381" i="17"/>
  <c r="R381" i="17"/>
  <c r="T380" i="17"/>
  <c r="T384" i="17" s="1"/>
  <c r="R380" i="17"/>
  <c r="J372" i="17"/>
  <c r="O369" i="17" s="1"/>
  <c r="O368" i="17"/>
  <c r="O365" i="17"/>
  <c r="O364" i="17"/>
  <c r="G357" i="17"/>
  <c r="F356" i="17"/>
  <c r="E356" i="17"/>
  <c r="G355" i="17"/>
  <c r="G354" i="17"/>
  <c r="G353" i="17"/>
  <c r="G356" i="17" s="1"/>
  <c r="I357" i="17" s="1"/>
  <c r="G352" i="17"/>
  <c r="I345" i="17"/>
  <c r="H345" i="17"/>
  <c r="F345" i="17"/>
  <c r="L344" i="17"/>
  <c r="L345" i="17" s="1"/>
  <c r="J344" i="17"/>
  <c r="L343" i="17"/>
  <c r="J343" i="17"/>
  <c r="J345" i="17" s="1"/>
  <c r="G333" i="17"/>
  <c r="R308" i="17"/>
  <c r="M308" i="17"/>
  <c r="J308" i="17"/>
  <c r="J320" i="17" s="1"/>
  <c r="F307" i="17"/>
  <c r="U306" i="17"/>
  <c r="F306" i="17"/>
  <c r="E306" i="17"/>
  <c r="V305" i="17"/>
  <c r="J305" i="17"/>
  <c r="I305" i="17"/>
  <c r="F305" i="17"/>
  <c r="N297" i="17"/>
  <c r="M297" i="17"/>
  <c r="X296" i="17"/>
  <c r="X308" i="17" s="1"/>
  <c r="W296" i="17"/>
  <c r="W308" i="17" s="1"/>
  <c r="V296" i="17"/>
  <c r="V308" i="17" s="1"/>
  <c r="U296" i="17"/>
  <c r="U308" i="17" s="1"/>
  <c r="R296" i="17"/>
  <c r="T296" i="17" s="1"/>
  <c r="T308" i="17" s="1"/>
  <c r="Q296" i="17"/>
  <c r="O296" i="17"/>
  <c r="O308" i="17" s="1"/>
  <c r="N296" i="17"/>
  <c r="M296" i="17"/>
  <c r="J296" i="17"/>
  <c r="I296" i="17"/>
  <c r="G296" i="17"/>
  <c r="G308" i="17" s="1"/>
  <c r="G320" i="17" s="1"/>
  <c r="F296" i="17"/>
  <c r="E296" i="17"/>
  <c r="E308" i="17" s="1"/>
  <c r="E320" i="17" s="1"/>
  <c r="L291" i="17"/>
  <c r="K291" i="17"/>
  <c r="L288" i="17"/>
  <c r="K288" i="17"/>
  <c r="H288" i="17"/>
  <c r="G288" i="17"/>
  <c r="L287" i="17"/>
  <c r="K287" i="17"/>
  <c r="H287" i="17"/>
  <c r="G287" i="17"/>
  <c r="L286" i="17"/>
  <c r="K286" i="17"/>
  <c r="H286" i="17"/>
  <c r="G286" i="17"/>
  <c r="L277" i="17"/>
  <c r="K277" i="17"/>
  <c r="H277" i="17"/>
  <c r="G277" i="17"/>
  <c r="L269" i="17"/>
  <c r="K269" i="17"/>
  <c r="H269" i="17"/>
  <c r="G269" i="17"/>
  <c r="L268" i="17"/>
  <c r="K268" i="17"/>
  <c r="L267" i="17"/>
  <c r="K267" i="17"/>
  <c r="H267" i="17"/>
  <c r="G267" i="17"/>
  <c r="L261" i="17"/>
  <c r="K261" i="17"/>
  <c r="L258" i="17"/>
  <c r="K258" i="17"/>
  <c r="H258" i="17"/>
  <c r="G258" i="17"/>
  <c r="L256" i="17"/>
  <c r="K256" i="17"/>
  <c r="H256" i="17"/>
  <c r="G256" i="17"/>
  <c r="L244" i="17"/>
  <c r="K244" i="17"/>
  <c r="L241" i="17"/>
  <c r="K241" i="17"/>
  <c r="L240" i="17"/>
  <c r="K240" i="17"/>
  <c r="P237" i="17"/>
  <c r="O237" i="17"/>
  <c r="L237" i="17"/>
  <c r="K237" i="17"/>
  <c r="H237" i="17"/>
  <c r="G237" i="17"/>
  <c r="H236" i="17"/>
  <c r="G236" i="17"/>
  <c r="T232" i="17"/>
  <c r="S232" i="17"/>
  <c r="L231" i="17"/>
  <c r="K231" i="17"/>
  <c r="H231" i="17"/>
  <c r="G231" i="17"/>
  <c r="L230" i="17"/>
  <c r="K230" i="17"/>
  <c r="L222" i="17"/>
  <c r="K222" i="17"/>
  <c r="H222" i="17"/>
  <c r="G222" i="17"/>
  <c r="X221" i="17"/>
  <c r="X307" i="17" s="1"/>
  <c r="W221" i="17"/>
  <c r="W307" i="17" s="1"/>
  <c r="V221" i="17"/>
  <c r="V307" i="17" s="1"/>
  <c r="U221" i="17"/>
  <c r="U307" i="17" s="1"/>
  <c r="R221" i="17"/>
  <c r="Q221" i="17"/>
  <c r="Q307" i="17" s="1"/>
  <c r="O221" i="17"/>
  <c r="O307" i="17" s="1"/>
  <c r="N221" i="17"/>
  <c r="P221" i="17" s="1"/>
  <c r="P307" i="17" s="1"/>
  <c r="M221" i="17"/>
  <c r="M307" i="17" s="1"/>
  <c r="J221" i="17"/>
  <c r="I221" i="17"/>
  <c r="K221" i="17" s="1"/>
  <c r="K307" i="17" s="1"/>
  <c r="G221" i="17"/>
  <c r="G307" i="17" s="1"/>
  <c r="G319" i="17" s="1"/>
  <c r="F221" i="17"/>
  <c r="H221" i="17" s="1"/>
  <c r="H307" i="17" s="1"/>
  <c r="E221" i="17"/>
  <c r="E307" i="17" s="1"/>
  <c r="E319" i="17" s="1"/>
  <c r="L219" i="17"/>
  <c r="K219" i="17"/>
  <c r="H219" i="17"/>
  <c r="G219" i="17"/>
  <c r="L216" i="17"/>
  <c r="K216" i="17"/>
  <c r="L214" i="17"/>
  <c r="K214" i="17"/>
  <c r="H214" i="17"/>
  <c r="G214" i="17"/>
  <c r="L213" i="17"/>
  <c r="K213" i="17"/>
  <c r="H213" i="17"/>
  <c r="G213" i="17"/>
  <c r="H212" i="17"/>
  <c r="G212" i="17"/>
  <c r="L209" i="17"/>
  <c r="K209" i="17"/>
  <c r="H209" i="17"/>
  <c r="G209" i="17"/>
  <c r="T208" i="17"/>
  <c r="S208" i="17"/>
  <c r="P208" i="17"/>
  <c r="O208" i="17"/>
  <c r="L208" i="17"/>
  <c r="K208" i="17"/>
  <c r="H208" i="17"/>
  <c r="G208" i="17"/>
  <c r="L207" i="17"/>
  <c r="K207" i="17"/>
  <c r="H207" i="17"/>
  <c r="G207" i="17"/>
  <c r="L206" i="17"/>
  <c r="K206" i="17"/>
  <c r="H206" i="17"/>
  <c r="G206" i="17"/>
  <c r="L197" i="17"/>
  <c r="K197" i="17"/>
  <c r="L188" i="17"/>
  <c r="K188" i="17"/>
  <c r="L187" i="17"/>
  <c r="K187" i="17"/>
  <c r="H187" i="17"/>
  <c r="G187" i="17"/>
  <c r="L186" i="17"/>
  <c r="K186" i="17"/>
  <c r="H186" i="17"/>
  <c r="G186" i="17"/>
  <c r="L174" i="17"/>
  <c r="K174" i="17"/>
  <c r="H174" i="17"/>
  <c r="G174" i="17"/>
  <c r="L173" i="17"/>
  <c r="K173" i="17"/>
  <c r="H173" i="17"/>
  <c r="G173" i="17"/>
  <c r="L170" i="17"/>
  <c r="K170" i="17"/>
  <c r="L169" i="17"/>
  <c r="K169" i="17"/>
  <c r="L164" i="17"/>
  <c r="K164" i="17"/>
  <c r="H164" i="17"/>
  <c r="G164" i="17"/>
  <c r="L161" i="17"/>
  <c r="K161" i="17"/>
  <c r="H161" i="17"/>
  <c r="G161" i="17"/>
  <c r="L160" i="17"/>
  <c r="K160" i="17"/>
  <c r="H160" i="17"/>
  <c r="G160" i="17"/>
  <c r="X159" i="17"/>
  <c r="X306" i="17" s="1"/>
  <c r="W159" i="17"/>
  <c r="W306" i="17" s="1"/>
  <c r="V159" i="17"/>
  <c r="V306" i="17" s="1"/>
  <c r="U159" i="17"/>
  <c r="T159" i="17"/>
  <c r="T306" i="17" s="1"/>
  <c r="S159" i="17"/>
  <c r="S306" i="17" s="1"/>
  <c r="R159" i="17"/>
  <c r="R306" i="17" s="1"/>
  <c r="Q159" i="17"/>
  <c r="Q306" i="17" s="1"/>
  <c r="P159" i="17"/>
  <c r="P306" i="17" s="1"/>
  <c r="O159" i="17"/>
  <c r="O306" i="17" s="1"/>
  <c r="N159" i="17"/>
  <c r="N306" i="17" s="1"/>
  <c r="M159" i="17"/>
  <c r="M306" i="17" s="1"/>
  <c r="L159" i="17"/>
  <c r="L306" i="17" s="1"/>
  <c r="K159" i="17"/>
  <c r="K306" i="17" s="1"/>
  <c r="K318" i="17" s="1"/>
  <c r="J159" i="17"/>
  <c r="J306" i="17" s="1"/>
  <c r="J318" i="17" s="1"/>
  <c r="I159" i="17"/>
  <c r="I306" i="17" s="1"/>
  <c r="I318" i="17" s="1"/>
  <c r="G159" i="17"/>
  <c r="G306" i="17" s="1"/>
  <c r="G318" i="17" s="1"/>
  <c r="F159" i="17"/>
  <c r="H159" i="17" s="1"/>
  <c r="E159" i="17"/>
  <c r="L158" i="17"/>
  <c r="K158" i="17"/>
  <c r="L155" i="17"/>
  <c r="K155" i="17"/>
  <c r="H155" i="17"/>
  <c r="G155" i="17"/>
  <c r="H149" i="17"/>
  <c r="G149" i="17"/>
  <c r="L147" i="17"/>
  <c r="K147" i="17"/>
  <c r="H147" i="17"/>
  <c r="G147" i="17"/>
  <c r="L145" i="17"/>
  <c r="K145" i="17"/>
  <c r="L144" i="17"/>
  <c r="K144" i="17"/>
  <c r="L142" i="17"/>
  <c r="K142" i="17"/>
  <c r="L141" i="17"/>
  <c r="K141" i="17"/>
  <c r="L140" i="17"/>
  <c r="K140" i="17"/>
  <c r="H140" i="17"/>
  <c r="G140" i="17"/>
  <c r="L139" i="17"/>
  <c r="K139" i="17"/>
  <c r="L136" i="17"/>
  <c r="K136" i="17"/>
  <c r="H136" i="17"/>
  <c r="G136" i="17"/>
  <c r="L133" i="17"/>
  <c r="K133" i="17"/>
  <c r="L130" i="17"/>
  <c r="K130" i="17"/>
  <c r="H130" i="17"/>
  <c r="G130" i="17"/>
  <c r="L129" i="17"/>
  <c r="K129" i="17"/>
  <c r="H129" i="17"/>
  <c r="G129" i="17"/>
  <c r="L128" i="17"/>
  <c r="K128" i="17"/>
  <c r="H128" i="17"/>
  <c r="G128" i="17"/>
  <c r="H127" i="17"/>
  <c r="G127" i="17"/>
  <c r="L124" i="17"/>
  <c r="K124" i="17"/>
  <c r="H124" i="17"/>
  <c r="G124" i="17"/>
  <c r="L123" i="17"/>
  <c r="K123" i="17"/>
  <c r="H123" i="17"/>
  <c r="G123" i="17"/>
  <c r="H122" i="17"/>
  <c r="G122" i="17"/>
  <c r="H121" i="17"/>
  <c r="G121" i="17"/>
  <c r="L119" i="17"/>
  <c r="K119" i="17"/>
  <c r="L117" i="17"/>
  <c r="K117" i="17"/>
  <c r="H117" i="17"/>
  <c r="G117" i="17"/>
  <c r="L110" i="17"/>
  <c r="K110" i="17"/>
  <c r="L109" i="17"/>
  <c r="K109" i="17"/>
  <c r="L108" i="17"/>
  <c r="K108" i="17"/>
  <c r="H108" i="17"/>
  <c r="G108" i="17"/>
  <c r="L107" i="17"/>
  <c r="K107" i="17"/>
  <c r="L104" i="17"/>
  <c r="K104" i="17"/>
  <c r="L103" i="17"/>
  <c r="K103" i="17"/>
  <c r="H103" i="17"/>
  <c r="G103" i="17"/>
  <c r="L102" i="17"/>
  <c r="K102" i="17"/>
  <c r="L101" i="17"/>
  <c r="K101" i="17"/>
  <c r="H101" i="17"/>
  <c r="G101" i="17"/>
  <c r="L100" i="17"/>
  <c r="K100" i="17"/>
  <c r="L98" i="17"/>
  <c r="K98" i="17"/>
  <c r="H98" i="17"/>
  <c r="G98" i="17"/>
  <c r="T97" i="17"/>
  <c r="S97" i="17"/>
  <c r="P97" i="17"/>
  <c r="O97" i="17"/>
  <c r="L97" i="17"/>
  <c r="K97" i="17"/>
  <c r="H97" i="17"/>
  <c r="G97" i="17"/>
  <c r="X96" i="17"/>
  <c r="W96" i="17"/>
  <c r="V96" i="17"/>
  <c r="V297" i="17" s="1"/>
  <c r="U96" i="17"/>
  <c r="U305" i="17" s="1"/>
  <c r="T96" i="17"/>
  <c r="T305" i="17" s="1"/>
  <c r="S96" i="17"/>
  <c r="R96" i="17"/>
  <c r="R305" i="17" s="1"/>
  <c r="Q96" i="17"/>
  <c r="Q305" i="17" s="1"/>
  <c r="N96" i="17"/>
  <c r="P96" i="17" s="1"/>
  <c r="P305" i="17" s="1"/>
  <c r="M96" i="17"/>
  <c r="O96" i="17" s="1"/>
  <c r="L96" i="17"/>
  <c r="L305" i="17" s="1"/>
  <c r="K96" i="17"/>
  <c r="J96" i="17"/>
  <c r="J297" i="17" s="1"/>
  <c r="I96" i="17"/>
  <c r="I297" i="17" s="1"/>
  <c r="F96" i="17"/>
  <c r="F297" i="17" s="1"/>
  <c r="E96" i="17"/>
  <c r="E305" i="17" s="1"/>
  <c r="T95" i="17"/>
  <c r="S95" i="17"/>
  <c r="H95" i="17"/>
  <c r="G95" i="17"/>
  <c r="L94" i="17"/>
  <c r="K94" i="17"/>
  <c r="H94" i="17"/>
  <c r="G94" i="17"/>
  <c r="L93" i="17"/>
  <c r="K93" i="17"/>
  <c r="L88" i="17"/>
  <c r="K88" i="17"/>
  <c r="H88" i="17"/>
  <c r="G88" i="17"/>
  <c r="L86" i="17"/>
  <c r="K86" i="17"/>
  <c r="H86" i="17"/>
  <c r="G86" i="17"/>
  <c r="L83" i="17"/>
  <c r="K83" i="17"/>
  <c r="H83" i="17"/>
  <c r="G83" i="17"/>
  <c r="L79" i="17"/>
  <c r="K79" i="17"/>
  <c r="L77" i="17"/>
  <c r="K77" i="17"/>
  <c r="L76" i="17"/>
  <c r="K76" i="17"/>
  <c r="H76" i="17"/>
  <c r="G76" i="17"/>
  <c r="L75" i="17"/>
  <c r="K75" i="17"/>
  <c r="H75" i="17"/>
  <c r="G75" i="17"/>
  <c r="L74" i="17"/>
  <c r="K74" i="17"/>
  <c r="H74" i="17"/>
  <c r="G74" i="17"/>
  <c r="L69" i="17"/>
  <c r="K69" i="17"/>
  <c r="H69" i="17"/>
  <c r="G69" i="17"/>
  <c r="L59" i="17"/>
  <c r="K59" i="17"/>
  <c r="H59" i="17"/>
  <c r="G59" i="17"/>
  <c r="L50" i="17"/>
  <c r="K50" i="17"/>
  <c r="H50" i="17"/>
  <c r="G50" i="17"/>
  <c r="L43" i="17"/>
  <c r="K43" i="17"/>
  <c r="H43" i="17"/>
  <c r="G43" i="17"/>
  <c r="L42" i="17"/>
  <c r="K42" i="17"/>
  <c r="H42" i="17"/>
  <c r="G42" i="17"/>
  <c r="L39" i="17"/>
  <c r="K39" i="17"/>
  <c r="H39" i="17"/>
  <c r="G39" i="17"/>
  <c r="L36" i="17"/>
  <c r="K36" i="17"/>
  <c r="H36" i="17"/>
  <c r="G36" i="17"/>
  <c r="L34" i="17"/>
  <c r="K34" i="17"/>
  <c r="H34" i="17"/>
  <c r="G34" i="17"/>
  <c r="L32" i="17"/>
  <c r="K32" i="17"/>
  <c r="L31" i="17"/>
  <c r="K31" i="17"/>
  <c r="H31" i="17"/>
  <c r="G31" i="17"/>
  <c r="T30" i="17"/>
  <c r="S30" i="17"/>
  <c r="L30" i="17"/>
  <c r="K30" i="17"/>
  <c r="H30" i="17"/>
  <c r="G30" i="17"/>
  <c r="L29" i="17"/>
  <c r="K29" i="17"/>
  <c r="L28" i="17"/>
  <c r="K28" i="17"/>
  <c r="L27" i="17"/>
  <c r="K27" i="17"/>
  <c r="H27" i="17"/>
  <c r="G27" i="17"/>
  <c r="T25" i="17"/>
  <c r="P25" i="17"/>
  <c r="O25" i="17"/>
  <c r="P24" i="17"/>
  <c r="O24" i="17"/>
  <c r="L24" i="17"/>
  <c r="K24" i="17"/>
  <c r="H24" i="17"/>
  <c r="G24" i="17"/>
  <c r="L23" i="17"/>
  <c r="K23" i="17"/>
  <c r="L22" i="17"/>
  <c r="K22" i="17"/>
  <c r="H22" i="17"/>
  <c r="G22" i="17"/>
  <c r="L21" i="17"/>
  <c r="K21" i="17"/>
  <c r="H21" i="17"/>
  <c r="G21" i="17"/>
  <c r="L19" i="17"/>
  <c r="K19" i="17"/>
  <c r="H19" i="17"/>
  <c r="G19" i="17"/>
  <c r="L18" i="17"/>
  <c r="K18" i="17"/>
  <c r="H18" i="17"/>
  <c r="G18" i="17"/>
  <c r="P385" i="16"/>
  <c r="R379" i="16" s="1"/>
  <c r="N385" i="16"/>
  <c r="L385" i="16"/>
  <c r="N379" i="16" s="1"/>
  <c r="N384" i="16"/>
  <c r="L383" i="16"/>
  <c r="N383" i="16" s="1"/>
  <c r="H383" i="16"/>
  <c r="T382" i="16"/>
  <c r="T381" i="16"/>
  <c r="R381" i="16"/>
  <c r="N381" i="16"/>
  <c r="T380" i="16"/>
  <c r="T379" i="16"/>
  <c r="T383" i="16" s="1"/>
  <c r="J371" i="16"/>
  <c r="H385" i="16" s="1"/>
  <c r="O370" i="16"/>
  <c r="O369" i="16"/>
  <c r="O368" i="16"/>
  <c r="O367" i="16"/>
  <c r="O363" i="16"/>
  <c r="G356" i="16"/>
  <c r="F355" i="16"/>
  <c r="E355" i="16"/>
  <c r="G354" i="16"/>
  <c r="G353" i="16"/>
  <c r="G352" i="16"/>
  <c r="G351" i="16"/>
  <c r="G355" i="16" s="1"/>
  <c r="I344" i="16"/>
  <c r="H344" i="16"/>
  <c r="F344" i="16"/>
  <c r="L343" i="16"/>
  <c r="J343" i="16"/>
  <c r="L342" i="16"/>
  <c r="L344" i="16" s="1"/>
  <c r="J342" i="16"/>
  <c r="J344" i="16" s="1"/>
  <c r="G332" i="16"/>
  <c r="X307" i="16"/>
  <c r="W307" i="16"/>
  <c r="V307" i="16"/>
  <c r="P307" i="16"/>
  <c r="N307" i="16"/>
  <c r="F307" i="16"/>
  <c r="F319" i="16" s="1"/>
  <c r="R306" i="16"/>
  <c r="J306" i="16"/>
  <c r="J318" i="16" s="1"/>
  <c r="X305" i="16"/>
  <c r="W305" i="16"/>
  <c r="V305" i="16"/>
  <c r="N305" i="16"/>
  <c r="F305" i="16"/>
  <c r="F317" i="16" s="1"/>
  <c r="X295" i="16"/>
  <c r="W295" i="16"/>
  <c r="V295" i="16"/>
  <c r="U295" i="16"/>
  <c r="U307" i="16" s="1"/>
  <c r="T295" i="16"/>
  <c r="T307" i="16" s="1"/>
  <c r="S295" i="16"/>
  <c r="S307" i="16" s="1"/>
  <c r="R295" i="16"/>
  <c r="R307" i="16" s="1"/>
  <c r="Q295" i="16"/>
  <c r="Q307" i="16" s="1"/>
  <c r="N295" i="16"/>
  <c r="P295" i="16" s="1"/>
  <c r="M295" i="16"/>
  <c r="M307" i="16" s="1"/>
  <c r="L295" i="16"/>
  <c r="L307" i="16" s="1"/>
  <c r="K295" i="16"/>
  <c r="K307" i="16" s="1"/>
  <c r="J295" i="16"/>
  <c r="J307" i="16" s="1"/>
  <c r="I295" i="16"/>
  <c r="I307" i="16" s="1"/>
  <c r="I319" i="16" s="1"/>
  <c r="F295" i="16"/>
  <c r="H295" i="16" s="1"/>
  <c r="H307" i="16" s="1"/>
  <c r="E295" i="16"/>
  <c r="E307" i="16" s="1"/>
  <c r="L290" i="16"/>
  <c r="K290" i="16"/>
  <c r="L287" i="16"/>
  <c r="K287" i="16"/>
  <c r="H287" i="16"/>
  <c r="G287" i="16"/>
  <c r="L286" i="16"/>
  <c r="K286" i="16"/>
  <c r="H286" i="16"/>
  <c r="G286" i="16"/>
  <c r="L285" i="16"/>
  <c r="K285" i="16"/>
  <c r="H285" i="16"/>
  <c r="G285" i="16"/>
  <c r="L276" i="16"/>
  <c r="K276" i="16"/>
  <c r="H276" i="16"/>
  <c r="G276" i="16"/>
  <c r="L268" i="16"/>
  <c r="K268" i="16"/>
  <c r="H268" i="16"/>
  <c r="G268" i="16"/>
  <c r="L267" i="16"/>
  <c r="K267" i="16"/>
  <c r="L266" i="16"/>
  <c r="K266" i="16"/>
  <c r="H266" i="16"/>
  <c r="G266" i="16"/>
  <c r="L260" i="16"/>
  <c r="K260" i="16"/>
  <c r="L257" i="16"/>
  <c r="K257" i="16"/>
  <c r="H257" i="16"/>
  <c r="G257" i="16"/>
  <c r="L255" i="16"/>
  <c r="K255" i="16"/>
  <c r="H255" i="16"/>
  <c r="G255" i="16"/>
  <c r="L243" i="16"/>
  <c r="K243" i="16"/>
  <c r="L240" i="16"/>
  <c r="K240" i="16"/>
  <c r="L239" i="16"/>
  <c r="K239" i="16"/>
  <c r="P236" i="16"/>
  <c r="O236" i="16"/>
  <c r="L236" i="16"/>
  <c r="K236" i="16"/>
  <c r="H236" i="16"/>
  <c r="G236" i="16"/>
  <c r="H235" i="16"/>
  <c r="G235" i="16"/>
  <c r="T231" i="16"/>
  <c r="S231" i="16"/>
  <c r="L230" i="16"/>
  <c r="K230" i="16"/>
  <c r="H230" i="16"/>
  <c r="G230" i="16"/>
  <c r="L229" i="16"/>
  <c r="K229" i="16"/>
  <c r="L221" i="16"/>
  <c r="K221" i="16"/>
  <c r="H221" i="16"/>
  <c r="G221" i="16"/>
  <c r="X220" i="16"/>
  <c r="X306" i="16" s="1"/>
  <c r="W220" i="16"/>
  <c r="W306" i="16" s="1"/>
  <c r="V220" i="16"/>
  <c r="V296" i="16" s="1"/>
  <c r="U220" i="16"/>
  <c r="U306" i="16" s="1"/>
  <c r="R220" i="16"/>
  <c r="T220" i="16" s="1"/>
  <c r="T306" i="16" s="1"/>
  <c r="Q220" i="16"/>
  <c r="Q306" i="16" s="1"/>
  <c r="P220" i="16"/>
  <c r="P306" i="16" s="1"/>
  <c r="O220" i="16"/>
  <c r="O306" i="16" s="1"/>
  <c r="N220" i="16"/>
  <c r="N296" i="16" s="1"/>
  <c r="P296" i="16" s="1"/>
  <c r="P308" i="16" s="1"/>
  <c r="M220" i="16"/>
  <c r="M306" i="16" s="1"/>
  <c r="J220" i="16"/>
  <c r="L220" i="16" s="1"/>
  <c r="L306" i="16" s="1"/>
  <c r="I220" i="16"/>
  <c r="I306" i="16" s="1"/>
  <c r="H220" i="16"/>
  <c r="H306" i="16" s="1"/>
  <c r="G220" i="16"/>
  <c r="G306" i="16" s="1"/>
  <c r="G318" i="16" s="1"/>
  <c r="F220" i="16"/>
  <c r="F296" i="16" s="1"/>
  <c r="E220" i="16"/>
  <c r="E306" i="16" s="1"/>
  <c r="L218" i="16"/>
  <c r="K218" i="16"/>
  <c r="H218" i="16"/>
  <c r="G218" i="16"/>
  <c r="L215" i="16"/>
  <c r="K215" i="16"/>
  <c r="L213" i="16"/>
  <c r="K213" i="16"/>
  <c r="H213" i="16"/>
  <c r="G213" i="16"/>
  <c r="L212" i="16"/>
  <c r="K212" i="16"/>
  <c r="H212" i="16"/>
  <c r="G212" i="16"/>
  <c r="H211" i="16"/>
  <c r="G211" i="16"/>
  <c r="L208" i="16"/>
  <c r="K208" i="16"/>
  <c r="H208" i="16"/>
  <c r="G208" i="16"/>
  <c r="T207" i="16"/>
  <c r="S207" i="16"/>
  <c r="P207" i="16"/>
  <c r="O207" i="16"/>
  <c r="L207" i="16"/>
  <c r="K207" i="16"/>
  <c r="H207" i="16"/>
  <c r="G207" i="16"/>
  <c r="L206" i="16"/>
  <c r="K206" i="16"/>
  <c r="H206" i="16"/>
  <c r="G206" i="16"/>
  <c r="L205" i="16"/>
  <c r="K205" i="16"/>
  <c r="H205" i="16"/>
  <c r="G205" i="16"/>
  <c r="L196" i="16"/>
  <c r="K196" i="16"/>
  <c r="L187" i="16"/>
  <c r="K187" i="16"/>
  <c r="L186" i="16"/>
  <c r="K186" i="16"/>
  <c r="H186" i="16"/>
  <c r="G186" i="16"/>
  <c r="L185" i="16"/>
  <c r="K185" i="16"/>
  <c r="H185" i="16"/>
  <c r="G185" i="16"/>
  <c r="L173" i="16"/>
  <c r="K173" i="16"/>
  <c r="H173" i="16"/>
  <c r="G173" i="16"/>
  <c r="L172" i="16"/>
  <c r="K172" i="16"/>
  <c r="H172" i="16"/>
  <c r="G172" i="16"/>
  <c r="L169" i="16"/>
  <c r="K169" i="16"/>
  <c r="L168" i="16"/>
  <c r="K168" i="16"/>
  <c r="L163" i="16"/>
  <c r="K163" i="16"/>
  <c r="H163" i="16"/>
  <c r="G163" i="16"/>
  <c r="L160" i="16"/>
  <c r="K160" i="16"/>
  <c r="H160" i="16"/>
  <c r="G160" i="16"/>
  <c r="L159" i="16"/>
  <c r="K159" i="16"/>
  <c r="H159" i="16"/>
  <c r="G159" i="16"/>
  <c r="X158" i="16"/>
  <c r="W158" i="16"/>
  <c r="V158" i="16"/>
  <c r="U158" i="16"/>
  <c r="U305" i="16" s="1"/>
  <c r="T158" i="16"/>
  <c r="T305" i="16" s="1"/>
  <c r="S158" i="16"/>
  <c r="S305" i="16" s="1"/>
  <c r="R158" i="16"/>
  <c r="R305" i="16" s="1"/>
  <c r="Q158" i="16"/>
  <c r="Q305" i="16" s="1"/>
  <c r="N158" i="16"/>
  <c r="P158" i="16" s="1"/>
  <c r="P305" i="16" s="1"/>
  <c r="M158" i="16"/>
  <c r="M305" i="16" s="1"/>
  <c r="L158" i="16"/>
  <c r="L305" i="16" s="1"/>
  <c r="K158" i="16"/>
  <c r="K305" i="16" s="1"/>
  <c r="J158" i="16"/>
  <c r="J305" i="16" s="1"/>
  <c r="J317" i="16" s="1"/>
  <c r="I158" i="16"/>
  <c r="I305" i="16" s="1"/>
  <c r="I317" i="16" s="1"/>
  <c r="F158" i="16"/>
  <c r="H158" i="16" s="1"/>
  <c r="E158" i="16"/>
  <c r="E305" i="16" s="1"/>
  <c r="H305" i="16" s="1"/>
  <c r="L157" i="16"/>
  <c r="K157" i="16"/>
  <c r="L154" i="16"/>
  <c r="K154" i="16"/>
  <c r="H154" i="16"/>
  <c r="G154" i="16"/>
  <c r="H148" i="16"/>
  <c r="G148" i="16"/>
  <c r="L146" i="16"/>
  <c r="K146" i="16"/>
  <c r="H146" i="16"/>
  <c r="G146" i="16"/>
  <c r="L144" i="16"/>
  <c r="K144" i="16"/>
  <c r="L143" i="16"/>
  <c r="K143" i="16"/>
  <c r="L141" i="16"/>
  <c r="K141" i="16"/>
  <c r="L140" i="16"/>
  <c r="K140" i="16"/>
  <c r="L139" i="16"/>
  <c r="K139" i="16"/>
  <c r="H139" i="16"/>
  <c r="G139" i="16"/>
  <c r="L138" i="16"/>
  <c r="K138" i="16"/>
  <c r="L135" i="16"/>
  <c r="K135" i="16"/>
  <c r="H135" i="16"/>
  <c r="G135" i="16"/>
  <c r="L132" i="16"/>
  <c r="K132" i="16"/>
  <c r="L129" i="16"/>
  <c r="K129" i="16"/>
  <c r="H129" i="16"/>
  <c r="G129" i="16"/>
  <c r="L128" i="16"/>
  <c r="K128" i="16"/>
  <c r="H128" i="16"/>
  <c r="G128" i="16"/>
  <c r="L127" i="16"/>
  <c r="K127" i="16"/>
  <c r="H127" i="16"/>
  <c r="G127" i="16"/>
  <c r="H126" i="16"/>
  <c r="G126" i="16"/>
  <c r="L123" i="16"/>
  <c r="K123" i="16"/>
  <c r="H123" i="16"/>
  <c r="G123" i="16"/>
  <c r="L122" i="16"/>
  <c r="K122" i="16"/>
  <c r="H122" i="16"/>
  <c r="G122" i="16"/>
  <c r="H121" i="16"/>
  <c r="G121" i="16"/>
  <c r="L119" i="16"/>
  <c r="K119" i="16"/>
  <c r="L117" i="16"/>
  <c r="K117" i="16"/>
  <c r="H117" i="16"/>
  <c r="G117" i="16"/>
  <c r="L110" i="16"/>
  <c r="K110" i="16"/>
  <c r="L109" i="16"/>
  <c r="K109" i="16"/>
  <c r="L108" i="16"/>
  <c r="K108" i="16"/>
  <c r="H108" i="16"/>
  <c r="G108" i="16"/>
  <c r="L107" i="16"/>
  <c r="K107" i="16"/>
  <c r="L104" i="16"/>
  <c r="K104" i="16"/>
  <c r="L103" i="16"/>
  <c r="K103" i="16"/>
  <c r="H103" i="16"/>
  <c r="G103" i="16"/>
  <c r="L102" i="16"/>
  <c r="K102" i="16"/>
  <c r="L101" i="16"/>
  <c r="K101" i="16"/>
  <c r="H101" i="16"/>
  <c r="G101" i="16"/>
  <c r="L100" i="16"/>
  <c r="K100" i="16"/>
  <c r="L98" i="16"/>
  <c r="K98" i="16"/>
  <c r="H98" i="16"/>
  <c r="G98" i="16"/>
  <c r="T97" i="16"/>
  <c r="S97" i="16"/>
  <c r="P97" i="16"/>
  <c r="O97" i="16"/>
  <c r="L97" i="16"/>
  <c r="K97" i="16"/>
  <c r="H97" i="16"/>
  <c r="G97" i="16"/>
  <c r="X96" i="16"/>
  <c r="X304" i="16" s="1"/>
  <c r="W96" i="16"/>
  <c r="W304" i="16" s="1"/>
  <c r="V96" i="16"/>
  <c r="V304" i="16" s="1"/>
  <c r="U96" i="16"/>
  <c r="U296" i="16" s="1"/>
  <c r="R96" i="16"/>
  <c r="Q96" i="16"/>
  <c r="P96" i="16"/>
  <c r="P304" i="16" s="1"/>
  <c r="O96" i="16"/>
  <c r="O304" i="16" s="1"/>
  <c r="N96" i="16"/>
  <c r="N304" i="16" s="1"/>
  <c r="M96" i="16"/>
  <c r="M296" i="16" s="1"/>
  <c r="J96" i="16"/>
  <c r="I96" i="16"/>
  <c r="H96" i="16"/>
  <c r="G96" i="16"/>
  <c r="G304" i="16" s="1"/>
  <c r="G316" i="16" s="1"/>
  <c r="F96" i="16"/>
  <c r="F304" i="16" s="1"/>
  <c r="E96" i="16"/>
  <c r="E296" i="16" s="1"/>
  <c r="T95" i="16"/>
  <c r="S95" i="16"/>
  <c r="H95" i="16"/>
  <c r="G95" i="16"/>
  <c r="L94" i="16"/>
  <c r="K94" i="16"/>
  <c r="H94" i="16"/>
  <c r="G94" i="16"/>
  <c r="L93" i="16"/>
  <c r="K93" i="16"/>
  <c r="L88" i="16"/>
  <c r="K88" i="16"/>
  <c r="H88" i="16"/>
  <c r="G88" i="16"/>
  <c r="L86" i="16"/>
  <c r="K86" i="16"/>
  <c r="H86" i="16"/>
  <c r="G86" i="16"/>
  <c r="L83" i="16"/>
  <c r="K83" i="16"/>
  <c r="H83" i="16"/>
  <c r="G83" i="16"/>
  <c r="L79" i="16"/>
  <c r="K79" i="16"/>
  <c r="L77" i="16"/>
  <c r="K77" i="16"/>
  <c r="L76" i="16"/>
  <c r="K76" i="16"/>
  <c r="H76" i="16"/>
  <c r="G76" i="16"/>
  <c r="L75" i="16"/>
  <c r="K75" i="16"/>
  <c r="H75" i="16"/>
  <c r="G75" i="16"/>
  <c r="L74" i="16"/>
  <c r="K74" i="16"/>
  <c r="H74" i="16"/>
  <c r="G74" i="16"/>
  <c r="L69" i="16"/>
  <c r="K69" i="16"/>
  <c r="H69" i="16"/>
  <c r="G69" i="16"/>
  <c r="L59" i="16"/>
  <c r="K59" i="16"/>
  <c r="H59" i="16"/>
  <c r="G59" i="16"/>
  <c r="L50" i="16"/>
  <c r="K50" i="16"/>
  <c r="H50" i="16"/>
  <c r="G50" i="16"/>
  <c r="L43" i="16"/>
  <c r="K43" i="16"/>
  <c r="H43" i="16"/>
  <c r="G43" i="16"/>
  <c r="L42" i="16"/>
  <c r="K42" i="16"/>
  <c r="H42" i="16"/>
  <c r="G42" i="16"/>
  <c r="L39" i="16"/>
  <c r="K39" i="16"/>
  <c r="H39" i="16"/>
  <c r="G39" i="16"/>
  <c r="L36" i="16"/>
  <c r="K36" i="16"/>
  <c r="H36" i="16"/>
  <c r="G36" i="16"/>
  <c r="L34" i="16"/>
  <c r="K34" i="16"/>
  <c r="H34" i="16"/>
  <c r="G34" i="16"/>
  <c r="L32" i="16"/>
  <c r="K32" i="16"/>
  <c r="L31" i="16"/>
  <c r="K31" i="16"/>
  <c r="H31" i="16"/>
  <c r="G31" i="16"/>
  <c r="T30" i="16"/>
  <c r="S30" i="16"/>
  <c r="L30" i="16"/>
  <c r="K30" i="16"/>
  <c r="H30" i="16"/>
  <c r="G30" i="16"/>
  <c r="L29" i="16"/>
  <c r="K29" i="16"/>
  <c r="L28" i="16"/>
  <c r="K28" i="16"/>
  <c r="L27" i="16"/>
  <c r="K27" i="16"/>
  <c r="H27" i="16"/>
  <c r="G27" i="16"/>
  <c r="T25" i="16"/>
  <c r="P25" i="16"/>
  <c r="O25" i="16"/>
  <c r="P24" i="16"/>
  <c r="O24" i="16"/>
  <c r="L24" i="16"/>
  <c r="K24" i="16"/>
  <c r="H24" i="16"/>
  <c r="G24" i="16"/>
  <c r="L23" i="16"/>
  <c r="K23" i="16"/>
  <c r="L22" i="16"/>
  <c r="K22" i="16"/>
  <c r="H22" i="16"/>
  <c r="G22" i="16"/>
  <c r="L21" i="16"/>
  <c r="K21" i="16"/>
  <c r="H21" i="16"/>
  <c r="G21" i="16"/>
  <c r="L19" i="16"/>
  <c r="K19" i="16"/>
  <c r="H19" i="16"/>
  <c r="G19" i="16"/>
  <c r="L18" i="16"/>
  <c r="K18" i="16"/>
  <c r="H18" i="16"/>
  <c r="G18" i="16"/>
  <c r="P385" i="15"/>
  <c r="R385" i="15" s="1"/>
  <c r="L385" i="15"/>
  <c r="J385" i="15"/>
  <c r="H385" i="15"/>
  <c r="J379" i="15" s="1"/>
  <c r="H384" i="15"/>
  <c r="R383" i="15"/>
  <c r="L383" i="15"/>
  <c r="H383" i="15"/>
  <c r="J383" i="15" s="1"/>
  <c r="T382" i="15"/>
  <c r="R382" i="15"/>
  <c r="T381" i="15"/>
  <c r="R381" i="15"/>
  <c r="N381" i="15"/>
  <c r="J381" i="15"/>
  <c r="T380" i="15"/>
  <c r="R380" i="15"/>
  <c r="T379" i="15"/>
  <c r="R379" i="15"/>
  <c r="J371" i="15"/>
  <c r="O370" i="15"/>
  <c r="O369" i="15"/>
  <c r="O368" i="15"/>
  <c r="O367" i="15"/>
  <c r="O366" i="15"/>
  <c r="O365" i="15"/>
  <c r="O364" i="15"/>
  <c r="O363" i="15"/>
  <c r="G356" i="15"/>
  <c r="G355" i="15"/>
  <c r="I356" i="15" s="1"/>
  <c r="F355" i="15"/>
  <c r="E355" i="15"/>
  <c r="G354" i="15"/>
  <c r="G353" i="15"/>
  <c r="G352" i="15"/>
  <c r="G351" i="15"/>
  <c r="L344" i="15"/>
  <c r="I344" i="15"/>
  <c r="H344" i="15"/>
  <c r="F344" i="15"/>
  <c r="L343" i="15"/>
  <c r="J343" i="15"/>
  <c r="G332" i="15" s="1"/>
  <c r="L342" i="15"/>
  <c r="J342" i="15"/>
  <c r="V307" i="15"/>
  <c r="U307" i="15"/>
  <c r="N307" i="15"/>
  <c r="M307" i="15"/>
  <c r="F307" i="15"/>
  <c r="F319" i="15" s="1"/>
  <c r="E307" i="15"/>
  <c r="E319" i="15" s="1"/>
  <c r="R306" i="15"/>
  <c r="Q306" i="15"/>
  <c r="V305" i="15"/>
  <c r="F305" i="15"/>
  <c r="X295" i="15"/>
  <c r="X307" i="15" s="1"/>
  <c r="W295" i="15"/>
  <c r="W307" i="15" s="1"/>
  <c r="V295" i="15"/>
  <c r="U295" i="15"/>
  <c r="R295" i="15"/>
  <c r="Q295" i="15"/>
  <c r="P295" i="15"/>
  <c r="P307" i="15" s="1"/>
  <c r="N295" i="15"/>
  <c r="M295" i="15"/>
  <c r="O295" i="15" s="1"/>
  <c r="O307" i="15" s="1"/>
  <c r="J295" i="15"/>
  <c r="I295" i="15"/>
  <c r="H295" i="15"/>
  <c r="H307" i="15" s="1"/>
  <c r="F295" i="15"/>
  <c r="E295" i="15"/>
  <c r="G295" i="15" s="1"/>
  <c r="G307" i="15" s="1"/>
  <c r="L290" i="15"/>
  <c r="K290" i="15"/>
  <c r="L287" i="15"/>
  <c r="K287" i="15"/>
  <c r="H287" i="15"/>
  <c r="G287" i="15"/>
  <c r="L286" i="15"/>
  <c r="K286" i="15"/>
  <c r="H286" i="15"/>
  <c r="G286" i="15"/>
  <c r="L285" i="15"/>
  <c r="K285" i="15"/>
  <c r="H285" i="15"/>
  <c r="G285" i="15"/>
  <c r="L276" i="15"/>
  <c r="K276" i="15"/>
  <c r="H276" i="15"/>
  <c r="G276" i="15"/>
  <c r="L268" i="15"/>
  <c r="K268" i="15"/>
  <c r="H268" i="15"/>
  <c r="G268" i="15"/>
  <c r="L267" i="15"/>
  <c r="K267" i="15"/>
  <c r="L266" i="15"/>
  <c r="K266" i="15"/>
  <c r="H266" i="15"/>
  <c r="G266" i="15"/>
  <c r="L260" i="15"/>
  <c r="K260" i="15"/>
  <c r="L257" i="15"/>
  <c r="K257" i="15"/>
  <c r="H257" i="15"/>
  <c r="G257" i="15"/>
  <c r="L255" i="15"/>
  <c r="K255" i="15"/>
  <c r="H255" i="15"/>
  <c r="G255" i="15"/>
  <c r="L243" i="15"/>
  <c r="K243" i="15"/>
  <c r="L240" i="15"/>
  <c r="K240" i="15"/>
  <c r="L239" i="15"/>
  <c r="K239" i="15"/>
  <c r="P236" i="15"/>
  <c r="O236" i="15"/>
  <c r="L236" i="15"/>
  <c r="K236" i="15"/>
  <c r="H236" i="15"/>
  <c r="G236" i="15"/>
  <c r="H235" i="15"/>
  <c r="G235" i="15"/>
  <c r="T231" i="15"/>
  <c r="S231" i="15"/>
  <c r="L230" i="15"/>
  <c r="K230" i="15"/>
  <c r="H230" i="15"/>
  <c r="G230" i="15"/>
  <c r="L229" i="15"/>
  <c r="K229" i="15"/>
  <c r="L221" i="15"/>
  <c r="K221" i="15"/>
  <c r="H221" i="15"/>
  <c r="G221" i="15"/>
  <c r="X220" i="15"/>
  <c r="X306" i="15" s="1"/>
  <c r="W220" i="15"/>
  <c r="W306" i="15" s="1"/>
  <c r="V220" i="15"/>
  <c r="V306" i="15" s="1"/>
  <c r="U220" i="15"/>
  <c r="U306" i="15" s="1"/>
  <c r="T220" i="15"/>
  <c r="T306" i="15" s="1"/>
  <c r="R220" i="15"/>
  <c r="Q220" i="15"/>
  <c r="S220" i="15" s="1"/>
  <c r="S306" i="15" s="1"/>
  <c r="N220" i="15"/>
  <c r="M220" i="15"/>
  <c r="J220" i="15"/>
  <c r="J306" i="15" s="1"/>
  <c r="J318" i="15" s="1"/>
  <c r="I220" i="15"/>
  <c r="F220" i="15"/>
  <c r="E220" i="15"/>
  <c r="L218" i="15"/>
  <c r="K218" i="15"/>
  <c r="H218" i="15"/>
  <c r="G218" i="15"/>
  <c r="L215" i="15"/>
  <c r="K215" i="15"/>
  <c r="L213" i="15"/>
  <c r="K213" i="15"/>
  <c r="H213" i="15"/>
  <c r="G213" i="15"/>
  <c r="L212" i="15"/>
  <c r="K212" i="15"/>
  <c r="H212" i="15"/>
  <c r="G212" i="15"/>
  <c r="H211" i="15"/>
  <c r="G211" i="15"/>
  <c r="L208" i="15"/>
  <c r="K208" i="15"/>
  <c r="H208" i="15"/>
  <c r="G208" i="15"/>
  <c r="T207" i="15"/>
  <c r="S207" i="15"/>
  <c r="P207" i="15"/>
  <c r="O207" i="15"/>
  <c r="L207" i="15"/>
  <c r="K207" i="15"/>
  <c r="H207" i="15"/>
  <c r="G207" i="15"/>
  <c r="L206" i="15"/>
  <c r="K206" i="15"/>
  <c r="H206" i="15"/>
  <c r="G206" i="15"/>
  <c r="L205" i="15"/>
  <c r="K205" i="15"/>
  <c r="H205" i="15"/>
  <c r="G205" i="15"/>
  <c r="L196" i="15"/>
  <c r="K196" i="15"/>
  <c r="L187" i="15"/>
  <c r="K187" i="15"/>
  <c r="L186" i="15"/>
  <c r="K186" i="15"/>
  <c r="H186" i="15"/>
  <c r="G186" i="15"/>
  <c r="L185" i="15"/>
  <c r="K185" i="15"/>
  <c r="H185" i="15"/>
  <c r="G185" i="15"/>
  <c r="L173" i="15"/>
  <c r="K173" i="15"/>
  <c r="H173" i="15"/>
  <c r="G173" i="15"/>
  <c r="L172" i="15"/>
  <c r="K172" i="15"/>
  <c r="H172" i="15"/>
  <c r="G172" i="15"/>
  <c r="L169" i="15"/>
  <c r="K169" i="15"/>
  <c r="L168" i="15"/>
  <c r="K168" i="15"/>
  <c r="L163" i="15"/>
  <c r="K163" i="15"/>
  <c r="H163" i="15"/>
  <c r="G163" i="15"/>
  <c r="L160" i="15"/>
  <c r="K160" i="15"/>
  <c r="H160" i="15"/>
  <c r="G160" i="15"/>
  <c r="L159" i="15"/>
  <c r="K159" i="15"/>
  <c r="H159" i="15"/>
  <c r="G159" i="15"/>
  <c r="X158" i="15"/>
  <c r="X305" i="15" s="1"/>
  <c r="W158" i="15"/>
  <c r="W305" i="15" s="1"/>
  <c r="V158" i="15"/>
  <c r="U158" i="15"/>
  <c r="U305" i="15" s="1"/>
  <c r="T158" i="15"/>
  <c r="T305" i="15" s="1"/>
  <c r="R158" i="15"/>
  <c r="R305" i="15" s="1"/>
  <c r="Q158" i="15"/>
  <c r="Q305" i="15" s="1"/>
  <c r="P158" i="15"/>
  <c r="P305" i="15" s="1"/>
  <c r="N158" i="15"/>
  <c r="N305" i="15" s="1"/>
  <c r="M158" i="15"/>
  <c r="O158" i="15" s="1"/>
  <c r="O305" i="15" s="1"/>
  <c r="L158" i="15"/>
  <c r="L305" i="15" s="1"/>
  <c r="J158" i="15"/>
  <c r="J305" i="15" s="1"/>
  <c r="J317" i="15" s="1"/>
  <c r="I158" i="15"/>
  <c r="I305" i="15" s="1"/>
  <c r="I317" i="15" s="1"/>
  <c r="H158" i="15"/>
  <c r="F158" i="15"/>
  <c r="E158" i="15"/>
  <c r="E305" i="15" s="1"/>
  <c r="L157" i="15"/>
  <c r="K157" i="15"/>
  <c r="L154" i="15"/>
  <c r="K154" i="15"/>
  <c r="H154" i="15"/>
  <c r="G154" i="15"/>
  <c r="H148" i="15"/>
  <c r="G148" i="15"/>
  <c r="L146" i="15"/>
  <c r="K146" i="15"/>
  <c r="H146" i="15"/>
  <c r="G146" i="15"/>
  <c r="L144" i="15"/>
  <c r="K144" i="15"/>
  <c r="L143" i="15"/>
  <c r="K143" i="15"/>
  <c r="L141" i="15"/>
  <c r="K141" i="15"/>
  <c r="L140" i="15"/>
  <c r="K140" i="15"/>
  <c r="L139" i="15"/>
  <c r="K139" i="15"/>
  <c r="H139" i="15"/>
  <c r="G139" i="15"/>
  <c r="L138" i="15"/>
  <c r="K138" i="15"/>
  <c r="L135" i="15"/>
  <c r="K135" i="15"/>
  <c r="H135" i="15"/>
  <c r="G135" i="15"/>
  <c r="L132" i="15"/>
  <c r="K132" i="15"/>
  <c r="L129" i="15"/>
  <c r="K129" i="15"/>
  <c r="H129" i="15"/>
  <c r="G129" i="15"/>
  <c r="L128" i="15"/>
  <c r="K128" i="15"/>
  <c r="H128" i="15"/>
  <c r="G128" i="15"/>
  <c r="L127" i="15"/>
  <c r="K127" i="15"/>
  <c r="H127" i="15"/>
  <c r="G127" i="15"/>
  <c r="H126" i="15"/>
  <c r="G126" i="15"/>
  <c r="L123" i="15"/>
  <c r="K123" i="15"/>
  <c r="H123" i="15"/>
  <c r="G123" i="15"/>
  <c r="L122" i="15"/>
  <c r="K122" i="15"/>
  <c r="H122" i="15"/>
  <c r="G122" i="15"/>
  <c r="H121" i="15"/>
  <c r="G121" i="15"/>
  <c r="L119" i="15"/>
  <c r="K119" i="15"/>
  <c r="L117" i="15"/>
  <c r="K117" i="15"/>
  <c r="H117" i="15"/>
  <c r="G117" i="15"/>
  <c r="L110" i="15"/>
  <c r="K110" i="15"/>
  <c r="L109" i="15"/>
  <c r="K109" i="15"/>
  <c r="L108" i="15"/>
  <c r="K108" i="15"/>
  <c r="H108" i="15"/>
  <c r="G108" i="15"/>
  <c r="L107" i="15"/>
  <c r="K107" i="15"/>
  <c r="L104" i="15"/>
  <c r="K104" i="15"/>
  <c r="L103" i="15"/>
  <c r="K103" i="15"/>
  <c r="H103" i="15"/>
  <c r="G103" i="15"/>
  <c r="L102" i="15"/>
  <c r="K102" i="15"/>
  <c r="L101" i="15"/>
  <c r="K101" i="15"/>
  <c r="H101" i="15"/>
  <c r="G101" i="15"/>
  <c r="L100" i="15"/>
  <c r="K100" i="15"/>
  <c r="L98" i="15"/>
  <c r="K98" i="15"/>
  <c r="H98" i="15"/>
  <c r="G98" i="15"/>
  <c r="T97" i="15"/>
  <c r="S97" i="15"/>
  <c r="P97" i="15"/>
  <c r="O97" i="15"/>
  <c r="L97" i="15"/>
  <c r="K97" i="15"/>
  <c r="H97" i="15"/>
  <c r="G97" i="15"/>
  <c r="X96" i="15"/>
  <c r="W96" i="15"/>
  <c r="V96" i="15"/>
  <c r="V304" i="15" s="1"/>
  <c r="U96" i="15"/>
  <c r="U304" i="15" s="1"/>
  <c r="R96" i="15"/>
  <c r="R296" i="15" s="1"/>
  <c r="R308" i="15" s="1"/>
  <c r="Q96" i="15"/>
  <c r="Q296" i="15" s="1"/>
  <c r="E327" i="15" s="1"/>
  <c r="N96" i="15"/>
  <c r="N304" i="15" s="1"/>
  <c r="M96" i="15"/>
  <c r="M304" i="15" s="1"/>
  <c r="J96" i="15"/>
  <c r="J296" i="15" s="1"/>
  <c r="J308" i="15" s="1"/>
  <c r="I96" i="15"/>
  <c r="I296" i="15" s="1"/>
  <c r="E325" i="15" s="1"/>
  <c r="F96" i="15"/>
  <c r="F304" i="15" s="1"/>
  <c r="H304" i="15" s="1"/>
  <c r="E96" i="15"/>
  <c r="E304" i="15" s="1"/>
  <c r="E316" i="15" s="1"/>
  <c r="T95" i="15"/>
  <c r="S95" i="15"/>
  <c r="H95" i="15"/>
  <c r="G95" i="15"/>
  <c r="L94" i="15"/>
  <c r="K94" i="15"/>
  <c r="H94" i="15"/>
  <c r="G94" i="15"/>
  <c r="L93" i="15"/>
  <c r="K93" i="15"/>
  <c r="L88" i="15"/>
  <c r="K88" i="15"/>
  <c r="H88" i="15"/>
  <c r="G88" i="15"/>
  <c r="L86" i="15"/>
  <c r="K86" i="15"/>
  <c r="H86" i="15"/>
  <c r="G86" i="15"/>
  <c r="L83" i="15"/>
  <c r="K83" i="15"/>
  <c r="H83" i="15"/>
  <c r="G83" i="15"/>
  <c r="L79" i="15"/>
  <c r="K79" i="15"/>
  <c r="L77" i="15"/>
  <c r="K77" i="15"/>
  <c r="L76" i="15"/>
  <c r="K76" i="15"/>
  <c r="H76" i="15"/>
  <c r="G76" i="15"/>
  <c r="L75" i="15"/>
  <c r="K75" i="15"/>
  <c r="H75" i="15"/>
  <c r="G75" i="15"/>
  <c r="L74" i="15"/>
  <c r="K74" i="15"/>
  <c r="H74" i="15"/>
  <c r="G74" i="15"/>
  <c r="L69" i="15"/>
  <c r="K69" i="15"/>
  <c r="H69" i="15"/>
  <c r="G69" i="15"/>
  <c r="L59" i="15"/>
  <c r="K59" i="15"/>
  <c r="H59" i="15"/>
  <c r="G59" i="15"/>
  <c r="L50" i="15"/>
  <c r="K50" i="15"/>
  <c r="H50" i="15"/>
  <c r="G50" i="15"/>
  <c r="L43" i="15"/>
  <c r="K43" i="15"/>
  <c r="H43" i="15"/>
  <c r="G43" i="15"/>
  <c r="L42" i="15"/>
  <c r="K42" i="15"/>
  <c r="H42" i="15"/>
  <c r="G42" i="15"/>
  <c r="L39" i="15"/>
  <c r="K39" i="15"/>
  <c r="H39" i="15"/>
  <c r="G39" i="15"/>
  <c r="L36" i="15"/>
  <c r="K36" i="15"/>
  <c r="H36" i="15"/>
  <c r="G36" i="15"/>
  <c r="L34" i="15"/>
  <c r="K34" i="15"/>
  <c r="H34" i="15"/>
  <c r="G34" i="15"/>
  <c r="L32" i="15"/>
  <c r="K32" i="15"/>
  <c r="L31" i="15"/>
  <c r="K31" i="15"/>
  <c r="H31" i="15"/>
  <c r="G31" i="15"/>
  <c r="T30" i="15"/>
  <c r="S30" i="15"/>
  <c r="L30" i="15"/>
  <c r="K30" i="15"/>
  <c r="H30" i="15"/>
  <c r="G30" i="15"/>
  <c r="L29" i="15"/>
  <c r="K29" i="15"/>
  <c r="L28" i="15"/>
  <c r="K28" i="15"/>
  <c r="L27" i="15"/>
  <c r="K27" i="15"/>
  <c r="H27" i="15"/>
  <c r="G27" i="15"/>
  <c r="T25" i="15"/>
  <c r="P25" i="15"/>
  <c r="O25" i="15"/>
  <c r="P24" i="15"/>
  <c r="O24" i="15"/>
  <c r="L24" i="15"/>
  <c r="K24" i="15"/>
  <c r="H24" i="15"/>
  <c r="G24" i="15"/>
  <c r="L23" i="15"/>
  <c r="K23" i="15"/>
  <c r="L22" i="15"/>
  <c r="K22" i="15"/>
  <c r="H22" i="15"/>
  <c r="G22" i="15"/>
  <c r="L21" i="15"/>
  <c r="K21" i="15"/>
  <c r="H21" i="15"/>
  <c r="G21" i="15"/>
  <c r="L19" i="15"/>
  <c r="K19" i="15"/>
  <c r="H19" i="15"/>
  <c r="G19" i="15"/>
  <c r="L18" i="15"/>
  <c r="K18" i="15"/>
  <c r="H18" i="15"/>
  <c r="G18" i="15"/>
  <c r="R385" i="14"/>
  <c r="P385" i="14"/>
  <c r="L385" i="14"/>
  <c r="N380" i="14" s="1"/>
  <c r="R384" i="14"/>
  <c r="R383" i="14"/>
  <c r="N383" i="14"/>
  <c r="L383" i="14"/>
  <c r="H383" i="14"/>
  <c r="T382" i="14"/>
  <c r="R382" i="14"/>
  <c r="T381" i="14"/>
  <c r="R381" i="14"/>
  <c r="N381" i="14"/>
  <c r="T380" i="14"/>
  <c r="R380" i="14"/>
  <c r="T379" i="14"/>
  <c r="R379" i="14"/>
  <c r="J371" i="14"/>
  <c r="O370" i="14" s="1"/>
  <c r="O369" i="14"/>
  <c r="O368" i="14"/>
  <c r="O365" i="14"/>
  <c r="O364" i="14"/>
  <c r="O363" i="14"/>
  <c r="G356" i="14"/>
  <c r="F355" i="14"/>
  <c r="E355" i="14"/>
  <c r="G354" i="14"/>
  <c r="G353" i="14"/>
  <c r="G355" i="14" s="1"/>
  <c r="I356" i="14" s="1"/>
  <c r="G352" i="14"/>
  <c r="G351" i="14"/>
  <c r="L344" i="14"/>
  <c r="I344" i="14"/>
  <c r="H344" i="14"/>
  <c r="F344" i="14"/>
  <c r="L343" i="14"/>
  <c r="J343" i="14"/>
  <c r="L342" i="14"/>
  <c r="J342" i="14"/>
  <c r="J344" i="14" s="1"/>
  <c r="G332" i="14"/>
  <c r="G331" i="14"/>
  <c r="G335" i="14" s="1"/>
  <c r="X295" i="14"/>
  <c r="X307" i="14" s="1"/>
  <c r="W295" i="14"/>
  <c r="W307" i="14" s="1"/>
  <c r="V295" i="14"/>
  <c r="V307" i="14" s="1"/>
  <c r="U295" i="14"/>
  <c r="U307" i="14" s="1"/>
  <c r="R295" i="14"/>
  <c r="T295" i="14" s="1"/>
  <c r="T307" i="14" s="1"/>
  <c r="Q295" i="14"/>
  <c r="Q307" i="14" s="1"/>
  <c r="N295" i="14"/>
  <c r="N307" i="14" s="1"/>
  <c r="M295" i="14"/>
  <c r="M307" i="14" s="1"/>
  <c r="J295" i="14"/>
  <c r="L295" i="14" s="1"/>
  <c r="L307" i="14" s="1"/>
  <c r="I295" i="14"/>
  <c r="I307" i="14" s="1"/>
  <c r="F295" i="14"/>
  <c r="F307" i="14" s="1"/>
  <c r="F319" i="14" s="1"/>
  <c r="E295" i="14"/>
  <c r="E307" i="14" s="1"/>
  <c r="E319" i="14" s="1"/>
  <c r="L290" i="14"/>
  <c r="K290" i="14"/>
  <c r="L287" i="14"/>
  <c r="K287" i="14"/>
  <c r="H287" i="14"/>
  <c r="G287" i="14"/>
  <c r="L286" i="14"/>
  <c r="K286" i="14"/>
  <c r="H286" i="14"/>
  <c r="G286" i="14"/>
  <c r="L285" i="14"/>
  <c r="K285" i="14"/>
  <c r="H285" i="14"/>
  <c r="G285" i="14"/>
  <c r="L276" i="14"/>
  <c r="K276" i="14"/>
  <c r="H276" i="14"/>
  <c r="G276" i="14"/>
  <c r="L268" i="14"/>
  <c r="K268" i="14"/>
  <c r="H268" i="14"/>
  <c r="G268" i="14"/>
  <c r="L267" i="14"/>
  <c r="K267" i="14"/>
  <c r="L266" i="14"/>
  <c r="K266" i="14"/>
  <c r="H266" i="14"/>
  <c r="G266" i="14"/>
  <c r="L260" i="14"/>
  <c r="K260" i="14"/>
  <c r="L257" i="14"/>
  <c r="K257" i="14"/>
  <c r="H257" i="14"/>
  <c r="G257" i="14"/>
  <c r="L255" i="14"/>
  <c r="K255" i="14"/>
  <c r="H255" i="14"/>
  <c r="G255" i="14"/>
  <c r="L243" i="14"/>
  <c r="K243" i="14"/>
  <c r="L240" i="14"/>
  <c r="K240" i="14"/>
  <c r="L239" i="14"/>
  <c r="K239" i="14"/>
  <c r="P236" i="14"/>
  <c r="O236" i="14"/>
  <c r="L236" i="14"/>
  <c r="K236" i="14"/>
  <c r="H236" i="14"/>
  <c r="G236" i="14"/>
  <c r="H235" i="14"/>
  <c r="G235" i="14"/>
  <c r="T231" i="14"/>
  <c r="S231" i="14"/>
  <c r="L230" i="14"/>
  <c r="K230" i="14"/>
  <c r="H230" i="14"/>
  <c r="G230" i="14"/>
  <c r="L229" i="14"/>
  <c r="K229" i="14"/>
  <c r="L221" i="14"/>
  <c r="K221" i="14"/>
  <c r="H221" i="14"/>
  <c r="G221" i="14"/>
  <c r="X220" i="14"/>
  <c r="X306" i="14" s="1"/>
  <c r="W220" i="14"/>
  <c r="W306" i="14" s="1"/>
  <c r="V220" i="14"/>
  <c r="V306" i="14" s="1"/>
  <c r="U220" i="14"/>
  <c r="U306" i="14" s="1"/>
  <c r="R220" i="14"/>
  <c r="R306" i="14" s="1"/>
  <c r="Q220" i="14"/>
  <c r="Q306" i="14" s="1"/>
  <c r="N220" i="14"/>
  <c r="P220" i="14" s="1"/>
  <c r="P306" i="14" s="1"/>
  <c r="M220" i="14"/>
  <c r="M306" i="14" s="1"/>
  <c r="J220" i="14"/>
  <c r="J306" i="14" s="1"/>
  <c r="I220" i="14"/>
  <c r="I306" i="14" s="1"/>
  <c r="I318" i="14" s="1"/>
  <c r="F220" i="14"/>
  <c r="H220" i="14" s="1"/>
  <c r="H306" i="14" s="1"/>
  <c r="E220" i="14"/>
  <c r="E306" i="14" s="1"/>
  <c r="L218" i="14"/>
  <c r="K218" i="14"/>
  <c r="H218" i="14"/>
  <c r="G218" i="14"/>
  <c r="L215" i="14"/>
  <c r="K215" i="14"/>
  <c r="L213" i="14"/>
  <c r="K213" i="14"/>
  <c r="H213" i="14"/>
  <c r="G213" i="14"/>
  <c r="L212" i="14"/>
  <c r="K212" i="14"/>
  <c r="H212" i="14"/>
  <c r="G212" i="14"/>
  <c r="H211" i="14"/>
  <c r="G211" i="14"/>
  <c r="L208" i="14"/>
  <c r="K208" i="14"/>
  <c r="H208" i="14"/>
  <c r="G208" i="14"/>
  <c r="T207" i="14"/>
  <c r="S207" i="14"/>
  <c r="P207" i="14"/>
  <c r="O207" i="14"/>
  <c r="L207" i="14"/>
  <c r="K207" i="14"/>
  <c r="H207" i="14"/>
  <c r="G207" i="14"/>
  <c r="L206" i="14"/>
  <c r="K206" i="14"/>
  <c r="H206" i="14"/>
  <c r="G206" i="14"/>
  <c r="L205" i="14"/>
  <c r="K205" i="14"/>
  <c r="H205" i="14"/>
  <c r="G205" i="14"/>
  <c r="L196" i="14"/>
  <c r="K196" i="14"/>
  <c r="L187" i="14"/>
  <c r="K187" i="14"/>
  <c r="L186" i="14"/>
  <c r="K186" i="14"/>
  <c r="H186" i="14"/>
  <c r="G186" i="14"/>
  <c r="L185" i="14"/>
  <c r="K185" i="14"/>
  <c r="H185" i="14"/>
  <c r="G185" i="14"/>
  <c r="L173" i="14"/>
  <c r="K173" i="14"/>
  <c r="H173" i="14"/>
  <c r="G173" i="14"/>
  <c r="L172" i="14"/>
  <c r="K172" i="14"/>
  <c r="H172" i="14"/>
  <c r="G172" i="14"/>
  <c r="L169" i="14"/>
  <c r="K169" i="14"/>
  <c r="L168" i="14"/>
  <c r="K168" i="14"/>
  <c r="L163" i="14"/>
  <c r="K163" i="14"/>
  <c r="H163" i="14"/>
  <c r="G163" i="14"/>
  <c r="L160" i="14"/>
  <c r="K160" i="14"/>
  <c r="H160" i="14"/>
  <c r="G160" i="14"/>
  <c r="L159" i="14"/>
  <c r="K159" i="14"/>
  <c r="H159" i="14"/>
  <c r="G159" i="14"/>
  <c r="X158" i="14"/>
  <c r="X305" i="14" s="1"/>
  <c r="W158" i="14"/>
  <c r="W305" i="14" s="1"/>
  <c r="V158" i="14"/>
  <c r="V305" i="14" s="1"/>
  <c r="U158" i="14"/>
  <c r="U305" i="14" s="1"/>
  <c r="R158" i="14"/>
  <c r="T158" i="14" s="1"/>
  <c r="T305" i="14" s="1"/>
  <c r="Q158" i="14"/>
  <c r="Q305" i="14" s="1"/>
  <c r="N158" i="14"/>
  <c r="N305" i="14" s="1"/>
  <c r="M158" i="14"/>
  <c r="M305" i="14" s="1"/>
  <c r="J158" i="14"/>
  <c r="L158" i="14" s="1"/>
  <c r="L305" i="14" s="1"/>
  <c r="I158" i="14"/>
  <c r="I305" i="14" s="1"/>
  <c r="F158" i="14"/>
  <c r="F305" i="14" s="1"/>
  <c r="E158" i="14"/>
  <c r="E305" i="14" s="1"/>
  <c r="E317" i="14" s="1"/>
  <c r="L157" i="14"/>
  <c r="K157" i="14"/>
  <c r="L154" i="14"/>
  <c r="K154" i="14"/>
  <c r="H154" i="14"/>
  <c r="G154" i="14"/>
  <c r="H148" i="14"/>
  <c r="G148" i="14"/>
  <c r="L146" i="14"/>
  <c r="K146" i="14"/>
  <c r="H146" i="14"/>
  <c r="G146" i="14"/>
  <c r="L144" i="14"/>
  <c r="K144" i="14"/>
  <c r="L143" i="14"/>
  <c r="K143" i="14"/>
  <c r="L141" i="14"/>
  <c r="K141" i="14"/>
  <c r="L140" i="14"/>
  <c r="K140" i="14"/>
  <c r="L139" i="14"/>
  <c r="K139" i="14"/>
  <c r="H139" i="14"/>
  <c r="G139" i="14"/>
  <c r="L138" i="14"/>
  <c r="K138" i="14"/>
  <c r="L135" i="14"/>
  <c r="K135" i="14"/>
  <c r="H135" i="14"/>
  <c r="G135" i="14"/>
  <c r="L132" i="14"/>
  <c r="K132" i="14"/>
  <c r="L129" i="14"/>
  <c r="K129" i="14"/>
  <c r="H129" i="14"/>
  <c r="G129" i="14"/>
  <c r="L128" i="14"/>
  <c r="K128" i="14"/>
  <c r="H128" i="14"/>
  <c r="G128" i="14"/>
  <c r="L127" i="14"/>
  <c r="K127" i="14"/>
  <c r="H127" i="14"/>
  <c r="G127" i="14"/>
  <c r="H126" i="14"/>
  <c r="G126" i="14"/>
  <c r="L123" i="14"/>
  <c r="K123" i="14"/>
  <c r="H123" i="14"/>
  <c r="G123" i="14"/>
  <c r="L122" i="14"/>
  <c r="K122" i="14"/>
  <c r="H122" i="14"/>
  <c r="G122" i="14"/>
  <c r="H121" i="14"/>
  <c r="G121" i="14"/>
  <c r="L119" i="14"/>
  <c r="K119" i="14"/>
  <c r="L117" i="14"/>
  <c r="K117" i="14"/>
  <c r="H117" i="14"/>
  <c r="G117" i="14"/>
  <c r="L110" i="14"/>
  <c r="K110" i="14"/>
  <c r="L109" i="14"/>
  <c r="K109" i="14"/>
  <c r="L108" i="14"/>
  <c r="K108" i="14"/>
  <c r="H108" i="14"/>
  <c r="G108" i="14"/>
  <c r="L107" i="14"/>
  <c r="K107" i="14"/>
  <c r="L104" i="14"/>
  <c r="K104" i="14"/>
  <c r="L103" i="14"/>
  <c r="K103" i="14"/>
  <c r="H103" i="14"/>
  <c r="G103" i="14"/>
  <c r="L102" i="14"/>
  <c r="K102" i="14"/>
  <c r="L101" i="14"/>
  <c r="K101" i="14"/>
  <c r="H101" i="14"/>
  <c r="G101" i="14"/>
  <c r="L100" i="14"/>
  <c r="K100" i="14"/>
  <c r="L98" i="14"/>
  <c r="K98" i="14"/>
  <c r="H98" i="14"/>
  <c r="G98" i="14"/>
  <c r="T97" i="14"/>
  <c r="S97" i="14"/>
  <c r="P97" i="14"/>
  <c r="O97" i="14"/>
  <c r="L97" i="14"/>
  <c r="K97" i="14"/>
  <c r="H97" i="14"/>
  <c r="G97" i="14"/>
  <c r="X96" i="14"/>
  <c r="X296" i="14" s="1"/>
  <c r="W96" i="14"/>
  <c r="W296" i="14" s="1"/>
  <c r="V96" i="14"/>
  <c r="V296" i="14" s="1"/>
  <c r="U96" i="14"/>
  <c r="U304" i="14" s="1"/>
  <c r="T96" i="14"/>
  <c r="T304" i="14" s="1"/>
  <c r="S96" i="14"/>
  <c r="S304" i="14" s="1"/>
  <c r="R96" i="14"/>
  <c r="R304" i="14" s="1"/>
  <c r="Q96" i="14"/>
  <c r="Q296" i="14" s="1"/>
  <c r="P96" i="14"/>
  <c r="P304" i="14" s="1"/>
  <c r="O96" i="14"/>
  <c r="N96" i="14"/>
  <c r="N296" i="14" s="1"/>
  <c r="M96" i="14"/>
  <c r="M304" i="14" s="1"/>
  <c r="L96" i="14"/>
  <c r="L304" i="14" s="1"/>
  <c r="K96" i="14"/>
  <c r="K304" i="14" s="1"/>
  <c r="K316" i="14" s="1"/>
  <c r="J96" i="14"/>
  <c r="J304" i="14" s="1"/>
  <c r="J316" i="14" s="1"/>
  <c r="I96" i="14"/>
  <c r="I296" i="14" s="1"/>
  <c r="H96" i="14"/>
  <c r="G96" i="14"/>
  <c r="F96" i="14"/>
  <c r="F296" i="14" s="1"/>
  <c r="E96" i="14"/>
  <c r="E304" i="14" s="1"/>
  <c r="E316" i="14" s="1"/>
  <c r="T95" i="14"/>
  <c r="S95" i="14"/>
  <c r="H95" i="14"/>
  <c r="G95" i="14"/>
  <c r="L94" i="14"/>
  <c r="K94" i="14"/>
  <c r="H94" i="14"/>
  <c r="G94" i="14"/>
  <c r="L93" i="14"/>
  <c r="K93" i="14"/>
  <c r="L88" i="14"/>
  <c r="K88" i="14"/>
  <c r="H88" i="14"/>
  <c r="G88" i="14"/>
  <c r="L86" i="14"/>
  <c r="K86" i="14"/>
  <c r="H86" i="14"/>
  <c r="G86" i="14"/>
  <c r="L83" i="14"/>
  <c r="K83" i="14"/>
  <c r="H83" i="14"/>
  <c r="G83" i="14"/>
  <c r="L79" i="14"/>
  <c r="K79" i="14"/>
  <c r="L77" i="14"/>
  <c r="K77" i="14"/>
  <c r="L76" i="14"/>
  <c r="K76" i="14"/>
  <c r="H76" i="14"/>
  <c r="G76" i="14"/>
  <c r="L75" i="14"/>
  <c r="K75" i="14"/>
  <c r="H75" i="14"/>
  <c r="G75" i="14"/>
  <c r="L74" i="14"/>
  <c r="K74" i="14"/>
  <c r="H74" i="14"/>
  <c r="G74" i="14"/>
  <c r="L69" i="14"/>
  <c r="K69" i="14"/>
  <c r="H69" i="14"/>
  <c r="G69" i="14"/>
  <c r="L59" i="14"/>
  <c r="K59" i="14"/>
  <c r="H59" i="14"/>
  <c r="G59" i="14"/>
  <c r="L50" i="14"/>
  <c r="K50" i="14"/>
  <c r="H50" i="14"/>
  <c r="G50" i="14"/>
  <c r="L43" i="14"/>
  <c r="K43" i="14"/>
  <c r="H43" i="14"/>
  <c r="G43" i="14"/>
  <c r="L42" i="14"/>
  <c r="K42" i="14"/>
  <c r="H42" i="14"/>
  <c r="G42" i="14"/>
  <c r="L39" i="14"/>
  <c r="K39" i="14"/>
  <c r="H39" i="14"/>
  <c r="G39" i="14"/>
  <c r="L36" i="14"/>
  <c r="K36" i="14"/>
  <c r="H36" i="14"/>
  <c r="G36" i="14"/>
  <c r="L34" i="14"/>
  <c r="K34" i="14"/>
  <c r="H34" i="14"/>
  <c r="G34" i="14"/>
  <c r="L32" i="14"/>
  <c r="K32" i="14"/>
  <c r="L31" i="14"/>
  <c r="K31" i="14"/>
  <c r="H31" i="14"/>
  <c r="G31" i="14"/>
  <c r="T30" i="14"/>
  <c r="S30" i="14"/>
  <c r="L30" i="14"/>
  <c r="K30" i="14"/>
  <c r="H30" i="14"/>
  <c r="G30" i="14"/>
  <c r="L29" i="14"/>
  <c r="K29" i="14"/>
  <c r="L28" i="14"/>
  <c r="K28" i="14"/>
  <c r="L27" i="14"/>
  <c r="K27" i="14"/>
  <c r="H27" i="14"/>
  <c r="G27" i="14"/>
  <c r="T25" i="14"/>
  <c r="P25" i="14"/>
  <c r="O25" i="14"/>
  <c r="P24" i="14"/>
  <c r="O24" i="14"/>
  <c r="L24" i="14"/>
  <c r="K24" i="14"/>
  <c r="H24" i="14"/>
  <c r="G24" i="14"/>
  <c r="L23" i="14"/>
  <c r="K23" i="14"/>
  <c r="L22" i="14"/>
  <c r="K22" i="14"/>
  <c r="H22" i="14"/>
  <c r="G22" i="14"/>
  <c r="L21" i="14"/>
  <c r="K21" i="14"/>
  <c r="H21" i="14"/>
  <c r="G21" i="14"/>
  <c r="L19" i="14"/>
  <c r="K19" i="14"/>
  <c r="H19" i="14"/>
  <c r="G19" i="14"/>
  <c r="L18" i="14"/>
  <c r="K18" i="14"/>
  <c r="H18" i="14"/>
  <c r="G18" i="14"/>
  <c r="P385" i="13"/>
  <c r="R381" i="13" s="1"/>
  <c r="H385" i="13"/>
  <c r="H384" i="13" s="1"/>
  <c r="L383" i="13"/>
  <c r="L385" i="13" s="1"/>
  <c r="J383" i="13"/>
  <c r="H383" i="13"/>
  <c r="T382" i="13"/>
  <c r="R382" i="13"/>
  <c r="T381" i="13"/>
  <c r="T383" i="13" s="1"/>
  <c r="T380" i="13"/>
  <c r="J380" i="13"/>
  <c r="T379" i="13"/>
  <c r="J371" i="13"/>
  <c r="O368" i="13" s="1"/>
  <c r="O370" i="13"/>
  <c r="O369" i="13"/>
  <c r="O366" i="13"/>
  <c r="O365" i="13"/>
  <c r="O363" i="13"/>
  <c r="G356" i="13"/>
  <c r="F355" i="13"/>
  <c r="E355" i="13"/>
  <c r="G354" i="13"/>
  <c r="G353" i="13"/>
  <c r="G352" i="13"/>
  <c r="G351" i="13"/>
  <c r="G355" i="13" s="1"/>
  <c r="I356" i="13" s="1"/>
  <c r="J344" i="13"/>
  <c r="I344" i="13"/>
  <c r="H344" i="13"/>
  <c r="F344" i="13"/>
  <c r="L343" i="13"/>
  <c r="J343" i="13"/>
  <c r="L342" i="13"/>
  <c r="L344" i="13" s="1"/>
  <c r="J342" i="13"/>
  <c r="G332" i="13"/>
  <c r="G331" i="13"/>
  <c r="G335" i="13" s="1"/>
  <c r="X295" i="13"/>
  <c r="X307" i="13" s="1"/>
  <c r="W295" i="13"/>
  <c r="W307" i="13" s="1"/>
  <c r="V295" i="13"/>
  <c r="V307" i="13" s="1"/>
  <c r="U295" i="13"/>
  <c r="U307" i="13" s="1"/>
  <c r="T295" i="13"/>
  <c r="T307" i="13" s="1"/>
  <c r="S295" i="13"/>
  <c r="S307" i="13" s="1"/>
  <c r="R295" i="13"/>
  <c r="R307" i="13" s="1"/>
  <c r="Q295" i="13"/>
  <c r="Q307" i="13" s="1"/>
  <c r="P295" i="13"/>
  <c r="P307" i="13" s="1"/>
  <c r="O295" i="13"/>
  <c r="O307" i="13" s="1"/>
  <c r="N295" i="13"/>
  <c r="N307" i="13" s="1"/>
  <c r="M295" i="13"/>
  <c r="M307" i="13" s="1"/>
  <c r="L295" i="13"/>
  <c r="L307" i="13" s="1"/>
  <c r="J295" i="13"/>
  <c r="J307" i="13" s="1"/>
  <c r="I295" i="13"/>
  <c r="K295" i="13" s="1"/>
  <c r="K307" i="13" s="1"/>
  <c r="K319" i="13" s="1"/>
  <c r="H295" i="13"/>
  <c r="H307" i="13" s="1"/>
  <c r="F295" i="13"/>
  <c r="F307" i="13" s="1"/>
  <c r="E295" i="13"/>
  <c r="E307" i="13" s="1"/>
  <c r="E319" i="13" s="1"/>
  <c r="L290" i="13"/>
  <c r="K290" i="13"/>
  <c r="L287" i="13"/>
  <c r="K287" i="13"/>
  <c r="H287" i="13"/>
  <c r="G287" i="13"/>
  <c r="L286" i="13"/>
  <c r="K286" i="13"/>
  <c r="H286" i="13"/>
  <c r="G286" i="13"/>
  <c r="L285" i="13"/>
  <c r="K285" i="13"/>
  <c r="H285" i="13"/>
  <c r="G285" i="13"/>
  <c r="L276" i="13"/>
  <c r="K276" i="13"/>
  <c r="H276" i="13"/>
  <c r="G276" i="13"/>
  <c r="L268" i="13"/>
  <c r="K268" i="13"/>
  <c r="H268" i="13"/>
  <c r="G268" i="13"/>
  <c r="L267" i="13"/>
  <c r="K267" i="13"/>
  <c r="L266" i="13"/>
  <c r="K266" i="13"/>
  <c r="H266" i="13"/>
  <c r="G266" i="13"/>
  <c r="L260" i="13"/>
  <c r="K260" i="13"/>
  <c r="L257" i="13"/>
  <c r="K257" i="13"/>
  <c r="H257" i="13"/>
  <c r="G257" i="13"/>
  <c r="L255" i="13"/>
  <c r="K255" i="13"/>
  <c r="H255" i="13"/>
  <c r="G255" i="13"/>
  <c r="L243" i="13"/>
  <c r="K243" i="13"/>
  <c r="L240" i="13"/>
  <c r="K240" i="13"/>
  <c r="L239" i="13"/>
  <c r="K239" i="13"/>
  <c r="P236" i="13"/>
  <c r="O236" i="13"/>
  <c r="L236" i="13"/>
  <c r="K236" i="13"/>
  <c r="H236" i="13"/>
  <c r="G236" i="13"/>
  <c r="H235" i="13"/>
  <c r="G235" i="13"/>
  <c r="T231" i="13"/>
  <c r="S231" i="13"/>
  <c r="L230" i="13"/>
  <c r="K230" i="13"/>
  <c r="H230" i="13"/>
  <c r="G230" i="13"/>
  <c r="L229" i="13"/>
  <c r="K229" i="13"/>
  <c r="L221" i="13"/>
  <c r="K221" i="13"/>
  <c r="H221" i="13"/>
  <c r="G221" i="13"/>
  <c r="X220" i="13"/>
  <c r="X306" i="13" s="1"/>
  <c r="W220" i="13"/>
  <c r="W306" i="13" s="1"/>
  <c r="V220" i="13"/>
  <c r="V306" i="13" s="1"/>
  <c r="U220" i="13"/>
  <c r="U306" i="13" s="1"/>
  <c r="T220" i="13"/>
  <c r="T306" i="13" s="1"/>
  <c r="R220" i="13"/>
  <c r="R306" i="13" s="1"/>
  <c r="Q220" i="13"/>
  <c r="Q306" i="13" s="1"/>
  <c r="P220" i="13"/>
  <c r="P306" i="13" s="1"/>
  <c r="N220" i="13"/>
  <c r="N306" i="13" s="1"/>
  <c r="M220" i="13"/>
  <c r="O220" i="13" s="1"/>
  <c r="O306" i="13" s="1"/>
  <c r="L220" i="13"/>
  <c r="L306" i="13" s="1"/>
  <c r="J220" i="13"/>
  <c r="J306" i="13" s="1"/>
  <c r="J318" i="13" s="1"/>
  <c r="I220" i="13"/>
  <c r="I306" i="13" s="1"/>
  <c r="I318" i="13" s="1"/>
  <c r="H220" i="13"/>
  <c r="H306" i="13" s="1"/>
  <c r="F220" i="13"/>
  <c r="F306" i="13" s="1"/>
  <c r="E220" i="13"/>
  <c r="G220" i="13" s="1"/>
  <c r="G306" i="13" s="1"/>
  <c r="G318" i="13" s="1"/>
  <c r="L218" i="13"/>
  <c r="K218" i="13"/>
  <c r="H218" i="13"/>
  <c r="G218" i="13"/>
  <c r="L215" i="13"/>
  <c r="K215" i="13"/>
  <c r="L213" i="13"/>
  <c r="K213" i="13"/>
  <c r="H213" i="13"/>
  <c r="G213" i="13"/>
  <c r="L212" i="13"/>
  <c r="K212" i="13"/>
  <c r="H212" i="13"/>
  <c r="G212" i="13"/>
  <c r="H211" i="13"/>
  <c r="G211" i="13"/>
  <c r="L208" i="13"/>
  <c r="K208" i="13"/>
  <c r="H208" i="13"/>
  <c r="G208" i="13"/>
  <c r="T207" i="13"/>
  <c r="S207" i="13"/>
  <c r="P207" i="13"/>
  <c r="O207" i="13"/>
  <c r="L207" i="13"/>
  <c r="K207" i="13"/>
  <c r="H207" i="13"/>
  <c r="G207" i="13"/>
  <c r="L206" i="13"/>
  <c r="K206" i="13"/>
  <c r="H206" i="13"/>
  <c r="G206" i="13"/>
  <c r="L205" i="13"/>
  <c r="K205" i="13"/>
  <c r="H205" i="13"/>
  <c r="G205" i="13"/>
  <c r="L196" i="13"/>
  <c r="K196" i="13"/>
  <c r="L187" i="13"/>
  <c r="K187" i="13"/>
  <c r="L186" i="13"/>
  <c r="K186" i="13"/>
  <c r="H186" i="13"/>
  <c r="G186" i="13"/>
  <c r="L185" i="13"/>
  <c r="K185" i="13"/>
  <c r="H185" i="13"/>
  <c r="G185" i="13"/>
  <c r="L173" i="13"/>
  <c r="K173" i="13"/>
  <c r="H173" i="13"/>
  <c r="G173" i="13"/>
  <c r="L172" i="13"/>
  <c r="K172" i="13"/>
  <c r="H172" i="13"/>
  <c r="G172" i="13"/>
  <c r="L169" i="13"/>
  <c r="K169" i="13"/>
  <c r="L168" i="13"/>
  <c r="K168" i="13"/>
  <c r="L163" i="13"/>
  <c r="K163" i="13"/>
  <c r="H163" i="13"/>
  <c r="G163" i="13"/>
  <c r="L160" i="13"/>
  <c r="K160" i="13"/>
  <c r="H160" i="13"/>
  <c r="G160" i="13"/>
  <c r="L159" i="13"/>
  <c r="K159" i="13"/>
  <c r="H159" i="13"/>
  <c r="G159" i="13"/>
  <c r="X158" i="13"/>
  <c r="X305" i="13" s="1"/>
  <c r="W158" i="13"/>
  <c r="W305" i="13" s="1"/>
  <c r="V158" i="13"/>
  <c r="V305" i="13" s="1"/>
  <c r="U158" i="13"/>
  <c r="U305" i="13" s="1"/>
  <c r="R158" i="13"/>
  <c r="R305" i="13" s="1"/>
  <c r="Q158" i="13"/>
  <c r="S158" i="13" s="1"/>
  <c r="S305" i="13" s="1"/>
  <c r="P158" i="13"/>
  <c r="P305" i="13" s="1"/>
  <c r="N158" i="13"/>
  <c r="N305" i="13" s="1"/>
  <c r="M158" i="13"/>
  <c r="M305" i="13" s="1"/>
  <c r="J158" i="13"/>
  <c r="J305" i="13" s="1"/>
  <c r="I158" i="13"/>
  <c r="K158" i="13" s="1"/>
  <c r="K305" i="13" s="1"/>
  <c r="K317" i="13" s="1"/>
  <c r="F158" i="13"/>
  <c r="F305" i="13" s="1"/>
  <c r="E158" i="13"/>
  <c r="E305" i="13" s="1"/>
  <c r="L157" i="13"/>
  <c r="K157" i="13"/>
  <c r="L154" i="13"/>
  <c r="K154" i="13"/>
  <c r="H154" i="13"/>
  <c r="G154" i="13"/>
  <c r="H148" i="13"/>
  <c r="G148" i="13"/>
  <c r="L146" i="13"/>
  <c r="K146" i="13"/>
  <c r="H146" i="13"/>
  <c r="G146" i="13"/>
  <c r="L144" i="13"/>
  <c r="K144" i="13"/>
  <c r="L143" i="13"/>
  <c r="K143" i="13"/>
  <c r="L141" i="13"/>
  <c r="K141" i="13"/>
  <c r="L140" i="13"/>
  <c r="K140" i="13"/>
  <c r="L139" i="13"/>
  <c r="K139" i="13"/>
  <c r="H139" i="13"/>
  <c r="G139" i="13"/>
  <c r="L138" i="13"/>
  <c r="K138" i="13"/>
  <c r="L135" i="13"/>
  <c r="K135" i="13"/>
  <c r="H135" i="13"/>
  <c r="G135" i="13"/>
  <c r="L132" i="13"/>
  <c r="K132" i="13"/>
  <c r="L129" i="13"/>
  <c r="K129" i="13"/>
  <c r="H129" i="13"/>
  <c r="G129" i="13"/>
  <c r="L128" i="13"/>
  <c r="K128" i="13"/>
  <c r="H128" i="13"/>
  <c r="G128" i="13"/>
  <c r="L127" i="13"/>
  <c r="K127" i="13"/>
  <c r="H127" i="13"/>
  <c r="G127" i="13"/>
  <c r="H126" i="13"/>
  <c r="G126" i="13"/>
  <c r="L123" i="13"/>
  <c r="K123" i="13"/>
  <c r="H123" i="13"/>
  <c r="G123" i="13"/>
  <c r="L122" i="13"/>
  <c r="K122" i="13"/>
  <c r="H122" i="13"/>
  <c r="G122" i="13"/>
  <c r="H121" i="13"/>
  <c r="G121" i="13"/>
  <c r="L119" i="13"/>
  <c r="K119" i="13"/>
  <c r="L117" i="13"/>
  <c r="K117" i="13"/>
  <c r="H117" i="13"/>
  <c r="G117" i="13"/>
  <c r="L110" i="13"/>
  <c r="K110" i="13"/>
  <c r="L109" i="13"/>
  <c r="K109" i="13"/>
  <c r="L108" i="13"/>
  <c r="K108" i="13"/>
  <c r="H108" i="13"/>
  <c r="G108" i="13"/>
  <c r="L107" i="13"/>
  <c r="K107" i="13"/>
  <c r="L104" i="13"/>
  <c r="K104" i="13"/>
  <c r="L103" i="13"/>
  <c r="K103" i="13"/>
  <c r="H103" i="13"/>
  <c r="G103" i="13"/>
  <c r="L102" i="13"/>
  <c r="K102" i="13"/>
  <c r="L101" i="13"/>
  <c r="K101" i="13"/>
  <c r="H101" i="13"/>
  <c r="G101" i="13"/>
  <c r="L100" i="13"/>
  <c r="K100" i="13"/>
  <c r="L98" i="13"/>
  <c r="K98" i="13"/>
  <c r="H98" i="13"/>
  <c r="G98" i="13"/>
  <c r="T97" i="13"/>
  <c r="S97" i="13"/>
  <c r="P97" i="13"/>
  <c r="O97" i="13"/>
  <c r="L97" i="13"/>
  <c r="K97" i="13"/>
  <c r="H97" i="13"/>
  <c r="G97" i="13"/>
  <c r="X96" i="13"/>
  <c r="X304" i="13" s="1"/>
  <c r="W96" i="13"/>
  <c r="W296" i="13" s="1"/>
  <c r="V96" i="13"/>
  <c r="V296" i="13" s="1"/>
  <c r="U96" i="13"/>
  <c r="U296" i="13" s="1"/>
  <c r="S96" i="13"/>
  <c r="S304" i="13" s="1"/>
  <c r="R96" i="13"/>
  <c r="R304" i="13" s="1"/>
  <c r="Q96" i="13"/>
  <c r="Q304" i="13" s="1"/>
  <c r="N96" i="13"/>
  <c r="N296" i="13" s="1"/>
  <c r="M96" i="13"/>
  <c r="M296" i="13" s="1"/>
  <c r="J96" i="13"/>
  <c r="J304" i="13" s="1"/>
  <c r="J316" i="13" s="1"/>
  <c r="I96" i="13"/>
  <c r="I304" i="13" s="1"/>
  <c r="F96" i="13"/>
  <c r="F296" i="13" s="1"/>
  <c r="E96" i="13"/>
  <c r="E296" i="13" s="1"/>
  <c r="T95" i="13"/>
  <c r="S95" i="13"/>
  <c r="H95" i="13"/>
  <c r="G95" i="13"/>
  <c r="L94" i="13"/>
  <c r="K94" i="13"/>
  <c r="H94" i="13"/>
  <c r="G94" i="13"/>
  <c r="L93" i="13"/>
  <c r="K93" i="13"/>
  <c r="L88" i="13"/>
  <c r="K88" i="13"/>
  <c r="H88" i="13"/>
  <c r="G88" i="13"/>
  <c r="L86" i="13"/>
  <c r="K86" i="13"/>
  <c r="H86" i="13"/>
  <c r="G86" i="13"/>
  <c r="L83" i="13"/>
  <c r="K83" i="13"/>
  <c r="H83" i="13"/>
  <c r="G83" i="13"/>
  <c r="L79" i="13"/>
  <c r="K79" i="13"/>
  <c r="L77" i="13"/>
  <c r="K77" i="13"/>
  <c r="L76" i="13"/>
  <c r="K76" i="13"/>
  <c r="H76" i="13"/>
  <c r="G76" i="13"/>
  <c r="L75" i="13"/>
  <c r="K75" i="13"/>
  <c r="H75" i="13"/>
  <c r="G75" i="13"/>
  <c r="L74" i="13"/>
  <c r="K74" i="13"/>
  <c r="H74" i="13"/>
  <c r="G74" i="13"/>
  <c r="L69" i="13"/>
  <c r="K69" i="13"/>
  <c r="H69" i="13"/>
  <c r="G69" i="13"/>
  <c r="L59" i="13"/>
  <c r="K59" i="13"/>
  <c r="H59" i="13"/>
  <c r="G59" i="13"/>
  <c r="L50" i="13"/>
  <c r="K50" i="13"/>
  <c r="H50" i="13"/>
  <c r="G50" i="13"/>
  <c r="L43" i="13"/>
  <c r="K43" i="13"/>
  <c r="H43" i="13"/>
  <c r="G43" i="13"/>
  <c r="L42" i="13"/>
  <c r="K42" i="13"/>
  <c r="H42" i="13"/>
  <c r="G42" i="13"/>
  <c r="L39" i="13"/>
  <c r="K39" i="13"/>
  <c r="H39" i="13"/>
  <c r="G39" i="13"/>
  <c r="L36" i="13"/>
  <c r="K36" i="13"/>
  <c r="H36" i="13"/>
  <c r="G36" i="13"/>
  <c r="L34" i="13"/>
  <c r="K34" i="13"/>
  <c r="H34" i="13"/>
  <c r="G34" i="13"/>
  <c r="L32" i="13"/>
  <c r="K32" i="13"/>
  <c r="L31" i="13"/>
  <c r="K31" i="13"/>
  <c r="H31" i="13"/>
  <c r="G31" i="13"/>
  <c r="T30" i="13"/>
  <c r="S30" i="13"/>
  <c r="L30" i="13"/>
  <c r="K30" i="13"/>
  <c r="H30" i="13"/>
  <c r="G30" i="13"/>
  <c r="L29" i="13"/>
  <c r="K29" i="13"/>
  <c r="L28" i="13"/>
  <c r="K28" i="13"/>
  <c r="L27" i="13"/>
  <c r="K27" i="13"/>
  <c r="H27" i="13"/>
  <c r="G27" i="13"/>
  <c r="T25" i="13"/>
  <c r="P25" i="13"/>
  <c r="O25" i="13"/>
  <c r="P24" i="13"/>
  <c r="O24" i="13"/>
  <c r="L24" i="13"/>
  <c r="K24" i="13"/>
  <c r="H24" i="13"/>
  <c r="G24" i="13"/>
  <c r="L23" i="13"/>
  <c r="K23" i="13"/>
  <c r="L22" i="13"/>
  <c r="K22" i="13"/>
  <c r="H22" i="13"/>
  <c r="G22" i="13"/>
  <c r="L21" i="13"/>
  <c r="K21" i="13"/>
  <c r="H21" i="13"/>
  <c r="G21" i="13"/>
  <c r="L19" i="13"/>
  <c r="K19" i="13"/>
  <c r="H19" i="13"/>
  <c r="G19" i="13"/>
  <c r="L18" i="13"/>
  <c r="K18" i="13"/>
  <c r="H18" i="13"/>
  <c r="G18" i="13"/>
  <c r="R385" i="12"/>
  <c r="P385" i="12"/>
  <c r="R384" i="12"/>
  <c r="R383" i="12"/>
  <c r="L383" i="12"/>
  <c r="H383" i="12"/>
  <c r="T382" i="12"/>
  <c r="R382" i="12"/>
  <c r="T381" i="12"/>
  <c r="R381" i="12"/>
  <c r="T380" i="12"/>
  <c r="R380" i="12"/>
  <c r="T379" i="12"/>
  <c r="T383" i="12" s="1"/>
  <c r="R379" i="12"/>
  <c r="J371" i="12"/>
  <c r="O367" i="12" s="1"/>
  <c r="O364" i="12"/>
  <c r="O363" i="12"/>
  <c r="G356" i="12"/>
  <c r="F355" i="12"/>
  <c r="E355" i="12"/>
  <c r="G354" i="12"/>
  <c r="G353" i="12"/>
  <c r="G352" i="12"/>
  <c r="G355" i="12" s="1"/>
  <c r="I356" i="12" s="1"/>
  <c r="G351" i="12"/>
  <c r="I344" i="12"/>
  <c r="H344" i="12"/>
  <c r="F344" i="12"/>
  <c r="L343" i="12"/>
  <c r="J343" i="12"/>
  <c r="L342" i="12"/>
  <c r="L344" i="12" s="1"/>
  <c r="J342" i="12"/>
  <c r="J344" i="12" s="1"/>
  <c r="G335" i="12"/>
  <c r="G332" i="12"/>
  <c r="G331" i="12"/>
  <c r="X295" i="12"/>
  <c r="X307" i="12" s="1"/>
  <c r="W295" i="12"/>
  <c r="W307" i="12" s="1"/>
  <c r="V295" i="12"/>
  <c r="V307" i="12" s="1"/>
  <c r="U295" i="12"/>
  <c r="U307" i="12" s="1"/>
  <c r="R295" i="12"/>
  <c r="R307" i="12" s="1"/>
  <c r="Q295" i="12"/>
  <c r="Q307" i="12" s="1"/>
  <c r="N295" i="12"/>
  <c r="P295" i="12" s="1"/>
  <c r="P307" i="12" s="1"/>
  <c r="M295" i="12"/>
  <c r="M307" i="12" s="1"/>
  <c r="J295" i="12"/>
  <c r="J307" i="12" s="1"/>
  <c r="I295" i="12"/>
  <c r="I307" i="12" s="1"/>
  <c r="F295" i="12"/>
  <c r="H295" i="12" s="1"/>
  <c r="H307" i="12" s="1"/>
  <c r="E295" i="12"/>
  <c r="E307" i="12" s="1"/>
  <c r="L290" i="12"/>
  <c r="K290" i="12"/>
  <c r="L287" i="12"/>
  <c r="K287" i="12"/>
  <c r="H287" i="12"/>
  <c r="G287" i="12"/>
  <c r="L286" i="12"/>
  <c r="K286" i="12"/>
  <c r="H286" i="12"/>
  <c r="G286" i="12"/>
  <c r="L285" i="12"/>
  <c r="K285" i="12"/>
  <c r="H285" i="12"/>
  <c r="G285" i="12"/>
  <c r="L276" i="12"/>
  <c r="K276" i="12"/>
  <c r="H276" i="12"/>
  <c r="G276" i="12"/>
  <c r="L268" i="12"/>
  <c r="K268" i="12"/>
  <c r="H268" i="12"/>
  <c r="G268" i="12"/>
  <c r="L267" i="12"/>
  <c r="K267" i="12"/>
  <c r="L266" i="12"/>
  <c r="K266" i="12"/>
  <c r="H266" i="12"/>
  <c r="G266" i="12"/>
  <c r="L260" i="12"/>
  <c r="K260" i="12"/>
  <c r="L257" i="12"/>
  <c r="K257" i="12"/>
  <c r="H257" i="12"/>
  <c r="G257" i="12"/>
  <c r="L255" i="12"/>
  <c r="K255" i="12"/>
  <c r="H255" i="12"/>
  <c r="G255" i="12"/>
  <c r="L243" i="12"/>
  <c r="K243" i="12"/>
  <c r="L240" i="12"/>
  <c r="K240" i="12"/>
  <c r="L239" i="12"/>
  <c r="K239" i="12"/>
  <c r="P236" i="12"/>
  <c r="O236" i="12"/>
  <c r="L236" i="12"/>
  <c r="K236" i="12"/>
  <c r="H236" i="12"/>
  <c r="G236" i="12"/>
  <c r="H235" i="12"/>
  <c r="G235" i="12"/>
  <c r="T231" i="12"/>
  <c r="S231" i="12"/>
  <c r="L230" i="12"/>
  <c r="K230" i="12"/>
  <c r="H230" i="12"/>
  <c r="G230" i="12"/>
  <c r="L229" i="12"/>
  <c r="K229" i="12"/>
  <c r="L221" i="12"/>
  <c r="K221" i="12"/>
  <c r="H221" i="12"/>
  <c r="G221" i="12"/>
  <c r="X220" i="12"/>
  <c r="X306" i="12" s="1"/>
  <c r="W220" i="12"/>
  <c r="W306" i="12" s="1"/>
  <c r="V220" i="12"/>
  <c r="V306" i="12" s="1"/>
  <c r="U220" i="12"/>
  <c r="U306" i="12" s="1"/>
  <c r="R220" i="12"/>
  <c r="T220" i="12" s="1"/>
  <c r="T306" i="12" s="1"/>
  <c r="Q220" i="12"/>
  <c r="Q306" i="12" s="1"/>
  <c r="N220" i="12"/>
  <c r="N306" i="12" s="1"/>
  <c r="M220" i="12"/>
  <c r="M306" i="12" s="1"/>
  <c r="J220" i="12"/>
  <c r="L220" i="12" s="1"/>
  <c r="L306" i="12" s="1"/>
  <c r="I220" i="12"/>
  <c r="I306" i="12" s="1"/>
  <c r="I318" i="12" s="1"/>
  <c r="F220" i="12"/>
  <c r="F306" i="12" s="1"/>
  <c r="E220" i="12"/>
  <c r="E306" i="12" s="1"/>
  <c r="E318" i="12" s="1"/>
  <c r="L218" i="12"/>
  <c r="K218" i="12"/>
  <c r="H218" i="12"/>
  <c r="G218" i="12"/>
  <c r="L215" i="12"/>
  <c r="K215" i="12"/>
  <c r="L213" i="12"/>
  <c r="K213" i="12"/>
  <c r="H213" i="12"/>
  <c r="G213" i="12"/>
  <c r="L212" i="12"/>
  <c r="K212" i="12"/>
  <c r="H212" i="12"/>
  <c r="G212" i="12"/>
  <c r="H211" i="12"/>
  <c r="G211" i="12"/>
  <c r="L208" i="12"/>
  <c r="K208" i="12"/>
  <c r="H208" i="12"/>
  <c r="G208" i="12"/>
  <c r="T207" i="12"/>
  <c r="S207" i="12"/>
  <c r="P207" i="12"/>
  <c r="O207" i="12"/>
  <c r="L207" i="12"/>
  <c r="K207" i="12"/>
  <c r="H207" i="12"/>
  <c r="G207" i="12"/>
  <c r="L206" i="12"/>
  <c r="K206" i="12"/>
  <c r="H206" i="12"/>
  <c r="G206" i="12"/>
  <c r="L205" i="12"/>
  <c r="K205" i="12"/>
  <c r="H205" i="12"/>
  <c r="G205" i="12"/>
  <c r="L196" i="12"/>
  <c r="K196" i="12"/>
  <c r="L187" i="12"/>
  <c r="K187" i="12"/>
  <c r="L186" i="12"/>
  <c r="K186" i="12"/>
  <c r="H186" i="12"/>
  <c r="G186" i="12"/>
  <c r="L185" i="12"/>
  <c r="K185" i="12"/>
  <c r="H185" i="12"/>
  <c r="G185" i="12"/>
  <c r="L173" i="12"/>
  <c r="K173" i="12"/>
  <c r="H173" i="12"/>
  <c r="G173" i="12"/>
  <c r="L172" i="12"/>
  <c r="K172" i="12"/>
  <c r="H172" i="12"/>
  <c r="G172" i="12"/>
  <c r="L169" i="12"/>
  <c r="K169" i="12"/>
  <c r="L168" i="12"/>
  <c r="K168" i="12"/>
  <c r="L163" i="12"/>
  <c r="K163" i="12"/>
  <c r="H163" i="12"/>
  <c r="G163" i="12"/>
  <c r="L160" i="12"/>
  <c r="K160" i="12"/>
  <c r="H160" i="12"/>
  <c r="G160" i="12"/>
  <c r="L159" i="12"/>
  <c r="K159" i="12"/>
  <c r="H159" i="12"/>
  <c r="G159" i="12"/>
  <c r="X158" i="12"/>
  <c r="X305" i="12" s="1"/>
  <c r="W158" i="12"/>
  <c r="W305" i="12" s="1"/>
  <c r="V158" i="12"/>
  <c r="V305" i="12" s="1"/>
  <c r="U158" i="12"/>
  <c r="U305" i="12" s="1"/>
  <c r="R158" i="12"/>
  <c r="R305" i="12" s="1"/>
  <c r="Q158" i="12"/>
  <c r="Q305" i="12" s="1"/>
  <c r="N158" i="12"/>
  <c r="P158" i="12" s="1"/>
  <c r="P305" i="12" s="1"/>
  <c r="M158" i="12"/>
  <c r="M305" i="12" s="1"/>
  <c r="J158" i="12"/>
  <c r="J305" i="12" s="1"/>
  <c r="I158" i="12"/>
  <c r="I305" i="12" s="1"/>
  <c r="F158" i="12"/>
  <c r="H158" i="12" s="1"/>
  <c r="E158" i="12"/>
  <c r="E305" i="12" s="1"/>
  <c r="L157" i="12"/>
  <c r="K157" i="12"/>
  <c r="L154" i="12"/>
  <c r="K154" i="12"/>
  <c r="H154" i="12"/>
  <c r="G154" i="12"/>
  <c r="H148" i="12"/>
  <c r="G148" i="12"/>
  <c r="L146" i="12"/>
  <c r="K146" i="12"/>
  <c r="H146" i="12"/>
  <c r="G146" i="12"/>
  <c r="L144" i="12"/>
  <c r="K144" i="12"/>
  <c r="L143" i="12"/>
  <c r="K143" i="12"/>
  <c r="L141" i="12"/>
  <c r="K141" i="12"/>
  <c r="L140" i="12"/>
  <c r="K140" i="12"/>
  <c r="L139" i="12"/>
  <c r="K139" i="12"/>
  <c r="H139" i="12"/>
  <c r="G139" i="12"/>
  <c r="L138" i="12"/>
  <c r="K138" i="12"/>
  <c r="L135" i="12"/>
  <c r="K135" i="12"/>
  <c r="H135" i="12"/>
  <c r="G135" i="12"/>
  <c r="L132" i="12"/>
  <c r="K132" i="12"/>
  <c r="L129" i="12"/>
  <c r="K129" i="12"/>
  <c r="H129" i="12"/>
  <c r="G129" i="12"/>
  <c r="L128" i="12"/>
  <c r="K128" i="12"/>
  <c r="H128" i="12"/>
  <c r="G128" i="12"/>
  <c r="L127" i="12"/>
  <c r="K127" i="12"/>
  <c r="H127" i="12"/>
  <c r="G127" i="12"/>
  <c r="H126" i="12"/>
  <c r="G126" i="12"/>
  <c r="L123" i="12"/>
  <c r="K123" i="12"/>
  <c r="H123" i="12"/>
  <c r="G123" i="12"/>
  <c r="L122" i="12"/>
  <c r="K122" i="12"/>
  <c r="H122" i="12"/>
  <c r="G122" i="12"/>
  <c r="H121" i="12"/>
  <c r="G121" i="12"/>
  <c r="L119" i="12"/>
  <c r="K119" i="12"/>
  <c r="L117" i="12"/>
  <c r="K117" i="12"/>
  <c r="H117" i="12"/>
  <c r="G117" i="12"/>
  <c r="L110" i="12"/>
  <c r="K110" i="12"/>
  <c r="L109" i="12"/>
  <c r="K109" i="12"/>
  <c r="L108" i="12"/>
  <c r="K108" i="12"/>
  <c r="H108" i="12"/>
  <c r="G108" i="12"/>
  <c r="L107" i="12"/>
  <c r="K107" i="12"/>
  <c r="L104" i="12"/>
  <c r="K104" i="12"/>
  <c r="L103" i="12"/>
  <c r="K103" i="12"/>
  <c r="H103" i="12"/>
  <c r="G103" i="12"/>
  <c r="L102" i="12"/>
  <c r="K102" i="12"/>
  <c r="L101" i="12"/>
  <c r="K101" i="12"/>
  <c r="H101" i="12"/>
  <c r="G101" i="12"/>
  <c r="L100" i="12"/>
  <c r="K100" i="12"/>
  <c r="L98" i="12"/>
  <c r="K98" i="12"/>
  <c r="H98" i="12"/>
  <c r="G98" i="12"/>
  <c r="T97" i="12"/>
  <c r="S97" i="12"/>
  <c r="P97" i="12"/>
  <c r="O97" i="12"/>
  <c r="L97" i="12"/>
  <c r="K97" i="12"/>
  <c r="H97" i="12"/>
  <c r="G97" i="12"/>
  <c r="X96" i="12"/>
  <c r="X304" i="12" s="1"/>
  <c r="W96" i="12"/>
  <c r="W304" i="12" s="1"/>
  <c r="V96" i="12"/>
  <c r="V304" i="12" s="1"/>
  <c r="U96" i="12"/>
  <c r="U296" i="12" s="1"/>
  <c r="T96" i="12"/>
  <c r="T304" i="12" s="1"/>
  <c r="S96" i="12"/>
  <c r="R96" i="12"/>
  <c r="R296" i="12" s="1"/>
  <c r="Q96" i="12"/>
  <c r="Q304" i="12" s="1"/>
  <c r="P96" i="12"/>
  <c r="P304" i="12" s="1"/>
  <c r="O96" i="12"/>
  <c r="O304" i="12" s="1"/>
  <c r="N96" i="12"/>
  <c r="N304" i="12" s="1"/>
  <c r="M96" i="12"/>
  <c r="M296" i="12" s="1"/>
  <c r="L96" i="12"/>
  <c r="L304" i="12" s="1"/>
  <c r="K96" i="12"/>
  <c r="J96" i="12"/>
  <c r="J296" i="12" s="1"/>
  <c r="I96" i="12"/>
  <c r="I304" i="12" s="1"/>
  <c r="I316" i="12" s="1"/>
  <c r="H96" i="12"/>
  <c r="G96" i="12"/>
  <c r="G304" i="12" s="1"/>
  <c r="G316" i="12" s="1"/>
  <c r="F96" i="12"/>
  <c r="F304" i="12" s="1"/>
  <c r="E96" i="12"/>
  <c r="E296" i="12" s="1"/>
  <c r="T95" i="12"/>
  <c r="S95" i="12"/>
  <c r="H95" i="12"/>
  <c r="G95" i="12"/>
  <c r="L94" i="12"/>
  <c r="K94" i="12"/>
  <c r="H94" i="12"/>
  <c r="G94" i="12"/>
  <c r="L93" i="12"/>
  <c r="K93" i="12"/>
  <c r="L88" i="12"/>
  <c r="K88" i="12"/>
  <c r="H88" i="12"/>
  <c r="G88" i="12"/>
  <c r="L86" i="12"/>
  <c r="K86" i="12"/>
  <c r="H86" i="12"/>
  <c r="G86" i="12"/>
  <c r="L83" i="12"/>
  <c r="K83" i="12"/>
  <c r="H83" i="12"/>
  <c r="G83" i="12"/>
  <c r="L79" i="12"/>
  <c r="K79" i="12"/>
  <c r="L77" i="12"/>
  <c r="K77" i="12"/>
  <c r="L76" i="12"/>
  <c r="K76" i="12"/>
  <c r="H76" i="12"/>
  <c r="G76" i="12"/>
  <c r="L75" i="12"/>
  <c r="K75" i="12"/>
  <c r="H75" i="12"/>
  <c r="G75" i="12"/>
  <c r="L74" i="12"/>
  <c r="K74" i="12"/>
  <c r="H74" i="12"/>
  <c r="G74" i="12"/>
  <c r="L69" i="12"/>
  <c r="K69" i="12"/>
  <c r="H69" i="12"/>
  <c r="G69" i="12"/>
  <c r="L59" i="12"/>
  <c r="K59" i="12"/>
  <c r="H59" i="12"/>
  <c r="G59" i="12"/>
  <c r="L50" i="12"/>
  <c r="K50" i="12"/>
  <c r="H50" i="12"/>
  <c r="G50" i="12"/>
  <c r="L43" i="12"/>
  <c r="K43" i="12"/>
  <c r="H43" i="12"/>
  <c r="G43" i="12"/>
  <c r="L42" i="12"/>
  <c r="K42" i="12"/>
  <c r="H42" i="12"/>
  <c r="G42" i="12"/>
  <c r="L39" i="12"/>
  <c r="K39" i="12"/>
  <c r="H39" i="12"/>
  <c r="G39" i="12"/>
  <c r="L36" i="12"/>
  <c r="K36" i="12"/>
  <c r="H36" i="12"/>
  <c r="G36" i="12"/>
  <c r="L34" i="12"/>
  <c r="K34" i="12"/>
  <c r="H34" i="12"/>
  <c r="G34" i="12"/>
  <c r="L32" i="12"/>
  <c r="K32" i="12"/>
  <c r="L31" i="12"/>
  <c r="K31" i="12"/>
  <c r="H31" i="12"/>
  <c r="G31" i="12"/>
  <c r="T30" i="12"/>
  <c r="S30" i="12"/>
  <c r="L30" i="12"/>
  <c r="K30" i="12"/>
  <c r="H30" i="12"/>
  <c r="G30" i="12"/>
  <c r="L29" i="12"/>
  <c r="K29" i="12"/>
  <c r="L28" i="12"/>
  <c r="K28" i="12"/>
  <c r="L27" i="12"/>
  <c r="K27" i="12"/>
  <c r="H27" i="12"/>
  <c r="G27" i="12"/>
  <c r="T25" i="12"/>
  <c r="P25" i="12"/>
  <c r="O25" i="12"/>
  <c r="P24" i="12"/>
  <c r="O24" i="12"/>
  <c r="L24" i="12"/>
  <c r="K24" i="12"/>
  <c r="H24" i="12"/>
  <c r="G24" i="12"/>
  <c r="L23" i="12"/>
  <c r="K23" i="12"/>
  <c r="L22" i="12"/>
  <c r="K22" i="12"/>
  <c r="H22" i="12"/>
  <c r="G22" i="12"/>
  <c r="L21" i="12"/>
  <c r="K21" i="12"/>
  <c r="H21" i="12"/>
  <c r="G21" i="12"/>
  <c r="L19" i="12"/>
  <c r="K19" i="12"/>
  <c r="H19" i="12"/>
  <c r="G19" i="12"/>
  <c r="L18" i="12"/>
  <c r="K18" i="12"/>
  <c r="H18" i="12"/>
  <c r="G18" i="12"/>
  <c r="P385" i="11"/>
  <c r="R380" i="11" s="1"/>
  <c r="H385" i="11"/>
  <c r="J382" i="11" s="1"/>
  <c r="T383" i="11"/>
  <c r="R383" i="11"/>
  <c r="L383" i="11"/>
  <c r="H383" i="11"/>
  <c r="J383" i="11" s="1"/>
  <c r="T382" i="11"/>
  <c r="R382" i="11"/>
  <c r="T381" i="11"/>
  <c r="R381" i="11"/>
  <c r="T380" i="11"/>
  <c r="T379" i="11"/>
  <c r="J379" i="11"/>
  <c r="J371" i="11"/>
  <c r="O364" i="11" s="1"/>
  <c r="O370" i="11"/>
  <c r="O369" i="11"/>
  <c r="O366" i="11"/>
  <c r="O365" i="11"/>
  <c r="O363" i="11"/>
  <c r="G356" i="11"/>
  <c r="F355" i="11"/>
  <c r="E355" i="11"/>
  <c r="G354" i="11"/>
  <c r="G353" i="11"/>
  <c r="G352" i="11"/>
  <c r="G351" i="11"/>
  <c r="G355" i="11" s="1"/>
  <c r="I356" i="11" s="1"/>
  <c r="J344" i="11"/>
  <c r="I344" i="11"/>
  <c r="H344" i="11"/>
  <c r="F344" i="11"/>
  <c r="L343" i="11"/>
  <c r="J343" i="11"/>
  <c r="L342" i="11"/>
  <c r="L344" i="11" s="1"/>
  <c r="J342" i="11"/>
  <c r="G332" i="11"/>
  <c r="G331" i="11"/>
  <c r="G335" i="11" s="1"/>
  <c r="X295" i="11"/>
  <c r="X307" i="11" s="1"/>
  <c r="W295" i="11"/>
  <c r="W307" i="11" s="1"/>
  <c r="V295" i="11"/>
  <c r="V307" i="11" s="1"/>
  <c r="U295" i="11"/>
  <c r="U307" i="11" s="1"/>
  <c r="T295" i="11"/>
  <c r="T307" i="11" s="1"/>
  <c r="S295" i="11"/>
  <c r="S307" i="11" s="1"/>
  <c r="R295" i="11"/>
  <c r="R307" i="11" s="1"/>
  <c r="Q295" i="11"/>
  <c r="Q307" i="11" s="1"/>
  <c r="P295" i="11"/>
  <c r="P307" i="11" s="1"/>
  <c r="O295" i="11"/>
  <c r="O307" i="11" s="1"/>
  <c r="N295" i="11"/>
  <c r="N307" i="11" s="1"/>
  <c r="M295" i="11"/>
  <c r="M307" i="11" s="1"/>
  <c r="L295" i="11"/>
  <c r="L307" i="11" s="1"/>
  <c r="K295" i="11"/>
  <c r="K307" i="11" s="1"/>
  <c r="K319" i="11" s="1"/>
  <c r="J295" i="11"/>
  <c r="J307" i="11" s="1"/>
  <c r="J319" i="11" s="1"/>
  <c r="L319" i="11" s="1"/>
  <c r="I295" i="11"/>
  <c r="I307" i="11" s="1"/>
  <c r="I319" i="11" s="1"/>
  <c r="H295" i="11"/>
  <c r="H307" i="11" s="1"/>
  <c r="G295" i="11"/>
  <c r="G307" i="11" s="1"/>
  <c r="G319" i="11" s="1"/>
  <c r="F295" i="11"/>
  <c r="F307" i="11" s="1"/>
  <c r="F319" i="11" s="1"/>
  <c r="H319" i="11" s="1"/>
  <c r="E295" i="11"/>
  <c r="E307" i="11" s="1"/>
  <c r="E319" i="11" s="1"/>
  <c r="L290" i="11"/>
  <c r="K290" i="11"/>
  <c r="L287" i="11"/>
  <c r="K287" i="11"/>
  <c r="H287" i="11"/>
  <c r="G287" i="11"/>
  <c r="L286" i="11"/>
  <c r="K286" i="11"/>
  <c r="H286" i="11"/>
  <c r="G286" i="11"/>
  <c r="L285" i="11"/>
  <c r="K285" i="11"/>
  <c r="H285" i="11"/>
  <c r="G285" i="11"/>
  <c r="L276" i="11"/>
  <c r="K276" i="11"/>
  <c r="H276" i="11"/>
  <c r="G276" i="11"/>
  <c r="L268" i="11"/>
  <c r="K268" i="11"/>
  <c r="H268" i="11"/>
  <c r="G268" i="11"/>
  <c r="L267" i="11"/>
  <c r="K267" i="11"/>
  <c r="L266" i="11"/>
  <c r="K266" i="11"/>
  <c r="H266" i="11"/>
  <c r="G266" i="11"/>
  <c r="L260" i="11"/>
  <c r="K260" i="11"/>
  <c r="L257" i="11"/>
  <c r="K257" i="11"/>
  <c r="H257" i="11"/>
  <c r="G257" i="11"/>
  <c r="L255" i="11"/>
  <c r="K255" i="11"/>
  <c r="H255" i="11"/>
  <c r="G255" i="11"/>
  <c r="L243" i="11"/>
  <c r="K243" i="11"/>
  <c r="L240" i="11"/>
  <c r="K240" i="11"/>
  <c r="L239" i="11"/>
  <c r="K239" i="11"/>
  <c r="P236" i="11"/>
  <c r="O236" i="11"/>
  <c r="L236" i="11"/>
  <c r="K236" i="11"/>
  <c r="H236" i="11"/>
  <c r="G236" i="11"/>
  <c r="H235" i="11"/>
  <c r="G235" i="11"/>
  <c r="T231" i="11"/>
  <c r="S231" i="11"/>
  <c r="L230" i="11"/>
  <c r="K230" i="11"/>
  <c r="H230" i="11"/>
  <c r="G230" i="11"/>
  <c r="L229" i="11"/>
  <c r="K229" i="11"/>
  <c r="L221" i="11"/>
  <c r="K221" i="11"/>
  <c r="H221" i="11"/>
  <c r="G221" i="11"/>
  <c r="X220" i="11"/>
  <c r="X306" i="11" s="1"/>
  <c r="W220" i="11"/>
  <c r="W306" i="11" s="1"/>
  <c r="V220" i="11"/>
  <c r="V306" i="11" s="1"/>
  <c r="U220" i="11"/>
  <c r="U306" i="11" s="1"/>
  <c r="T220" i="11"/>
  <c r="T306" i="11" s="1"/>
  <c r="S220" i="11"/>
  <c r="S306" i="11" s="1"/>
  <c r="R220" i="11"/>
  <c r="R306" i="11" s="1"/>
  <c r="Q220" i="11"/>
  <c r="Q306" i="11" s="1"/>
  <c r="P220" i="11"/>
  <c r="P306" i="11" s="1"/>
  <c r="O220" i="11"/>
  <c r="O306" i="11" s="1"/>
  <c r="N220" i="11"/>
  <c r="N306" i="11" s="1"/>
  <c r="M220" i="11"/>
  <c r="M306" i="11" s="1"/>
  <c r="L220" i="11"/>
  <c r="L306" i="11" s="1"/>
  <c r="K220" i="11"/>
  <c r="K306" i="11" s="1"/>
  <c r="K318" i="11" s="1"/>
  <c r="J220" i="11"/>
  <c r="J306" i="11" s="1"/>
  <c r="J318" i="11" s="1"/>
  <c r="L318" i="11" s="1"/>
  <c r="I220" i="11"/>
  <c r="I306" i="11" s="1"/>
  <c r="I318" i="11" s="1"/>
  <c r="H220" i="11"/>
  <c r="H306" i="11" s="1"/>
  <c r="G220" i="11"/>
  <c r="G306" i="11" s="1"/>
  <c r="G318" i="11" s="1"/>
  <c r="F220" i="11"/>
  <c r="F306" i="11" s="1"/>
  <c r="F318" i="11" s="1"/>
  <c r="H318" i="11" s="1"/>
  <c r="E220" i="11"/>
  <c r="E306" i="11" s="1"/>
  <c r="E318" i="11" s="1"/>
  <c r="L218" i="11"/>
  <c r="K218" i="11"/>
  <c r="H218" i="11"/>
  <c r="G218" i="11"/>
  <c r="L215" i="11"/>
  <c r="K215" i="11"/>
  <c r="L213" i="11"/>
  <c r="K213" i="11"/>
  <c r="H213" i="11"/>
  <c r="G213" i="11"/>
  <c r="L212" i="11"/>
  <c r="K212" i="11"/>
  <c r="H212" i="11"/>
  <c r="G212" i="11"/>
  <c r="H211" i="11"/>
  <c r="G211" i="11"/>
  <c r="L208" i="11"/>
  <c r="K208" i="11"/>
  <c r="H208" i="11"/>
  <c r="G208" i="11"/>
  <c r="T207" i="11"/>
  <c r="S207" i="11"/>
  <c r="P207" i="11"/>
  <c r="O207" i="11"/>
  <c r="L207" i="11"/>
  <c r="K207" i="11"/>
  <c r="H207" i="11"/>
  <c r="G207" i="11"/>
  <c r="L206" i="11"/>
  <c r="K206" i="11"/>
  <c r="H206" i="11"/>
  <c r="G206" i="11"/>
  <c r="L205" i="11"/>
  <c r="K205" i="11"/>
  <c r="H205" i="11"/>
  <c r="G205" i="11"/>
  <c r="L196" i="11"/>
  <c r="K196" i="11"/>
  <c r="L187" i="11"/>
  <c r="K187" i="11"/>
  <c r="L186" i="11"/>
  <c r="K186" i="11"/>
  <c r="H186" i="11"/>
  <c r="G186" i="11"/>
  <c r="L185" i="11"/>
  <c r="K185" i="11"/>
  <c r="H185" i="11"/>
  <c r="G185" i="11"/>
  <c r="L173" i="11"/>
  <c r="K173" i="11"/>
  <c r="H173" i="11"/>
  <c r="G173" i="11"/>
  <c r="L172" i="11"/>
  <c r="K172" i="11"/>
  <c r="H172" i="11"/>
  <c r="G172" i="11"/>
  <c r="L169" i="11"/>
  <c r="K169" i="11"/>
  <c r="L168" i="11"/>
  <c r="K168" i="11"/>
  <c r="L163" i="11"/>
  <c r="K163" i="11"/>
  <c r="H163" i="11"/>
  <c r="G163" i="11"/>
  <c r="L160" i="11"/>
  <c r="K160" i="11"/>
  <c r="H160" i="11"/>
  <c r="G160" i="11"/>
  <c r="L159" i="11"/>
  <c r="K159" i="11"/>
  <c r="H159" i="11"/>
  <c r="G159" i="11"/>
  <c r="X158" i="11"/>
  <c r="X305" i="11" s="1"/>
  <c r="W158" i="11"/>
  <c r="W305" i="11" s="1"/>
  <c r="V158" i="11"/>
  <c r="V305" i="11" s="1"/>
  <c r="U158" i="11"/>
  <c r="U305" i="11" s="1"/>
  <c r="R158" i="11"/>
  <c r="R305" i="11" s="1"/>
  <c r="Q158" i="11"/>
  <c r="Q305" i="11" s="1"/>
  <c r="N158" i="11"/>
  <c r="N305" i="11" s="1"/>
  <c r="M158" i="11"/>
  <c r="O158" i="11" s="1"/>
  <c r="O305" i="11" s="1"/>
  <c r="J158" i="11"/>
  <c r="J305" i="11" s="1"/>
  <c r="I158" i="11"/>
  <c r="I305" i="11" s="1"/>
  <c r="I317" i="11" s="1"/>
  <c r="F158" i="11"/>
  <c r="F305" i="11" s="1"/>
  <c r="E158" i="11"/>
  <c r="G158" i="11" s="1"/>
  <c r="G305" i="11" s="1"/>
  <c r="L157" i="11"/>
  <c r="K157" i="11"/>
  <c r="L154" i="11"/>
  <c r="K154" i="11"/>
  <c r="H154" i="11"/>
  <c r="G154" i="11"/>
  <c r="H148" i="11"/>
  <c r="G148" i="11"/>
  <c r="L146" i="11"/>
  <c r="K146" i="11"/>
  <c r="H146" i="11"/>
  <c r="G146" i="11"/>
  <c r="L144" i="11"/>
  <c r="K144" i="11"/>
  <c r="L143" i="11"/>
  <c r="K143" i="11"/>
  <c r="L141" i="11"/>
  <c r="K141" i="11"/>
  <c r="L140" i="11"/>
  <c r="K140" i="11"/>
  <c r="L139" i="11"/>
  <c r="K139" i="11"/>
  <c r="H139" i="11"/>
  <c r="G139" i="11"/>
  <c r="L138" i="11"/>
  <c r="K138" i="11"/>
  <c r="L135" i="11"/>
  <c r="K135" i="11"/>
  <c r="H135" i="11"/>
  <c r="G135" i="11"/>
  <c r="L132" i="11"/>
  <c r="K132" i="11"/>
  <c r="L129" i="11"/>
  <c r="K129" i="11"/>
  <c r="H129" i="11"/>
  <c r="G129" i="11"/>
  <c r="L128" i="11"/>
  <c r="K128" i="11"/>
  <c r="H128" i="11"/>
  <c r="G128" i="11"/>
  <c r="L127" i="11"/>
  <c r="K127" i="11"/>
  <c r="H127" i="11"/>
  <c r="G127" i="11"/>
  <c r="H126" i="11"/>
  <c r="G126" i="11"/>
  <c r="L123" i="11"/>
  <c r="K123" i="11"/>
  <c r="H123" i="11"/>
  <c r="G123" i="11"/>
  <c r="L122" i="11"/>
  <c r="K122" i="11"/>
  <c r="H122" i="11"/>
  <c r="G122" i="11"/>
  <c r="H121" i="11"/>
  <c r="G121" i="11"/>
  <c r="L119" i="11"/>
  <c r="K119" i="11"/>
  <c r="L117" i="11"/>
  <c r="K117" i="11"/>
  <c r="H117" i="11"/>
  <c r="G117" i="11"/>
  <c r="L110" i="11"/>
  <c r="K110" i="11"/>
  <c r="L109" i="11"/>
  <c r="K109" i="11"/>
  <c r="L108" i="11"/>
  <c r="K108" i="11"/>
  <c r="H108" i="11"/>
  <c r="G108" i="11"/>
  <c r="L107" i="11"/>
  <c r="K107" i="11"/>
  <c r="L104" i="11"/>
  <c r="K104" i="11"/>
  <c r="L103" i="11"/>
  <c r="K103" i="11"/>
  <c r="H103" i="11"/>
  <c r="G103" i="11"/>
  <c r="L102" i="11"/>
  <c r="K102" i="11"/>
  <c r="L101" i="11"/>
  <c r="K101" i="11"/>
  <c r="H101" i="11"/>
  <c r="G101" i="11"/>
  <c r="L100" i="11"/>
  <c r="K100" i="11"/>
  <c r="L98" i="11"/>
  <c r="K98" i="11"/>
  <c r="H98" i="11"/>
  <c r="G98" i="11"/>
  <c r="T97" i="11"/>
  <c r="S97" i="11"/>
  <c r="P97" i="11"/>
  <c r="O97" i="11"/>
  <c r="L97" i="11"/>
  <c r="K97" i="11"/>
  <c r="H97" i="11"/>
  <c r="G97" i="11"/>
  <c r="X96" i="11"/>
  <c r="X296" i="11" s="1"/>
  <c r="W96" i="11"/>
  <c r="W304" i="11" s="1"/>
  <c r="V96" i="11"/>
  <c r="V304" i="11" s="1"/>
  <c r="U96" i="11"/>
  <c r="U304" i="11" s="1"/>
  <c r="T96" i="11"/>
  <c r="T304" i="11" s="1"/>
  <c r="S96" i="11"/>
  <c r="R96" i="11"/>
  <c r="R296" i="11" s="1"/>
  <c r="Q96" i="11"/>
  <c r="Q296" i="11" s="1"/>
  <c r="N96" i="11"/>
  <c r="N304" i="11" s="1"/>
  <c r="M96" i="11"/>
  <c r="M304" i="11" s="1"/>
  <c r="L96" i="11"/>
  <c r="L304" i="11" s="1"/>
  <c r="K96" i="11"/>
  <c r="J96" i="11"/>
  <c r="J296" i="11" s="1"/>
  <c r="I96" i="11"/>
  <c r="I296" i="11" s="1"/>
  <c r="F96" i="11"/>
  <c r="F304" i="11" s="1"/>
  <c r="E96" i="11"/>
  <c r="E304" i="11" s="1"/>
  <c r="E316" i="11" s="1"/>
  <c r="T95" i="11"/>
  <c r="S95" i="11"/>
  <c r="H95" i="11"/>
  <c r="G95" i="11"/>
  <c r="L94" i="11"/>
  <c r="K94" i="11"/>
  <c r="H94" i="11"/>
  <c r="G94" i="11"/>
  <c r="L93" i="11"/>
  <c r="K93" i="11"/>
  <c r="L88" i="11"/>
  <c r="K88" i="11"/>
  <c r="H88" i="11"/>
  <c r="G88" i="11"/>
  <c r="L86" i="11"/>
  <c r="K86" i="11"/>
  <c r="H86" i="11"/>
  <c r="G86" i="11"/>
  <c r="L83" i="11"/>
  <c r="K83" i="11"/>
  <c r="H83" i="11"/>
  <c r="G83" i="11"/>
  <c r="L79" i="11"/>
  <c r="K79" i="11"/>
  <c r="L77" i="11"/>
  <c r="K77" i="11"/>
  <c r="L76" i="11"/>
  <c r="K76" i="11"/>
  <c r="H76" i="11"/>
  <c r="G76" i="11"/>
  <c r="L75" i="11"/>
  <c r="K75" i="11"/>
  <c r="H75" i="11"/>
  <c r="G75" i="11"/>
  <c r="L74" i="11"/>
  <c r="K74" i="11"/>
  <c r="H74" i="11"/>
  <c r="G74" i="11"/>
  <c r="L69" i="11"/>
  <c r="K69" i="11"/>
  <c r="H69" i="11"/>
  <c r="G69" i="11"/>
  <c r="L59" i="11"/>
  <c r="K59" i="11"/>
  <c r="H59" i="11"/>
  <c r="G59" i="11"/>
  <c r="L50" i="11"/>
  <c r="K50" i="11"/>
  <c r="H50" i="11"/>
  <c r="G50" i="11"/>
  <c r="L43" i="11"/>
  <c r="K43" i="11"/>
  <c r="H43" i="11"/>
  <c r="G43" i="11"/>
  <c r="L42" i="11"/>
  <c r="K42" i="11"/>
  <c r="H42" i="11"/>
  <c r="G42" i="11"/>
  <c r="L39" i="11"/>
  <c r="K39" i="11"/>
  <c r="H39" i="11"/>
  <c r="G39" i="11"/>
  <c r="L36" i="11"/>
  <c r="K36" i="11"/>
  <c r="H36" i="11"/>
  <c r="G36" i="11"/>
  <c r="L34" i="11"/>
  <c r="K34" i="11"/>
  <c r="H34" i="11"/>
  <c r="G34" i="11"/>
  <c r="L32" i="11"/>
  <c r="K32" i="11"/>
  <c r="L31" i="11"/>
  <c r="K31" i="11"/>
  <c r="H31" i="11"/>
  <c r="G31" i="11"/>
  <c r="T30" i="11"/>
  <c r="S30" i="11"/>
  <c r="L30" i="11"/>
  <c r="K30" i="11"/>
  <c r="H30" i="11"/>
  <c r="G30" i="11"/>
  <c r="L29" i="11"/>
  <c r="K29" i="11"/>
  <c r="L28" i="11"/>
  <c r="K28" i="11"/>
  <c r="L27" i="11"/>
  <c r="K27" i="11"/>
  <c r="H27" i="11"/>
  <c r="G27" i="11"/>
  <c r="T25" i="11"/>
  <c r="P25" i="11"/>
  <c r="O25" i="11"/>
  <c r="P24" i="11"/>
  <c r="O24" i="11"/>
  <c r="L24" i="11"/>
  <c r="K24" i="11"/>
  <c r="H24" i="11"/>
  <c r="G24" i="11"/>
  <c r="L23" i="11"/>
  <c r="K23" i="11"/>
  <c r="L22" i="11"/>
  <c r="K22" i="11"/>
  <c r="H22" i="11"/>
  <c r="G22" i="11"/>
  <c r="L21" i="11"/>
  <c r="K21" i="11"/>
  <c r="H21" i="11"/>
  <c r="G21" i="11"/>
  <c r="L19" i="11"/>
  <c r="K19" i="11"/>
  <c r="H19" i="11"/>
  <c r="G19" i="11"/>
  <c r="L18" i="11"/>
  <c r="K18" i="11"/>
  <c r="H18" i="11"/>
  <c r="G18" i="11"/>
  <c r="P385" i="10"/>
  <c r="R385" i="10" s="1"/>
  <c r="R384" i="10"/>
  <c r="N383" i="10"/>
  <c r="L383" i="10"/>
  <c r="L385" i="10" s="1"/>
  <c r="N381" i="10" s="1"/>
  <c r="H383" i="10"/>
  <c r="J383" i="10" s="1"/>
  <c r="T382" i="10"/>
  <c r="T381" i="10"/>
  <c r="J381" i="10"/>
  <c r="T380" i="10"/>
  <c r="N380" i="10"/>
  <c r="J380" i="10"/>
  <c r="T379" i="10"/>
  <c r="R379" i="10"/>
  <c r="N379" i="10"/>
  <c r="J371" i="10"/>
  <c r="H385" i="10" s="1"/>
  <c r="J379" i="10" s="1"/>
  <c r="O370" i="10"/>
  <c r="O367" i="10"/>
  <c r="O366" i="10"/>
  <c r="O363" i="10"/>
  <c r="G356" i="10"/>
  <c r="F355" i="10"/>
  <c r="E355" i="10"/>
  <c r="G354" i="10"/>
  <c r="G353" i="10"/>
  <c r="G352" i="10"/>
  <c r="G351" i="10"/>
  <c r="G355" i="10" s="1"/>
  <c r="I356" i="10" s="1"/>
  <c r="J344" i="10"/>
  <c r="I344" i="10"/>
  <c r="H344" i="10"/>
  <c r="F344" i="10"/>
  <c r="L343" i="10"/>
  <c r="J343" i="10"/>
  <c r="L342" i="10"/>
  <c r="L344" i="10" s="1"/>
  <c r="J342" i="10"/>
  <c r="G331" i="10" s="1"/>
  <c r="G335" i="10" s="1"/>
  <c r="G332" i="10"/>
  <c r="W307" i="10"/>
  <c r="T307" i="10"/>
  <c r="R307" i="10"/>
  <c r="L307" i="10"/>
  <c r="J307" i="10"/>
  <c r="J319" i="10" s="1"/>
  <c r="X306" i="10"/>
  <c r="P306" i="10"/>
  <c r="X304" i="10"/>
  <c r="X295" i="10"/>
  <c r="X307" i="10" s="1"/>
  <c r="W295" i="10"/>
  <c r="V295" i="10"/>
  <c r="V307" i="10" s="1"/>
  <c r="U295" i="10"/>
  <c r="U307" i="10" s="1"/>
  <c r="T295" i="10"/>
  <c r="R295" i="10"/>
  <c r="Q295" i="10"/>
  <c r="Q307" i="10" s="1"/>
  <c r="P295" i="10"/>
  <c r="P307" i="10" s="1"/>
  <c r="N295" i="10"/>
  <c r="N307" i="10" s="1"/>
  <c r="M295" i="10"/>
  <c r="M307" i="10" s="1"/>
  <c r="L295" i="10"/>
  <c r="J295" i="10"/>
  <c r="I295" i="10"/>
  <c r="I307" i="10" s="1"/>
  <c r="H295" i="10"/>
  <c r="H307" i="10" s="1"/>
  <c r="F295" i="10"/>
  <c r="F307" i="10" s="1"/>
  <c r="F319" i="10" s="1"/>
  <c r="E295" i="10"/>
  <c r="E307" i="10" s="1"/>
  <c r="L290" i="10"/>
  <c r="K290" i="10"/>
  <c r="L287" i="10"/>
  <c r="K287" i="10"/>
  <c r="H287" i="10"/>
  <c r="G287" i="10"/>
  <c r="L286" i="10"/>
  <c r="K286" i="10"/>
  <c r="H286" i="10"/>
  <c r="G286" i="10"/>
  <c r="L285" i="10"/>
  <c r="K285" i="10"/>
  <c r="H285" i="10"/>
  <c r="G285" i="10"/>
  <c r="L276" i="10"/>
  <c r="K276" i="10"/>
  <c r="H276" i="10"/>
  <c r="G276" i="10"/>
  <c r="L268" i="10"/>
  <c r="K268" i="10"/>
  <c r="H268" i="10"/>
  <c r="G268" i="10"/>
  <c r="L267" i="10"/>
  <c r="K267" i="10"/>
  <c r="L266" i="10"/>
  <c r="K266" i="10"/>
  <c r="H266" i="10"/>
  <c r="G266" i="10"/>
  <c r="L260" i="10"/>
  <c r="K260" i="10"/>
  <c r="L257" i="10"/>
  <c r="K257" i="10"/>
  <c r="H257" i="10"/>
  <c r="G257" i="10"/>
  <c r="L255" i="10"/>
  <c r="K255" i="10"/>
  <c r="H255" i="10"/>
  <c r="G255" i="10"/>
  <c r="L243" i="10"/>
  <c r="K243" i="10"/>
  <c r="L240" i="10"/>
  <c r="K240" i="10"/>
  <c r="L239" i="10"/>
  <c r="K239" i="10"/>
  <c r="P236" i="10"/>
  <c r="O236" i="10"/>
  <c r="L236" i="10"/>
  <c r="K236" i="10"/>
  <c r="H236" i="10"/>
  <c r="G236" i="10"/>
  <c r="H235" i="10"/>
  <c r="G235" i="10"/>
  <c r="T231" i="10"/>
  <c r="S231" i="10"/>
  <c r="L230" i="10"/>
  <c r="K230" i="10"/>
  <c r="H230" i="10"/>
  <c r="G230" i="10"/>
  <c r="L229" i="10"/>
  <c r="K229" i="10"/>
  <c r="L221" i="10"/>
  <c r="K221" i="10"/>
  <c r="H221" i="10"/>
  <c r="G221" i="10"/>
  <c r="X220" i="10"/>
  <c r="W220" i="10"/>
  <c r="W306" i="10" s="1"/>
  <c r="V220" i="10"/>
  <c r="V306" i="10" s="1"/>
  <c r="U220" i="10"/>
  <c r="U306" i="10" s="1"/>
  <c r="T220" i="10"/>
  <c r="T306" i="10" s="1"/>
  <c r="R220" i="10"/>
  <c r="R306" i="10" s="1"/>
  <c r="Q220" i="10"/>
  <c r="Q306" i="10" s="1"/>
  <c r="P220" i="10"/>
  <c r="N220" i="10"/>
  <c r="N306" i="10" s="1"/>
  <c r="M220" i="10"/>
  <c r="M306" i="10" s="1"/>
  <c r="L220" i="10"/>
  <c r="L306" i="10" s="1"/>
  <c r="J220" i="10"/>
  <c r="J306" i="10" s="1"/>
  <c r="I220" i="10"/>
  <c r="I306" i="10" s="1"/>
  <c r="F220" i="10"/>
  <c r="F306" i="10" s="1"/>
  <c r="F318" i="10" s="1"/>
  <c r="E220" i="10"/>
  <c r="E306" i="10" s="1"/>
  <c r="E318" i="10" s="1"/>
  <c r="L218" i="10"/>
  <c r="K218" i="10"/>
  <c r="H218" i="10"/>
  <c r="G218" i="10"/>
  <c r="L215" i="10"/>
  <c r="K215" i="10"/>
  <c r="L213" i="10"/>
  <c r="K213" i="10"/>
  <c r="H213" i="10"/>
  <c r="G213" i="10"/>
  <c r="L212" i="10"/>
  <c r="K212" i="10"/>
  <c r="H212" i="10"/>
  <c r="G212" i="10"/>
  <c r="H211" i="10"/>
  <c r="G211" i="10"/>
  <c r="L208" i="10"/>
  <c r="K208" i="10"/>
  <c r="H208" i="10"/>
  <c r="G208" i="10"/>
  <c r="T207" i="10"/>
  <c r="S207" i="10"/>
  <c r="P207" i="10"/>
  <c r="O207" i="10"/>
  <c r="L207" i="10"/>
  <c r="K207" i="10"/>
  <c r="H207" i="10"/>
  <c r="G207" i="10"/>
  <c r="L206" i="10"/>
  <c r="K206" i="10"/>
  <c r="H206" i="10"/>
  <c r="G206" i="10"/>
  <c r="L205" i="10"/>
  <c r="K205" i="10"/>
  <c r="H205" i="10"/>
  <c r="G205" i="10"/>
  <c r="L196" i="10"/>
  <c r="K196" i="10"/>
  <c r="L187" i="10"/>
  <c r="K187" i="10"/>
  <c r="L186" i="10"/>
  <c r="K186" i="10"/>
  <c r="H186" i="10"/>
  <c r="G186" i="10"/>
  <c r="L185" i="10"/>
  <c r="K185" i="10"/>
  <c r="H185" i="10"/>
  <c r="G185" i="10"/>
  <c r="L173" i="10"/>
  <c r="K173" i="10"/>
  <c r="H173" i="10"/>
  <c r="G173" i="10"/>
  <c r="L172" i="10"/>
  <c r="K172" i="10"/>
  <c r="H172" i="10"/>
  <c r="G172" i="10"/>
  <c r="L169" i="10"/>
  <c r="K169" i="10"/>
  <c r="L168" i="10"/>
  <c r="K168" i="10"/>
  <c r="L163" i="10"/>
  <c r="K163" i="10"/>
  <c r="H163" i="10"/>
  <c r="G163" i="10"/>
  <c r="L160" i="10"/>
  <c r="K160" i="10"/>
  <c r="H160" i="10"/>
  <c r="G160" i="10"/>
  <c r="L159" i="10"/>
  <c r="K159" i="10"/>
  <c r="H159" i="10"/>
  <c r="G159" i="10"/>
  <c r="X158" i="10"/>
  <c r="X305" i="10" s="1"/>
  <c r="W158" i="10"/>
  <c r="W305" i="10" s="1"/>
  <c r="V158" i="10"/>
  <c r="V305" i="10" s="1"/>
  <c r="U158" i="10"/>
  <c r="U305" i="10" s="1"/>
  <c r="R158" i="10"/>
  <c r="R305" i="10" s="1"/>
  <c r="Q158" i="10"/>
  <c r="Q305" i="10" s="1"/>
  <c r="P158" i="10"/>
  <c r="P305" i="10" s="1"/>
  <c r="N158" i="10"/>
  <c r="N305" i="10" s="1"/>
  <c r="M158" i="10"/>
  <c r="M305" i="10" s="1"/>
  <c r="J158" i="10"/>
  <c r="J305" i="10" s="1"/>
  <c r="J317" i="10" s="1"/>
  <c r="I158" i="10"/>
  <c r="I305" i="10" s="1"/>
  <c r="I317" i="10" s="1"/>
  <c r="H158" i="10"/>
  <c r="F158" i="10"/>
  <c r="F305" i="10" s="1"/>
  <c r="E158" i="10"/>
  <c r="E305" i="10" s="1"/>
  <c r="E317" i="10" s="1"/>
  <c r="L157" i="10"/>
  <c r="K157" i="10"/>
  <c r="L154" i="10"/>
  <c r="K154" i="10"/>
  <c r="H154" i="10"/>
  <c r="G154" i="10"/>
  <c r="H148" i="10"/>
  <c r="G148" i="10"/>
  <c r="L146" i="10"/>
  <c r="K146" i="10"/>
  <c r="H146" i="10"/>
  <c r="G146" i="10"/>
  <c r="L144" i="10"/>
  <c r="K144" i="10"/>
  <c r="L143" i="10"/>
  <c r="K143" i="10"/>
  <c r="L141" i="10"/>
  <c r="K141" i="10"/>
  <c r="L140" i="10"/>
  <c r="K140" i="10"/>
  <c r="L139" i="10"/>
  <c r="K139" i="10"/>
  <c r="H139" i="10"/>
  <c r="G139" i="10"/>
  <c r="L138" i="10"/>
  <c r="K138" i="10"/>
  <c r="L135" i="10"/>
  <c r="K135" i="10"/>
  <c r="H135" i="10"/>
  <c r="G135" i="10"/>
  <c r="L132" i="10"/>
  <c r="K132" i="10"/>
  <c r="L129" i="10"/>
  <c r="K129" i="10"/>
  <c r="H129" i="10"/>
  <c r="G129" i="10"/>
  <c r="L128" i="10"/>
  <c r="K128" i="10"/>
  <c r="H128" i="10"/>
  <c r="G128" i="10"/>
  <c r="L127" i="10"/>
  <c r="K127" i="10"/>
  <c r="H127" i="10"/>
  <c r="G127" i="10"/>
  <c r="H126" i="10"/>
  <c r="G126" i="10"/>
  <c r="L123" i="10"/>
  <c r="K123" i="10"/>
  <c r="H123" i="10"/>
  <c r="G123" i="10"/>
  <c r="L122" i="10"/>
  <c r="K122" i="10"/>
  <c r="H122" i="10"/>
  <c r="G122" i="10"/>
  <c r="H121" i="10"/>
  <c r="G121" i="10"/>
  <c r="L119" i="10"/>
  <c r="K119" i="10"/>
  <c r="L117" i="10"/>
  <c r="K117" i="10"/>
  <c r="H117" i="10"/>
  <c r="G117" i="10"/>
  <c r="L110" i="10"/>
  <c r="K110" i="10"/>
  <c r="L109" i="10"/>
  <c r="K109" i="10"/>
  <c r="L108" i="10"/>
  <c r="K108" i="10"/>
  <c r="H108" i="10"/>
  <c r="G108" i="10"/>
  <c r="L107" i="10"/>
  <c r="K107" i="10"/>
  <c r="L104" i="10"/>
  <c r="K104" i="10"/>
  <c r="L103" i="10"/>
  <c r="K103" i="10"/>
  <c r="H103" i="10"/>
  <c r="G103" i="10"/>
  <c r="L102" i="10"/>
  <c r="K102" i="10"/>
  <c r="L101" i="10"/>
  <c r="K101" i="10"/>
  <c r="H101" i="10"/>
  <c r="G101" i="10"/>
  <c r="L100" i="10"/>
  <c r="K100" i="10"/>
  <c r="L98" i="10"/>
  <c r="K98" i="10"/>
  <c r="H98" i="10"/>
  <c r="G98" i="10"/>
  <c r="T97" i="10"/>
  <c r="S97" i="10"/>
  <c r="P97" i="10"/>
  <c r="O97" i="10"/>
  <c r="L97" i="10"/>
  <c r="K97" i="10"/>
  <c r="H97" i="10"/>
  <c r="G97" i="10"/>
  <c r="X96" i="10"/>
  <c r="X296" i="10" s="1"/>
  <c r="W96" i="10"/>
  <c r="W296" i="10" s="1"/>
  <c r="V96" i="10"/>
  <c r="V296" i="10" s="1"/>
  <c r="U96" i="10"/>
  <c r="U304" i="10" s="1"/>
  <c r="S96" i="10"/>
  <c r="S304" i="10" s="1"/>
  <c r="R96" i="10"/>
  <c r="R304" i="10" s="1"/>
  <c r="Q96" i="10"/>
  <c r="Q296" i="10" s="1"/>
  <c r="N96" i="10"/>
  <c r="N296" i="10" s="1"/>
  <c r="M96" i="10"/>
  <c r="M304" i="10" s="1"/>
  <c r="K96" i="10"/>
  <c r="K304" i="10" s="1"/>
  <c r="K316" i="10" s="1"/>
  <c r="J96" i="10"/>
  <c r="J304" i="10" s="1"/>
  <c r="J316" i="10" s="1"/>
  <c r="I96" i="10"/>
  <c r="I296" i="10" s="1"/>
  <c r="F96" i="10"/>
  <c r="F296" i="10" s="1"/>
  <c r="E96" i="10"/>
  <c r="E304" i="10" s="1"/>
  <c r="E316" i="10" s="1"/>
  <c r="T95" i="10"/>
  <c r="S95" i="10"/>
  <c r="H95" i="10"/>
  <c r="G95" i="10"/>
  <c r="L94" i="10"/>
  <c r="K94" i="10"/>
  <c r="H94" i="10"/>
  <c r="G94" i="10"/>
  <c r="L93" i="10"/>
  <c r="K93" i="10"/>
  <c r="L88" i="10"/>
  <c r="K88" i="10"/>
  <c r="H88" i="10"/>
  <c r="G88" i="10"/>
  <c r="L86" i="10"/>
  <c r="K86" i="10"/>
  <c r="H86" i="10"/>
  <c r="G86" i="10"/>
  <c r="L83" i="10"/>
  <c r="K83" i="10"/>
  <c r="H83" i="10"/>
  <c r="G83" i="10"/>
  <c r="L77" i="10"/>
  <c r="K77" i="10"/>
  <c r="L76" i="10"/>
  <c r="K76" i="10"/>
  <c r="H76" i="10"/>
  <c r="G76" i="10"/>
  <c r="L75" i="10"/>
  <c r="K75" i="10"/>
  <c r="H75" i="10"/>
  <c r="G75" i="10"/>
  <c r="L74" i="10"/>
  <c r="K74" i="10"/>
  <c r="H74" i="10"/>
  <c r="G74" i="10"/>
  <c r="L69" i="10"/>
  <c r="K69" i="10"/>
  <c r="H69" i="10"/>
  <c r="G69" i="10"/>
  <c r="L59" i="10"/>
  <c r="K59" i="10"/>
  <c r="H59" i="10"/>
  <c r="G59" i="10"/>
  <c r="L50" i="10"/>
  <c r="K50" i="10"/>
  <c r="H50" i="10"/>
  <c r="G50" i="10"/>
  <c r="L43" i="10"/>
  <c r="K43" i="10"/>
  <c r="H43" i="10"/>
  <c r="G43" i="10"/>
  <c r="L42" i="10"/>
  <c r="K42" i="10"/>
  <c r="H42" i="10"/>
  <c r="G42" i="10"/>
  <c r="L39" i="10"/>
  <c r="K39" i="10"/>
  <c r="H39" i="10"/>
  <c r="G39" i="10"/>
  <c r="L36" i="10"/>
  <c r="K36" i="10"/>
  <c r="H36" i="10"/>
  <c r="G36" i="10"/>
  <c r="L34" i="10"/>
  <c r="K34" i="10"/>
  <c r="H34" i="10"/>
  <c r="G34" i="10"/>
  <c r="L32" i="10"/>
  <c r="K32" i="10"/>
  <c r="L31" i="10"/>
  <c r="K31" i="10"/>
  <c r="H31" i="10"/>
  <c r="G31" i="10"/>
  <c r="T30" i="10"/>
  <c r="S30" i="10"/>
  <c r="L30" i="10"/>
  <c r="K30" i="10"/>
  <c r="H30" i="10"/>
  <c r="G30" i="10"/>
  <c r="L29" i="10"/>
  <c r="K29" i="10"/>
  <c r="L28" i="10"/>
  <c r="K28" i="10"/>
  <c r="L27" i="10"/>
  <c r="K27" i="10"/>
  <c r="H27" i="10"/>
  <c r="G27" i="10"/>
  <c r="T25" i="10"/>
  <c r="P25" i="10"/>
  <c r="O25" i="10"/>
  <c r="P24" i="10"/>
  <c r="O24" i="10"/>
  <c r="L24" i="10"/>
  <c r="K24" i="10"/>
  <c r="H24" i="10"/>
  <c r="G24" i="10"/>
  <c r="L23" i="10"/>
  <c r="K23" i="10"/>
  <c r="L22" i="10"/>
  <c r="K22" i="10"/>
  <c r="H22" i="10"/>
  <c r="G22" i="10"/>
  <c r="L21" i="10"/>
  <c r="K21" i="10"/>
  <c r="H21" i="10"/>
  <c r="G21" i="10"/>
  <c r="L19" i="10"/>
  <c r="K19" i="10"/>
  <c r="H19" i="10"/>
  <c r="G19" i="10"/>
  <c r="L18" i="10"/>
  <c r="K18" i="10"/>
  <c r="H18" i="10"/>
  <c r="G18" i="10"/>
  <c r="P385" i="9"/>
  <c r="R379" i="9" s="1"/>
  <c r="L383" i="9"/>
  <c r="H383" i="9"/>
  <c r="T382" i="9"/>
  <c r="T381" i="9"/>
  <c r="T383" i="9" s="1"/>
  <c r="T380" i="9"/>
  <c r="T379" i="9"/>
  <c r="J371" i="9"/>
  <c r="O367" i="9" s="1"/>
  <c r="O370" i="9"/>
  <c r="O363" i="9"/>
  <c r="G356" i="9"/>
  <c r="F355" i="9"/>
  <c r="E355" i="9"/>
  <c r="G354" i="9"/>
  <c r="G353" i="9"/>
  <c r="G352" i="9"/>
  <c r="G351" i="9"/>
  <c r="G355" i="9" s="1"/>
  <c r="I356" i="9" s="1"/>
  <c r="I344" i="9"/>
  <c r="H344" i="9"/>
  <c r="F344" i="9"/>
  <c r="L343" i="9"/>
  <c r="L344" i="9" s="1"/>
  <c r="J343" i="9"/>
  <c r="G332" i="9" s="1"/>
  <c r="L342" i="9"/>
  <c r="J342" i="9"/>
  <c r="J344" i="9" s="1"/>
  <c r="X307" i="9"/>
  <c r="P307" i="9"/>
  <c r="X305" i="9"/>
  <c r="X295" i="9"/>
  <c r="W295" i="9"/>
  <c r="W307" i="9" s="1"/>
  <c r="V295" i="9"/>
  <c r="V307" i="9" s="1"/>
  <c r="U295" i="9"/>
  <c r="U307" i="9" s="1"/>
  <c r="T295" i="9"/>
  <c r="T307" i="9" s="1"/>
  <c r="R295" i="9"/>
  <c r="R307" i="9" s="1"/>
  <c r="Q295" i="9"/>
  <c r="Q307" i="9" s="1"/>
  <c r="P295" i="9"/>
  <c r="N295" i="9"/>
  <c r="N307" i="9" s="1"/>
  <c r="M295" i="9"/>
  <c r="M307" i="9" s="1"/>
  <c r="L295" i="9"/>
  <c r="L307" i="9" s="1"/>
  <c r="J295" i="9"/>
  <c r="J307" i="9" s="1"/>
  <c r="J319" i="9" s="1"/>
  <c r="I295" i="9"/>
  <c r="I307" i="9" s="1"/>
  <c r="F295" i="9"/>
  <c r="F307" i="9" s="1"/>
  <c r="F319" i="9" s="1"/>
  <c r="E295" i="9"/>
  <c r="E307" i="9" s="1"/>
  <c r="E319" i="9" s="1"/>
  <c r="L290" i="9"/>
  <c r="K290" i="9"/>
  <c r="L287" i="9"/>
  <c r="K287" i="9"/>
  <c r="H287" i="9"/>
  <c r="G287" i="9"/>
  <c r="L286" i="9"/>
  <c r="K286" i="9"/>
  <c r="H286" i="9"/>
  <c r="G286" i="9"/>
  <c r="L285" i="9"/>
  <c r="K285" i="9"/>
  <c r="H285" i="9"/>
  <c r="G285" i="9"/>
  <c r="L276" i="9"/>
  <c r="K276" i="9"/>
  <c r="H276" i="9"/>
  <c r="G276" i="9"/>
  <c r="L268" i="9"/>
  <c r="K268" i="9"/>
  <c r="H268" i="9"/>
  <c r="G268" i="9"/>
  <c r="L267" i="9"/>
  <c r="K267" i="9"/>
  <c r="L266" i="9"/>
  <c r="K266" i="9"/>
  <c r="H266" i="9"/>
  <c r="G266" i="9"/>
  <c r="L260" i="9"/>
  <c r="K260" i="9"/>
  <c r="L257" i="9"/>
  <c r="K257" i="9"/>
  <c r="H257" i="9"/>
  <c r="G257" i="9"/>
  <c r="L255" i="9"/>
  <c r="K255" i="9"/>
  <c r="H255" i="9"/>
  <c r="G255" i="9"/>
  <c r="L243" i="9"/>
  <c r="K243" i="9"/>
  <c r="L240" i="9"/>
  <c r="K240" i="9"/>
  <c r="L239" i="9"/>
  <c r="K239" i="9"/>
  <c r="P236" i="9"/>
  <c r="O236" i="9"/>
  <c r="L236" i="9"/>
  <c r="K236" i="9"/>
  <c r="H236" i="9"/>
  <c r="G236" i="9"/>
  <c r="H235" i="9"/>
  <c r="G235" i="9"/>
  <c r="T231" i="9"/>
  <c r="S231" i="9"/>
  <c r="L230" i="9"/>
  <c r="K230" i="9"/>
  <c r="H230" i="9"/>
  <c r="G230" i="9"/>
  <c r="L229" i="9"/>
  <c r="K229" i="9"/>
  <c r="L221" i="9"/>
  <c r="K221" i="9"/>
  <c r="H221" i="9"/>
  <c r="G221" i="9"/>
  <c r="X220" i="9"/>
  <c r="X306" i="9" s="1"/>
  <c r="W220" i="9"/>
  <c r="W306" i="9" s="1"/>
  <c r="V220" i="9"/>
  <c r="V306" i="9" s="1"/>
  <c r="U220" i="9"/>
  <c r="U306" i="9" s="1"/>
  <c r="R220" i="9"/>
  <c r="R306" i="9" s="1"/>
  <c r="Q220" i="9"/>
  <c r="Q306" i="9" s="1"/>
  <c r="P220" i="9"/>
  <c r="P306" i="9" s="1"/>
  <c r="N220" i="9"/>
  <c r="N306" i="9" s="1"/>
  <c r="M220" i="9"/>
  <c r="M306" i="9" s="1"/>
  <c r="J220" i="9"/>
  <c r="J306" i="9" s="1"/>
  <c r="I220" i="9"/>
  <c r="I306" i="9" s="1"/>
  <c r="I318" i="9" s="1"/>
  <c r="H220" i="9"/>
  <c r="H306" i="9" s="1"/>
  <c r="F220" i="9"/>
  <c r="F306" i="9" s="1"/>
  <c r="F318" i="9" s="1"/>
  <c r="H318" i="9" s="1"/>
  <c r="E220" i="9"/>
  <c r="E306" i="9" s="1"/>
  <c r="E318" i="9" s="1"/>
  <c r="L218" i="9"/>
  <c r="K218" i="9"/>
  <c r="H218" i="9"/>
  <c r="G218" i="9"/>
  <c r="L215" i="9"/>
  <c r="K215" i="9"/>
  <c r="L213" i="9"/>
  <c r="K213" i="9"/>
  <c r="H213" i="9"/>
  <c r="G213" i="9"/>
  <c r="L212" i="9"/>
  <c r="K212" i="9"/>
  <c r="H212" i="9"/>
  <c r="G212" i="9"/>
  <c r="H211" i="9"/>
  <c r="G211" i="9"/>
  <c r="L208" i="9"/>
  <c r="K208" i="9"/>
  <c r="H208" i="9"/>
  <c r="G208" i="9"/>
  <c r="T207" i="9"/>
  <c r="S207" i="9"/>
  <c r="P207" i="9"/>
  <c r="O207" i="9"/>
  <c r="L207" i="9"/>
  <c r="K207" i="9"/>
  <c r="H207" i="9"/>
  <c r="G207" i="9"/>
  <c r="L206" i="9"/>
  <c r="K206" i="9"/>
  <c r="H206" i="9"/>
  <c r="G206" i="9"/>
  <c r="L205" i="9"/>
  <c r="K205" i="9"/>
  <c r="H205" i="9"/>
  <c r="G205" i="9"/>
  <c r="L196" i="9"/>
  <c r="K196" i="9"/>
  <c r="L187" i="9"/>
  <c r="K187" i="9"/>
  <c r="L186" i="9"/>
  <c r="K186" i="9"/>
  <c r="H186" i="9"/>
  <c r="G186" i="9"/>
  <c r="L185" i="9"/>
  <c r="K185" i="9"/>
  <c r="H185" i="9"/>
  <c r="G185" i="9"/>
  <c r="L173" i="9"/>
  <c r="K173" i="9"/>
  <c r="H173" i="9"/>
  <c r="G173" i="9"/>
  <c r="L172" i="9"/>
  <c r="K172" i="9"/>
  <c r="H172" i="9"/>
  <c r="G172" i="9"/>
  <c r="L169" i="9"/>
  <c r="K169" i="9"/>
  <c r="L168" i="9"/>
  <c r="K168" i="9"/>
  <c r="L163" i="9"/>
  <c r="K163" i="9"/>
  <c r="H163" i="9"/>
  <c r="G163" i="9"/>
  <c r="L160" i="9"/>
  <c r="K160" i="9"/>
  <c r="H160" i="9"/>
  <c r="G160" i="9"/>
  <c r="L159" i="9"/>
  <c r="K159" i="9"/>
  <c r="H159" i="9"/>
  <c r="G159" i="9"/>
  <c r="X158" i="9"/>
  <c r="W158" i="9"/>
  <c r="W305" i="9" s="1"/>
  <c r="V158" i="9"/>
  <c r="V305" i="9" s="1"/>
  <c r="U158" i="9"/>
  <c r="U305" i="9" s="1"/>
  <c r="T158" i="9"/>
  <c r="T305" i="9" s="1"/>
  <c r="R158" i="9"/>
  <c r="R305" i="9" s="1"/>
  <c r="Q158" i="9"/>
  <c r="Q305" i="9" s="1"/>
  <c r="N158" i="9"/>
  <c r="N305" i="9" s="1"/>
  <c r="M158" i="9"/>
  <c r="M305" i="9" s="1"/>
  <c r="L158" i="9"/>
  <c r="L305" i="9" s="1"/>
  <c r="J158" i="9"/>
  <c r="J305" i="9" s="1"/>
  <c r="I158" i="9"/>
  <c r="I305" i="9" s="1"/>
  <c r="F158" i="9"/>
  <c r="F305" i="9" s="1"/>
  <c r="E158" i="9"/>
  <c r="E305" i="9" s="1"/>
  <c r="E317" i="9" s="1"/>
  <c r="L157" i="9"/>
  <c r="K157" i="9"/>
  <c r="L154" i="9"/>
  <c r="K154" i="9"/>
  <c r="H154" i="9"/>
  <c r="G154" i="9"/>
  <c r="H148" i="9"/>
  <c r="G148" i="9"/>
  <c r="L146" i="9"/>
  <c r="K146" i="9"/>
  <c r="H146" i="9"/>
  <c r="G146" i="9"/>
  <c r="L144" i="9"/>
  <c r="K144" i="9"/>
  <c r="L143" i="9"/>
  <c r="K143" i="9"/>
  <c r="L141" i="9"/>
  <c r="K141" i="9"/>
  <c r="L140" i="9"/>
  <c r="K140" i="9"/>
  <c r="L139" i="9"/>
  <c r="K139" i="9"/>
  <c r="H139" i="9"/>
  <c r="G139" i="9"/>
  <c r="L138" i="9"/>
  <c r="K138" i="9"/>
  <c r="L135" i="9"/>
  <c r="K135" i="9"/>
  <c r="H135" i="9"/>
  <c r="G135" i="9"/>
  <c r="L132" i="9"/>
  <c r="K132" i="9"/>
  <c r="L129" i="9"/>
  <c r="K129" i="9"/>
  <c r="H129" i="9"/>
  <c r="G129" i="9"/>
  <c r="L128" i="9"/>
  <c r="K128" i="9"/>
  <c r="H128" i="9"/>
  <c r="G128" i="9"/>
  <c r="L127" i="9"/>
  <c r="K127" i="9"/>
  <c r="H127" i="9"/>
  <c r="G127" i="9"/>
  <c r="H126" i="9"/>
  <c r="G126" i="9"/>
  <c r="L123" i="9"/>
  <c r="K123" i="9"/>
  <c r="H123" i="9"/>
  <c r="G123" i="9"/>
  <c r="L122" i="9"/>
  <c r="K122" i="9"/>
  <c r="H122" i="9"/>
  <c r="G122" i="9"/>
  <c r="H121" i="9"/>
  <c r="G121" i="9"/>
  <c r="L119" i="9"/>
  <c r="K119" i="9"/>
  <c r="L117" i="9"/>
  <c r="K117" i="9"/>
  <c r="H117" i="9"/>
  <c r="G117" i="9"/>
  <c r="L110" i="9"/>
  <c r="K110" i="9"/>
  <c r="L109" i="9"/>
  <c r="K109" i="9"/>
  <c r="L108" i="9"/>
  <c r="K108" i="9"/>
  <c r="H108" i="9"/>
  <c r="G108" i="9"/>
  <c r="L107" i="9"/>
  <c r="K107" i="9"/>
  <c r="L104" i="9"/>
  <c r="K104" i="9"/>
  <c r="L103" i="9"/>
  <c r="K103" i="9"/>
  <c r="H103" i="9"/>
  <c r="G103" i="9"/>
  <c r="L102" i="9"/>
  <c r="K102" i="9"/>
  <c r="L101" i="9"/>
  <c r="K101" i="9"/>
  <c r="H101" i="9"/>
  <c r="G101" i="9"/>
  <c r="L100" i="9"/>
  <c r="K100" i="9"/>
  <c r="L98" i="9"/>
  <c r="K98" i="9"/>
  <c r="H98" i="9"/>
  <c r="G98" i="9"/>
  <c r="T97" i="9"/>
  <c r="S97" i="9"/>
  <c r="P97" i="9"/>
  <c r="O97" i="9"/>
  <c r="L97" i="9"/>
  <c r="K97" i="9"/>
  <c r="H97" i="9"/>
  <c r="G97" i="9"/>
  <c r="X96" i="9"/>
  <c r="X304" i="9" s="1"/>
  <c r="W96" i="9"/>
  <c r="W304" i="9" s="1"/>
  <c r="V96" i="9"/>
  <c r="V304" i="9" s="1"/>
  <c r="U96" i="9"/>
  <c r="U296" i="9" s="1"/>
  <c r="R96" i="9"/>
  <c r="R296" i="9" s="1"/>
  <c r="Q96" i="9"/>
  <c r="Q304" i="9" s="1"/>
  <c r="N96" i="9"/>
  <c r="O96" i="9" s="1"/>
  <c r="M96" i="9"/>
  <c r="M296" i="9" s="1"/>
  <c r="J96" i="9"/>
  <c r="J296" i="9" s="1"/>
  <c r="I96" i="9"/>
  <c r="I304" i="9" s="1"/>
  <c r="F96" i="9"/>
  <c r="G96" i="9" s="1"/>
  <c r="E96" i="9"/>
  <c r="E296" i="9" s="1"/>
  <c r="T95" i="9"/>
  <c r="S95" i="9"/>
  <c r="H95" i="9"/>
  <c r="G95" i="9"/>
  <c r="L94" i="9"/>
  <c r="K94" i="9"/>
  <c r="H94" i="9"/>
  <c r="G94" i="9"/>
  <c r="L93" i="9"/>
  <c r="K93" i="9"/>
  <c r="L88" i="9"/>
  <c r="K88" i="9"/>
  <c r="H88" i="9"/>
  <c r="G88" i="9"/>
  <c r="L86" i="9"/>
  <c r="K86" i="9"/>
  <c r="H86" i="9"/>
  <c r="G86" i="9"/>
  <c r="L83" i="9"/>
  <c r="K83" i="9"/>
  <c r="H83" i="9"/>
  <c r="G83" i="9"/>
  <c r="L77" i="9"/>
  <c r="K77" i="9"/>
  <c r="L76" i="9"/>
  <c r="K76" i="9"/>
  <c r="H76" i="9"/>
  <c r="G76" i="9"/>
  <c r="L75" i="9"/>
  <c r="K75" i="9"/>
  <c r="H75" i="9"/>
  <c r="G75" i="9"/>
  <c r="L74" i="9"/>
  <c r="K74" i="9"/>
  <c r="H74" i="9"/>
  <c r="G74" i="9"/>
  <c r="L69" i="9"/>
  <c r="K69" i="9"/>
  <c r="H69" i="9"/>
  <c r="G69" i="9"/>
  <c r="L59" i="9"/>
  <c r="K59" i="9"/>
  <c r="H59" i="9"/>
  <c r="G59" i="9"/>
  <c r="L50" i="9"/>
  <c r="K50" i="9"/>
  <c r="H50" i="9"/>
  <c r="G50" i="9"/>
  <c r="L43" i="9"/>
  <c r="K43" i="9"/>
  <c r="H43" i="9"/>
  <c r="G43" i="9"/>
  <c r="L42" i="9"/>
  <c r="K42" i="9"/>
  <c r="H42" i="9"/>
  <c r="G42" i="9"/>
  <c r="L39" i="9"/>
  <c r="K39" i="9"/>
  <c r="H39" i="9"/>
  <c r="G39" i="9"/>
  <c r="L36" i="9"/>
  <c r="K36" i="9"/>
  <c r="H36" i="9"/>
  <c r="G36" i="9"/>
  <c r="L34" i="9"/>
  <c r="K34" i="9"/>
  <c r="H34" i="9"/>
  <c r="G34" i="9"/>
  <c r="L32" i="9"/>
  <c r="K32" i="9"/>
  <c r="L31" i="9"/>
  <c r="K31" i="9"/>
  <c r="H31" i="9"/>
  <c r="G31" i="9"/>
  <c r="T30" i="9"/>
  <c r="S30" i="9"/>
  <c r="L30" i="9"/>
  <c r="K30" i="9"/>
  <c r="H30" i="9"/>
  <c r="G30" i="9"/>
  <c r="L29" i="9"/>
  <c r="K29" i="9"/>
  <c r="L28" i="9"/>
  <c r="K28" i="9"/>
  <c r="L27" i="9"/>
  <c r="K27" i="9"/>
  <c r="H27" i="9"/>
  <c r="G27" i="9"/>
  <c r="T25" i="9"/>
  <c r="P25" i="9"/>
  <c r="O25" i="9"/>
  <c r="P24" i="9"/>
  <c r="O24" i="9"/>
  <c r="L24" i="9"/>
  <c r="K24" i="9"/>
  <c r="H24" i="9"/>
  <c r="G24" i="9"/>
  <c r="L23" i="9"/>
  <c r="K23" i="9"/>
  <c r="L22" i="9"/>
  <c r="K22" i="9"/>
  <c r="H22" i="9"/>
  <c r="G22" i="9"/>
  <c r="L21" i="9"/>
  <c r="K21" i="9"/>
  <c r="H21" i="9"/>
  <c r="G21" i="9"/>
  <c r="L19" i="9"/>
  <c r="K19" i="9"/>
  <c r="H19" i="9"/>
  <c r="G19" i="9"/>
  <c r="L18" i="9"/>
  <c r="K18" i="9"/>
  <c r="H18" i="9"/>
  <c r="G18" i="9"/>
  <c r="P385" i="8"/>
  <c r="R385" i="8" s="1"/>
  <c r="H385" i="8"/>
  <c r="J383" i="8" s="1"/>
  <c r="T383" i="8"/>
  <c r="L383" i="8"/>
  <c r="L385" i="8" s="1"/>
  <c r="H383" i="8"/>
  <c r="T382" i="8"/>
  <c r="R382" i="8"/>
  <c r="T381" i="8"/>
  <c r="T380" i="8"/>
  <c r="T379" i="8"/>
  <c r="J371" i="8"/>
  <c r="O369" i="8" s="1"/>
  <c r="O370" i="8"/>
  <c r="O366" i="8"/>
  <c r="O363" i="8"/>
  <c r="G356" i="8"/>
  <c r="F355" i="8"/>
  <c r="E355" i="8"/>
  <c r="G354" i="8"/>
  <c r="G353" i="8"/>
  <c r="G352" i="8"/>
  <c r="G351" i="8"/>
  <c r="G355" i="8" s="1"/>
  <c r="I356" i="8" s="1"/>
  <c r="J344" i="8"/>
  <c r="I344" i="8"/>
  <c r="H344" i="8"/>
  <c r="F344" i="8"/>
  <c r="L343" i="8"/>
  <c r="J343" i="8"/>
  <c r="L342" i="8"/>
  <c r="L344" i="8" s="1"/>
  <c r="J342" i="8"/>
  <c r="G331" i="8" s="1"/>
  <c r="G335" i="8" s="1"/>
  <c r="G332" i="8"/>
  <c r="T307" i="8"/>
  <c r="L307" i="8"/>
  <c r="X306" i="8"/>
  <c r="P306" i="8"/>
  <c r="H306" i="8"/>
  <c r="T305" i="8"/>
  <c r="X304" i="8"/>
  <c r="X295" i="8"/>
  <c r="X307" i="8" s="1"/>
  <c r="W295" i="8"/>
  <c r="W307" i="8" s="1"/>
  <c r="V295" i="8"/>
  <c r="V307" i="8" s="1"/>
  <c r="U295" i="8"/>
  <c r="U307" i="8" s="1"/>
  <c r="T295" i="8"/>
  <c r="R295" i="8"/>
  <c r="R307" i="8" s="1"/>
  <c r="Q295" i="8"/>
  <c r="Q307" i="8" s="1"/>
  <c r="P295" i="8"/>
  <c r="P307" i="8" s="1"/>
  <c r="N295" i="8"/>
  <c r="N307" i="8" s="1"/>
  <c r="M295" i="8"/>
  <c r="M307" i="8" s="1"/>
  <c r="L295" i="8"/>
  <c r="J295" i="8"/>
  <c r="J307" i="8" s="1"/>
  <c r="I295" i="8"/>
  <c r="I307" i="8" s="1"/>
  <c r="I319" i="8" s="1"/>
  <c r="H295" i="8"/>
  <c r="H307" i="8" s="1"/>
  <c r="F295" i="8"/>
  <c r="F307" i="8" s="1"/>
  <c r="E295" i="8"/>
  <c r="E307" i="8" s="1"/>
  <c r="L290" i="8"/>
  <c r="K290" i="8"/>
  <c r="L287" i="8"/>
  <c r="K287" i="8"/>
  <c r="H287" i="8"/>
  <c r="G287" i="8"/>
  <c r="L286" i="8"/>
  <c r="K286" i="8"/>
  <c r="H286" i="8"/>
  <c r="G286" i="8"/>
  <c r="L285" i="8"/>
  <c r="K285" i="8"/>
  <c r="H285" i="8"/>
  <c r="G285" i="8"/>
  <c r="L276" i="8"/>
  <c r="K276" i="8"/>
  <c r="H276" i="8"/>
  <c r="G276" i="8"/>
  <c r="L268" i="8"/>
  <c r="K268" i="8"/>
  <c r="H268" i="8"/>
  <c r="G268" i="8"/>
  <c r="L267" i="8"/>
  <c r="K267" i="8"/>
  <c r="L266" i="8"/>
  <c r="K266" i="8"/>
  <c r="H266" i="8"/>
  <c r="G266" i="8"/>
  <c r="L260" i="8"/>
  <c r="K260" i="8"/>
  <c r="L257" i="8"/>
  <c r="K257" i="8"/>
  <c r="H257" i="8"/>
  <c r="G257" i="8"/>
  <c r="L255" i="8"/>
  <c r="K255" i="8"/>
  <c r="H255" i="8"/>
  <c r="G255" i="8"/>
  <c r="L243" i="8"/>
  <c r="K243" i="8"/>
  <c r="L240" i="8"/>
  <c r="K240" i="8"/>
  <c r="L239" i="8"/>
  <c r="K239" i="8"/>
  <c r="P236" i="8"/>
  <c r="O236" i="8"/>
  <c r="L236" i="8"/>
  <c r="K236" i="8"/>
  <c r="H236" i="8"/>
  <c r="G236" i="8"/>
  <c r="H235" i="8"/>
  <c r="G235" i="8"/>
  <c r="T231" i="8"/>
  <c r="S231" i="8"/>
  <c r="L230" i="8"/>
  <c r="K230" i="8"/>
  <c r="H230" i="8"/>
  <c r="G230" i="8"/>
  <c r="L229" i="8"/>
  <c r="K229" i="8"/>
  <c r="L221" i="8"/>
  <c r="K221" i="8"/>
  <c r="H221" i="8"/>
  <c r="G221" i="8"/>
  <c r="X220" i="8"/>
  <c r="W220" i="8"/>
  <c r="W306" i="8" s="1"/>
  <c r="V220" i="8"/>
  <c r="V306" i="8" s="1"/>
  <c r="U220" i="8"/>
  <c r="U306" i="8" s="1"/>
  <c r="T220" i="8"/>
  <c r="T306" i="8" s="1"/>
  <c r="R220" i="8"/>
  <c r="R306" i="8" s="1"/>
  <c r="Q220" i="8"/>
  <c r="Q306" i="8" s="1"/>
  <c r="P220" i="8"/>
  <c r="N220" i="8"/>
  <c r="N306" i="8" s="1"/>
  <c r="M220" i="8"/>
  <c r="M306" i="8" s="1"/>
  <c r="L220" i="8"/>
  <c r="L306" i="8" s="1"/>
  <c r="J220" i="8"/>
  <c r="J306" i="8" s="1"/>
  <c r="I220" i="8"/>
  <c r="I306" i="8" s="1"/>
  <c r="I318" i="8" s="1"/>
  <c r="H220" i="8"/>
  <c r="F220" i="8"/>
  <c r="F306" i="8" s="1"/>
  <c r="E220" i="8"/>
  <c r="E306" i="8" s="1"/>
  <c r="L218" i="8"/>
  <c r="K218" i="8"/>
  <c r="H218" i="8"/>
  <c r="G218" i="8"/>
  <c r="L215" i="8"/>
  <c r="K215" i="8"/>
  <c r="L213" i="8"/>
  <c r="K213" i="8"/>
  <c r="H213" i="8"/>
  <c r="G213" i="8"/>
  <c r="L212" i="8"/>
  <c r="K212" i="8"/>
  <c r="H212" i="8"/>
  <c r="G212" i="8"/>
  <c r="H211" i="8"/>
  <c r="G211" i="8"/>
  <c r="L208" i="8"/>
  <c r="K208" i="8"/>
  <c r="H208" i="8"/>
  <c r="G208" i="8"/>
  <c r="T207" i="8"/>
  <c r="S207" i="8"/>
  <c r="P207" i="8"/>
  <c r="O207" i="8"/>
  <c r="L207" i="8"/>
  <c r="K207" i="8"/>
  <c r="H207" i="8"/>
  <c r="G207" i="8"/>
  <c r="L206" i="8"/>
  <c r="K206" i="8"/>
  <c r="H206" i="8"/>
  <c r="G206" i="8"/>
  <c r="L205" i="8"/>
  <c r="K205" i="8"/>
  <c r="H205" i="8"/>
  <c r="G205" i="8"/>
  <c r="L196" i="8"/>
  <c r="K196" i="8"/>
  <c r="L187" i="8"/>
  <c r="K187" i="8"/>
  <c r="L186" i="8"/>
  <c r="K186" i="8"/>
  <c r="H186" i="8"/>
  <c r="G186" i="8"/>
  <c r="L185" i="8"/>
  <c r="K185" i="8"/>
  <c r="H185" i="8"/>
  <c r="G185" i="8"/>
  <c r="L173" i="8"/>
  <c r="K173" i="8"/>
  <c r="H173" i="8"/>
  <c r="G173" i="8"/>
  <c r="L172" i="8"/>
  <c r="K172" i="8"/>
  <c r="H172" i="8"/>
  <c r="G172" i="8"/>
  <c r="L169" i="8"/>
  <c r="K169" i="8"/>
  <c r="L168" i="8"/>
  <c r="K168" i="8"/>
  <c r="L163" i="8"/>
  <c r="K163" i="8"/>
  <c r="H163" i="8"/>
  <c r="G163" i="8"/>
  <c r="L160" i="8"/>
  <c r="K160" i="8"/>
  <c r="H160" i="8"/>
  <c r="G160" i="8"/>
  <c r="L159" i="8"/>
  <c r="K159" i="8"/>
  <c r="H159" i="8"/>
  <c r="G159" i="8"/>
  <c r="X158" i="8"/>
  <c r="X305" i="8" s="1"/>
  <c r="W158" i="8"/>
  <c r="W305" i="8" s="1"/>
  <c r="V158" i="8"/>
  <c r="V305" i="8" s="1"/>
  <c r="U158" i="8"/>
  <c r="U305" i="8" s="1"/>
  <c r="T158" i="8"/>
  <c r="R158" i="8"/>
  <c r="R305" i="8" s="1"/>
  <c r="Q158" i="8"/>
  <c r="Q305" i="8" s="1"/>
  <c r="P158" i="8"/>
  <c r="P305" i="8" s="1"/>
  <c r="N158" i="8"/>
  <c r="N305" i="8" s="1"/>
  <c r="M158" i="8"/>
  <c r="M305" i="8" s="1"/>
  <c r="J158" i="8"/>
  <c r="J305" i="8" s="1"/>
  <c r="J317" i="8" s="1"/>
  <c r="L317" i="8" s="1"/>
  <c r="I158" i="8"/>
  <c r="I305" i="8" s="1"/>
  <c r="I317" i="8" s="1"/>
  <c r="H158" i="8"/>
  <c r="F158" i="8"/>
  <c r="F305" i="8" s="1"/>
  <c r="E158" i="8"/>
  <c r="E305" i="8" s="1"/>
  <c r="L157" i="8"/>
  <c r="K157" i="8"/>
  <c r="L154" i="8"/>
  <c r="K154" i="8"/>
  <c r="H154" i="8"/>
  <c r="G154" i="8"/>
  <c r="H148" i="8"/>
  <c r="G148" i="8"/>
  <c r="L146" i="8"/>
  <c r="K146" i="8"/>
  <c r="H146" i="8"/>
  <c r="G146" i="8"/>
  <c r="L144" i="8"/>
  <c r="K144" i="8"/>
  <c r="L143" i="8"/>
  <c r="K143" i="8"/>
  <c r="L141" i="8"/>
  <c r="K141" i="8"/>
  <c r="L140" i="8"/>
  <c r="K140" i="8"/>
  <c r="L139" i="8"/>
  <c r="K139" i="8"/>
  <c r="H139" i="8"/>
  <c r="G139" i="8"/>
  <c r="L138" i="8"/>
  <c r="K138" i="8"/>
  <c r="L135" i="8"/>
  <c r="K135" i="8"/>
  <c r="H135" i="8"/>
  <c r="G135" i="8"/>
  <c r="L132" i="8"/>
  <c r="K132" i="8"/>
  <c r="L129" i="8"/>
  <c r="K129" i="8"/>
  <c r="H129" i="8"/>
  <c r="G129" i="8"/>
  <c r="L128" i="8"/>
  <c r="K128" i="8"/>
  <c r="H128" i="8"/>
  <c r="G128" i="8"/>
  <c r="L127" i="8"/>
  <c r="K127" i="8"/>
  <c r="H127" i="8"/>
  <c r="G127" i="8"/>
  <c r="H126" i="8"/>
  <c r="G126" i="8"/>
  <c r="L123" i="8"/>
  <c r="K123" i="8"/>
  <c r="H123" i="8"/>
  <c r="G123" i="8"/>
  <c r="L122" i="8"/>
  <c r="K122" i="8"/>
  <c r="H122" i="8"/>
  <c r="G122" i="8"/>
  <c r="H121" i="8"/>
  <c r="G121" i="8"/>
  <c r="L119" i="8"/>
  <c r="K119" i="8"/>
  <c r="L117" i="8"/>
  <c r="K117" i="8"/>
  <c r="H117" i="8"/>
  <c r="G117" i="8"/>
  <c r="L110" i="8"/>
  <c r="K110" i="8"/>
  <c r="L109" i="8"/>
  <c r="K109" i="8"/>
  <c r="L108" i="8"/>
  <c r="K108" i="8"/>
  <c r="H108" i="8"/>
  <c r="G108" i="8"/>
  <c r="L107" i="8"/>
  <c r="K107" i="8"/>
  <c r="L104" i="8"/>
  <c r="K104" i="8"/>
  <c r="L103" i="8"/>
  <c r="K103" i="8"/>
  <c r="H103" i="8"/>
  <c r="G103" i="8"/>
  <c r="L102" i="8"/>
  <c r="K102" i="8"/>
  <c r="L101" i="8"/>
  <c r="K101" i="8"/>
  <c r="H101" i="8"/>
  <c r="G101" i="8"/>
  <c r="L100" i="8"/>
  <c r="K100" i="8"/>
  <c r="L98" i="8"/>
  <c r="K98" i="8"/>
  <c r="H98" i="8"/>
  <c r="G98" i="8"/>
  <c r="T97" i="8"/>
  <c r="S97" i="8"/>
  <c r="P97" i="8"/>
  <c r="O97" i="8"/>
  <c r="L97" i="8"/>
  <c r="K97" i="8"/>
  <c r="H97" i="8"/>
  <c r="G97" i="8"/>
  <c r="X96" i="8"/>
  <c r="X296" i="8" s="1"/>
  <c r="W96" i="8"/>
  <c r="W296" i="8" s="1"/>
  <c r="V96" i="8"/>
  <c r="V296" i="8" s="1"/>
  <c r="U96" i="8"/>
  <c r="U304" i="8" s="1"/>
  <c r="R96" i="8"/>
  <c r="S96" i="8" s="1"/>
  <c r="Q96" i="8"/>
  <c r="Q296" i="8" s="1"/>
  <c r="N96" i="8"/>
  <c r="N296" i="8" s="1"/>
  <c r="M96" i="8"/>
  <c r="M304" i="8" s="1"/>
  <c r="J96" i="8"/>
  <c r="K96" i="8" s="1"/>
  <c r="I96" i="8"/>
  <c r="I296" i="8" s="1"/>
  <c r="F96" i="8"/>
  <c r="F296" i="8" s="1"/>
  <c r="E96" i="8"/>
  <c r="E304" i="8" s="1"/>
  <c r="E316" i="8" s="1"/>
  <c r="T95" i="8"/>
  <c r="S95" i="8"/>
  <c r="H95" i="8"/>
  <c r="G95" i="8"/>
  <c r="L94" i="8"/>
  <c r="K94" i="8"/>
  <c r="H94" i="8"/>
  <c r="G94" i="8"/>
  <c r="L93" i="8"/>
  <c r="K93" i="8"/>
  <c r="L88" i="8"/>
  <c r="K88" i="8"/>
  <c r="H88" i="8"/>
  <c r="G88" i="8"/>
  <c r="L86" i="8"/>
  <c r="K86" i="8"/>
  <c r="H86" i="8"/>
  <c r="G86" i="8"/>
  <c r="L83" i="8"/>
  <c r="K83" i="8"/>
  <c r="H83" i="8"/>
  <c r="G83" i="8"/>
  <c r="L77" i="8"/>
  <c r="K77" i="8"/>
  <c r="L76" i="8"/>
  <c r="K76" i="8"/>
  <c r="H76" i="8"/>
  <c r="G76" i="8"/>
  <c r="L75" i="8"/>
  <c r="K75" i="8"/>
  <c r="H75" i="8"/>
  <c r="G75" i="8"/>
  <c r="L74" i="8"/>
  <c r="K74" i="8"/>
  <c r="H74" i="8"/>
  <c r="G74" i="8"/>
  <c r="L69" i="8"/>
  <c r="K69" i="8"/>
  <c r="H69" i="8"/>
  <c r="G69" i="8"/>
  <c r="L59" i="8"/>
  <c r="K59" i="8"/>
  <c r="H59" i="8"/>
  <c r="G59" i="8"/>
  <c r="L50" i="8"/>
  <c r="K50" i="8"/>
  <c r="H50" i="8"/>
  <c r="G50" i="8"/>
  <c r="L43" i="8"/>
  <c r="K43" i="8"/>
  <c r="H43" i="8"/>
  <c r="G43" i="8"/>
  <c r="L42" i="8"/>
  <c r="K42" i="8"/>
  <c r="H42" i="8"/>
  <c r="G42" i="8"/>
  <c r="L39" i="8"/>
  <c r="K39" i="8"/>
  <c r="H39" i="8"/>
  <c r="G39" i="8"/>
  <c r="L36" i="8"/>
  <c r="K36" i="8"/>
  <c r="H36" i="8"/>
  <c r="G36" i="8"/>
  <c r="L34" i="8"/>
  <c r="K34" i="8"/>
  <c r="H34" i="8"/>
  <c r="G34" i="8"/>
  <c r="L32" i="8"/>
  <c r="K32" i="8"/>
  <c r="L31" i="8"/>
  <c r="K31" i="8"/>
  <c r="H31" i="8"/>
  <c r="G31" i="8"/>
  <c r="T30" i="8"/>
  <c r="S30" i="8"/>
  <c r="L30" i="8"/>
  <c r="K30" i="8"/>
  <c r="H30" i="8"/>
  <c r="G30" i="8"/>
  <c r="L29" i="8"/>
  <c r="K29" i="8"/>
  <c r="L28" i="8"/>
  <c r="K28" i="8"/>
  <c r="L27" i="8"/>
  <c r="K27" i="8"/>
  <c r="H27" i="8"/>
  <c r="G27" i="8"/>
  <c r="T25" i="8"/>
  <c r="P25" i="8"/>
  <c r="O25" i="8"/>
  <c r="P24" i="8"/>
  <c r="O24" i="8"/>
  <c r="L24" i="8"/>
  <c r="K24" i="8"/>
  <c r="H24" i="8"/>
  <c r="G24" i="8"/>
  <c r="L23" i="8"/>
  <c r="K23" i="8"/>
  <c r="L22" i="8"/>
  <c r="K22" i="8"/>
  <c r="H22" i="8"/>
  <c r="G22" i="8"/>
  <c r="L21" i="8"/>
  <c r="K21" i="8"/>
  <c r="H21" i="8"/>
  <c r="G21" i="8"/>
  <c r="L19" i="8"/>
  <c r="K19" i="8"/>
  <c r="H19" i="8"/>
  <c r="G19" i="8"/>
  <c r="L18" i="8"/>
  <c r="K18" i="8"/>
  <c r="H18" i="8"/>
  <c r="G18" i="8"/>
  <c r="P385" i="7"/>
  <c r="R379" i="7" s="1"/>
  <c r="L383" i="7"/>
  <c r="H383" i="7"/>
  <c r="T382" i="7"/>
  <c r="T381" i="7"/>
  <c r="T383" i="7" s="1"/>
  <c r="T380" i="7"/>
  <c r="T379" i="7"/>
  <c r="J371" i="7"/>
  <c r="O367" i="7" s="1"/>
  <c r="O370" i="7"/>
  <c r="O363" i="7"/>
  <c r="G356" i="7"/>
  <c r="F355" i="7"/>
  <c r="E355" i="7"/>
  <c r="G354" i="7"/>
  <c r="G353" i="7"/>
  <c r="G352" i="7"/>
  <c r="G351" i="7"/>
  <c r="G355" i="7" s="1"/>
  <c r="I356" i="7" s="1"/>
  <c r="I344" i="7"/>
  <c r="H344" i="7"/>
  <c r="F344" i="7"/>
  <c r="L343" i="7"/>
  <c r="J343" i="7"/>
  <c r="L342" i="7"/>
  <c r="L344" i="7" s="1"/>
  <c r="J342" i="7"/>
  <c r="J344" i="7" s="1"/>
  <c r="G332" i="7"/>
  <c r="G331" i="7"/>
  <c r="G335" i="7" s="1"/>
  <c r="X307" i="7"/>
  <c r="X295" i="7"/>
  <c r="W295" i="7"/>
  <c r="W307" i="7" s="1"/>
  <c r="V295" i="7"/>
  <c r="V307" i="7" s="1"/>
  <c r="U295" i="7"/>
  <c r="U307" i="7" s="1"/>
  <c r="T295" i="7"/>
  <c r="T307" i="7" s="1"/>
  <c r="R295" i="7"/>
  <c r="R307" i="7" s="1"/>
  <c r="Q295" i="7"/>
  <c r="Q307" i="7" s="1"/>
  <c r="N295" i="7"/>
  <c r="P295" i="7" s="1"/>
  <c r="P307" i="7" s="1"/>
  <c r="M295" i="7"/>
  <c r="M307" i="7" s="1"/>
  <c r="L295" i="7"/>
  <c r="L307" i="7" s="1"/>
  <c r="J295" i="7"/>
  <c r="J307" i="7" s="1"/>
  <c r="J319" i="7" s="1"/>
  <c r="I295" i="7"/>
  <c r="I307" i="7" s="1"/>
  <c r="F295" i="7"/>
  <c r="H295" i="7" s="1"/>
  <c r="H307" i="7" s="1"/>
  <c r="E295" i="7"/>
  <c r="E307" i="7" s="1"/>
  <c r="E319" i="7" s="1"/>
  <c r="L290" i="7"/>
  <c r="K290" i="7"/>
  <c r="L287" i="7"/>
  <c r="K287" i="7"/>
  <c r="H287" i="7"/>
  <c r="G287" i="7"/>
  <c r="L286" i="7"/>
  <c r="K286" i="7"/>
  <c r="H286" i="7"/>
  <c r="G286" i="7"/>
  <c r="L285" i="7"/>
  <c r="K285" i="7"/>
  <c r="H285" i="7"/>
  <c r="G285" i="7"/>
  <c r="L276" i="7"/>
  <c r="K276" i="7"/>
  <c r="H276" i="7"/>
  <c r="G276" i="7"/>
  <c r="L268" i="7"/>
  <c r="K268" i="7"/>
  <c r="H268" i="7"/>
  <c r="G268" i="7"/>
  <c r="L267" i="7"/>
  <c r="K267" i="7"/>
  <c r="L266" i="7"/>
  <c r="K266" i="7"/>
  <c r="H266" i="7"/>
  <c r="G266" i="7"/>
  <c r="L260" i="7"/>
  <c r="K260" i="7"/>
  <c r="L257" i="7"/>
  <c r="K257" i="7"/>
  <c r="H257" i="7"/>
  <c r="G257" i="7"/>
  <c r="L255" i="7"/>
  <c r="K255" i="7"/>
  <c r="H255" i="7"/>
  <c r="G255" i="7"/>
  <c r="L243" i="7"/>
  <c r="K243" i="7"/>
  <c r="L240" i="7"/>
  <c r="K240" i="7"/>
  <c r="L239" i="7"/>
  <c r="K239" i="7"/>
  <c r="P236" i="7"/>
  <c r="O236" i="7"/>
  <c r="L236" i="7"/>
  <c r="K236" i="7"/>
  <c r="H236" i="7"/>
  <c r="G236" i="7"/>
  <c r="H235" i="7"/>
  <c r="G235" i="7"/>
  <c r="T231" i="7"/>
  <c r="S231" i="7"/>
  <c r="L230" i="7"/>
  <c r="K230" i="7"/>
  <c r="H230" i="7"/>
  <c r="G230" i="7"/>
  <c r="L229" i="7"/>
  <c r="K229" i="7"/>
  <c r="L221" i="7"/>
  <c r="K221" i="7"/>
  <c r="H221" i="7"/>
  <c r="G221" i="7"/>
  <c r="X220" i="7"/>
  <c r="X306" i="7" s="1"/>
  <c r="W220" i="7"/>
  <c r="W306" i="7" s="1"/>
  <c r="V220" i="7"/>
  <c r="V306" i="7" s="1"/>
  <c r="U220" i="7"/>
  <c r="U306" i="7" s="1"/>
  <c r="R220" i="7"/>
  <c r="T220" i="7" s="1"/>
  <c r="T306" i="7" s="1"/>
  <c r="Q220" i="7"/>
  <c r="Q306" i="7" s="1"/>
  <c r="P220" i="7"/>
  <c r="P306" i="7" s="1"/>
  <c r="N220" i="7"/>
  <c r="N306" i="7" s="1"/>
  <c r="M220" i="7"/>
  <c r="M306" i="7" s="1"/>
  <c r="J220" i="7"/>
  <c r="L220" i="7" s="1"/>
  <c r="L306" i="7" s="1"/>
  <c r="I220" i="7"/>
  <c r="I306" i="7" s="1"/>
  <c r="I318" i="7" s="1"/>
  <c r="H220" i="7"/>
  <c r="H306" i="7" s="1"/>
  <c r="F220" i="7"/>
  <c r="F306" i="7" s="1"/>
  <c r="F318" i="7" s="1"/>
  <c r="E220" i="7"/>
  <c r="E306" i="7" s="1"/>
  <c r="L218" i="7"/>
  <c r="K218" i="7"/>
  <c r="H218" i="7"/>
  <c r="G218" i="7"/>
  <c r="L215" i="7"/>
  <c r="K215" i="7"/>
  <c r="L213" i="7"/>
  <c r="K213" i="7"/>
  <c r="H213" i="7"/>
  <c r="G213" i="7"/>
  <c r="L212" i="7"/>
  <c r="K212" i="7"/>
  <c r="H212" i="7"/>
  <c r="G212" i="7"/>
  <c r="H211" i="7"/>
  <c r="G211" i="7"/>
  <c r="L208" i="7"/>
  <c r="K208" i="7"/>
  <c r="H208" i="7"/>
  <c r="G208" i="7"/>
  <c r="T207" i="7"/>
  <c r="S207" i="7"/>
  <c r="P207" i="7"/>
  <c r="O207" i="7"/>
  <c r="L207" i="7"/>
  <c r="K207" i="7"/>
  <c r="H207" i="7"/>
  <c r="G207" i="7"/>
  <c r="L206" i="7"/>
  <c r="K206" i="7"/>
  <c r="H206" i="7"/>
  <c r="G206" i="7"/>
  <c r="L205" i="7"/>
  <c r="K205" i="7"/>
  <c r="H205" i="7"/>
  <c r="G205" i="7"/>
  <c r="L196" i="7"/>
  <c r="K196" i="7"/>
  <c r="L187" i="7"/>
  <c r="K187" i="7"/>
  <c r="L186" i="7"/>
  <c r="K186" i="7"/>
  <c r="H186" i="7"/>
  <c r="G186" i="7"/>
  <c r="L185" i="7"/>
  <c r="K185" i="7"/>
  <c r="H185" i="7"/>
  <c r="G185" i="7"/>
  <c r="L173" i="7"/>
  <c r="K173" i="7"/>
  <c r="H173" i="7"/>
  <c r="G173" i="7"/>
  <c r="L172" i="7"/>
  <c r="K172" i="7"/>
  <c r="H172" i="7"/>
  <c r="G172" i="7"/>
  <c r="L169" i="7"/>
  <c r="K169" i="7"/>
  <c r="L168" i="7"/>
  <c r="K168" i="7"/>
  <c r="L163" i="7"/>
  <c r="K163" i="7"/>
  <c r="H163" i="7"/>
  <c r="G163" i="7"/>
  <c r="L160" i="7"/>
  <c r="K160" i="7"/>
  <c r="H160" i="7"/>
  <c r="G160" i="7"/>
  <c r="L159" i="7"/>
  <c r="K159" i="7"/>
  <c r="H159" i="7"/>
  <c r="G159" i="7"/>
  <c r="X158" i="7"/>
  <c r="X305" i="7" s="1"/>
  <c r="W158" i="7"/>
  <c r="W305" i="7" s="1"/>
  <c r="V158" i="7"/>
  <c r="V305" i="7" s="1"/>
  <c r="U158" i="7"/>
  <c r="U305" i="7" s="1"/>
  <c r="T158" i="7"/>
  <c r="T305" i="7" s="1"/>
  <c r="R158" i="7"/>
  <c r="R305" i="7" s="1"/>
  <c r="Q158" i="7"/>
  <c r="Q305" i="7" s="1"/>
  <c r="N158" i="7"/>
  <c r="P158" i="7" s="1"/>
  <c r="P305" i="7" s="1"/>
  <c r="M158" i="7"/>
  <c r="M305" i="7" s="1"/>
  <c r="L158" i="7"/>
  <c r="L305" i="7" s="1"/>
  <c r="J158" i="7"/>
  <c r="J305" i="7" s="1"/>
  <c r="J317" i="7" s="1"/>
  <c r="I158" i="7"/>
  <c r="I305" i="7" s="1"/>
  <c r="I317" i="7" s="1"/>
  <c r="F158" i="7"/>
  <c r="H158" i="7" s="1"/>
  <c r="E158" i="7"/>
  <c r="E305" i="7" s="1"/>
  <c r="E317" i="7" s="1"/>
  <c r="L157" i="7"/>
  <c r="K157" i="7"/>
  <c r="L154" i="7"/>
  <c r="K154" i="7"/>
  <c r="H154" i="7"/>
  <c r="G154" i="7"/>
  <c r="H148" i="7"/>
  <c r="G148" i="7"/>
  <c r="L146" i="7"/>
  <c r="K146" i="7"/>
  <c r="H146" i="7"/>
  <c r="G146" i="7"/>
  <c r="L144" i="7"/>
  <c r="K144" i="7"/>
  <c r="L143" i="7"/>
  <c r="K143" i="7"/>
  <c r="L141" i="7"/>
  <c r="K141" i="7"/>
  <c r="L140" i="7"/>
  <c r="K140" i="7"/>
  <c r="L139" i="7"/>
  <c r="K139" i="7"/>
  <c r="H139" i="7"/>
  <c r="G139" i="7"/>
  <c r="L138" i="7"/>
  <c r="K138" i="7"/>
  <c r="L135" i="7"/>
  <c r="K135" i="7"/>
  <c r="H135" i="7"/>
  <c r="G135" i="7"/>
  <c r="L132" i="7"/>
  <c r="K132" i="7"/>
  <c r="L129" i="7"/>
  <c r="K129" i="7"/>
  <c r="H129" i="7"/>
  <c r="G129" i="7"/>
  <c r="L128" i="7"/>
  <c r="K128" i="7"/>
  <c r="H128" i="7"/>
  <c r="G128" i="7"/>
  <c r="L127" i="7"/>
  <c r="K127" i="7"/>
  <c r="H127" i="7"/>
  <c r="G127" i="7"/>
  <c r="H126" i="7"/>
  <c r="G126" i="7"/>
  <c r="L123" i="7"/>
  <c r="K123" i="7"/>
  <c r="H123" i="7"/>
  <c r="G123" i="7"/>
  <c r="L122" i="7"/>
  <c r="K122" i="7"/>
  <c r="H122" i="7"/>
  <c r="G122" i="7"/>
  <c r="H121" i="7"/>
  <c r="G121" i="7"/>
  <c r="L119" i="7"/>
  <c r="K119" i="7"/>
  <c r="L117" i="7"/>
  <c r="K117" i="7"/>
  <c r="H117" i="7"/>
  <c r="G117" i="7"/>
  <c r="L110" i="7"/>
  <c r="K110" i="7"/>
  <c r="L109" i="7"/>
  <c r="K109" i="7"/>
  <c r="L108" i="7"/>
  <c r="K108" i="7"/>
  <c r="H108" i="7"/>
  <c r="G108" i="7"/>
  <c r="L107" i="7"/>
  <c r="K107" i="7"/>
  <c r="L104" i="7"/>
  <c r="K104" i="7"/>
  <c r="L103" i="7"/>
  <c r="K103" i="7"/>
  <c r="H103" i="7"/>
  <c r="G103" i="7"/>
  <c r="L102" i="7"/>
  <c r="K102" i="7"/>
  <c r="L101" i="7"/>
  <c r="K101" i="7"/>
  <c r="H101" i="7"/>
  <c r="G101" i="7"/>
  <c r="L100" i="7"/>
  <c r="K100" i="7"/>
  <c r="L98" i="7"/>
  <c r="K98" i="7"/>
  <c r="H98" i="7"/>
  <c r="G98" i="7"/>
  <c r="T97" i="7"/>
  <c r="S97" i="7"/>
  <c r="P97" i="7"/>
  <c r="O97" i="7"/>
  <c r="L97" i="7"/>
  <c r="K97" i="7"/>
  <c r="H97" i="7"/>
  <c r="G97" i="7"/>
  <c r="X96" i="7"/>
  <c r="X304" i="7" s="1"/>
  <c r="W96" i="7"/>
  <c r="W304" i="7" s="1"/>
  <c r="V96" i="7"/>
  <c r="V304" i="7" s="1"/>
  <c r="U96" i="7"/>
  <c r="U296" i="7" s="1"/>
  <c r="R96" i="7"/>
  <c r="R296" i="7" s="1"/>
  <c r="Q96" i="7"/>
  <c r="Q304" i="7" s="1"/>
  <c r="P96" i="7"/>
  <c r="P304" i="7" s="1"/>
  <c r="O96" i="7"/>
  <c r="O304" i="7" s="1"/>
  <c r="N96" i="7"/>
  <c r="N304" i="7" s="1"/>
  <c r="M96" i="7"/>
  <c r="M296" i="7" s="1"/>
  <c r="J96" i="7"/>
  <c r="J296" i="7" s="1"/>
  <c r="I96" i="7"/>
  <c r="I304" i="7" s="1"/>
  <c r="I316" i="7" s="1"/>
  <c r="H96" i="7"/>
  <c r="F96" i="7"/>
  <c r="G96" i="7" s="1"/>
  <c r="E96" i="7"/>
  <c r="E296" i="7" s="1"/>
  <c r="T95" i="7"/>
  <c r="S95" i="7"/>
  <c r="H95" i="7"/>
  <c r="G95" i="7"/>
  <c r="L94" i="7"/>
  <c r="K94" i="7"/>
  <c r="H94" i="7"/>
  <c r="G94" i="7"/>
  <c r="L93" i="7"/>
  <c r="K93" i="7"/>
  <c r="L88" i="7"/>
  <c r="K88" i="7"/>
  <c r="H88" i="7"/>
  <c r="G88" i="7"/>
  <c r="L86" i="7"/>
  <c r="K86" i="7"/>
  <c r="H86" i="7"/>
  <c r="G86" i="7"/>
  <c r="L83" i="7"/>
  <c r="K83" i="7"/>
  <c r="H83" i="7"/>
  <c r="G83" i="7"/>
  <c r="L77" i="7"/>
  <c r="K77" i="7"/>
  <c r="L76" i="7"/>
  <c r="K76" i="7"/>
  <c r="H76" i="7"/>
  <c r="G76" i="7"/>
  <c r="L75" i="7"/>
  <c r="K75" i="7"/>
  <c r="H75" i="7"/>
  <c r="G75" i="7"/>
  <c r="L74" i="7"/>
  <c r="K74" i="7"/>
  <c r="H74" i="7"/>
  <c r="G74" i="7"/>
  <c r="L69" i="7"/>
  <c r="K69" i="7"/>
  <c r="H69" i="7"/>
  <c r="G69" i="7"/>
  <c r="L59" i="7"/>
  <c r="K59" i="7"/>
  <c r="H59" i="7"/>
  <c r="G59" i="7"/>
  <c r="L50" i="7"/>
  <c r="K50" i="7"/>
  <c r="H50" i="7"/>
  <c r="G50" i="7"/>
  <c r="L43" i="7"/>
  <c r="K43" i="7"/>
  <c r="H43" i="7"/>
  <c r="G43" i="7"/>
  <c r="L42" i="7"/>
  <c r="K42" i="7"/>
  <c r="H42" i="7"/>
  <c r="G42" i="7"/>
  <c r="L39" i="7"/>
  <c r="K39" i="7"/>
  <c r="H39" i="7"/>
  <c r="G39" i="7"/>
  <c r="L36" i="7"/>
  <c r="K36" i="7"/>
  <c r="H36" i="7"/>
  <c r="G36" i="7"/>
  <c r="L34" i="7"/>
  <c r="K34" i="7"/>
  <c r="H34" i="7"/>
  <c r="G34" i="7"/>
  <c r="L32" i="7"/>
  <c r="K32" i="7"/>
  <c r="L31" i="7"/>
  <c r="K31" i="7"/>
  <c r="H31" i="7"/>
  <c r="G31" i="7"/>
  <c r="T30" i="7"/>
  <c r="S30" i="7"/>
  <c r="L30" i="7"/>
  <c r="K30" i="7"/>
  <c r="H30" i="7"/>
  <c r="G30" i="7"/>
  <c r="L29" i="7"/>
  <c r="K29" i="7"/>
  <c r="L28" i="7"/>
  <c r="K28" i="7"/>
  <c r="L27" i="7"/>
  <c r="K27" i="7"/>
  <c r="H27" i="7"/>
  <c r="G27" i="7"/>
  <c r="T25" i="7"/>
  <c r="P25" i="7"/>
  <c r="O25" i="7"/>
  <c r="P24" i="7"/>
  <c r="O24" i="7"/>
  <c r="L24" i="7"/>
  <c r="K24" i="7"/>
  <c r="H24" i="7"/>
  <c r="G24" i="7"/>
  <c r="L23" i="7"/>
  <c r="K23" i="7"/>
  <c r="L22" i="7"/>
  <c r="K22" i="7"/>
  <c r="H22" i="7"/>
  <c r="G22" i="7"/>
  <c r="L21" i="7"/>
  <c r="K21" i="7"/>
  <c r="H21" i="7"/>
  <c r="G21" i="7"/>
  <c r="L19" i="7"/>
  <c r="K19" i="7"/>
  <c r="H19" i="7"/>
  <c r="G19" i="7"/>
  <c r="L18" i="7"/>
  <c r="K18" i="7"/>
  <c r="H18" i="7"/>
  <c r="G18" i="7"/>
  <c r="P385" i="6"/>
  <c r="R385" i="6" s="1"/>
  <c r="L385" i="6"/>
  <c r="N380" i="6" s="1"/>
  <c r="H385" i="6"/>
  <c r="J383" i="6" s="1"/>
  <c r="N383" i="6"/>
  <c r="L383" i="6"/>
  <c r="H383" i="6"/>
  <c r="T382" i="6"/>
  <c r="R382" i="6"/>
  <c r="T381" i="6"/>
  <c r="N381" i="6"/>
  <c r="T380" i="6"/>
  <c r="R380" i="6"/>
  <c r="T379" i="6"/>
  <c r="R379" i="6"/>
  <c r="N379" i="6"/>
  <c r="J371" i="6"/>
  <c r="O369" i="6" s="1"/>
  <c r="O370" i="6"/>
  <c r="O368" i="6"/>
  <c r="O366" i="6"/>
  <c r="O364" i="6"/>
  <c r="O363" i="6"/>
  <c r="G356" i="6"/>
  <c r="F355" i="6"/>
  <c r="E355" i="6"/>
  <c r="G354" i="6"/>
  <c r="G353" i="6"/>
  <c r="G355" i="6" s="1"/>
  <c r="I356" i="6" s="1"/>
  <c r="G352" i="6"/>
  <c r="G351" i="6"/>
  <c r="L344" i="6"/>
  <c r="J344" i="6"/>
  <c r="I344" i="6"/>
  <c r="H344" i="6"/>
  <c r="F344" i="6"/>
  <c r="L343" i="6"/>
  <c r="J343" i="6"/>
  <c r="L342" i="6"/>
  <c r="J342" i="6"/>
  <c r="G331" i="6" s="1"/>
  <c r="G335" i="6" s="1"/>
  <c r="G332" i="6"/>
  <c r="T307" i="6"/>
  <c r="S307" i="6"/>
  <c r="Q307" i="6"/>
  <c r="L307" i="6"/>
  <c r="I307" i="6"/>
  <c r="I319" i="6" s="1"/>
  <c r="X306" i="6"/>
  <c r="W306" i="6"/>
  <c r="U306" i="6"/>
  <c r="P306" i="6"/>
  <c r="H306" i="6"/>
  <c r="T305" i="6"/>
  <c r="L305" i="6"/>
  <c r="X304" i="6"/>
  <c r="W304" i="6"/>
  <c r="X295" i="6"/>
  <c r="X307" i="6" s="1"/>
  <c r="W295" i="6"/>
  <c r="W307" i="6" s="1"/>
  <c r="V295" i="6"/>
  <c r="V307" i="6" s="1"/>
  <c r="U295" i="6"/>
  <c r="U307" i="6" s="1"/>
  <c r="T295" i="6"/>
  <c r="R295" i="6"/>
  <c r="R307" i="6" s="1"/>
  <c r="Q295" i="6"/>
  <c r="S295" i="6" s="1"/>
  <c r="P295" i="6"/>
  <c r="P307" i="6" s="1"/>
  <c r="O295" i="6"/>
  <c r="O307" i="6" s="1"/>
  <c r="N295" i="6"/>
  <c r="N307" i="6" s="1"/>
  <c r="M295" i="6"/>
  <c r="M307" i="6" s="1"/>
  <c r="L295" i="6"/>
  <c r="J295" i="6"/>
  <c r="J307" i="6" s="1"/>
  <c r="J319" i="6" s="1"/>
  <c r="L319" i="6" s="1"/>
  <c r="I295" i="6"/>
  <c r="K295" i="6" s="1"/>
  <c r="K307" i="6" s="1"/>
  <c r="K319" i="6" s="1"/>
  <c r="H295" i="6"/>
  <c r="H307" i="6" s="1"/>
  <c r="G295" i="6"/>
  <c r="G307" i="6" s="1"/>
  <c r="F295" i="6"/>
  <c r="F307" i="6" s="1"/>
  <c r="E295" i="6"/>
  <c r="E307" i="6" s="1"/>
  <c r="E319" i="6" s="1"/>
  <c r="L290" i="6"/>
  <c r="K290" i="6"/>
  <c r="L287" i="6"/>
  <c r="K287" i="6"/>
  <c r="H287" i="6"/>
  <c r="G287" i="6"/>
  <c r="L286" i="6"/>
  <c r="K286" i="6"/>
  <c r="H286" i="6"/>
  <c r="G286" i="6"/>
  <c r="L285" i="6"/>
  <c r="K285" i="6"/>
  <c r="H285" i="6"/>
  <c r="G285" i="6"/>
  <c r="L276" i="6"/>
  <c r="K276" i="6"/>
  <c r="H276" i="6"/>
  <c r="G276" i="6"/>
  <c r="L268" i="6"/>
  <c r="K268" i="6"/>
  <c r="H268" i="6"/>
  <c r="G268" i="6"/>
  <c r="L267" i="6"/>
  <c r="K267" i="6"/>
  <c r="L266" i="6"/>
  <c r="K266" i="6"/>
  <c r="H266" i="6"/>
  <c r="G266" i="6"/>
  <c r="L260" i="6"/>
  <c r="K260" i="6"/>
  <c r="L257" i="6"/>
  <c r="K257" i="6"/>
  <c r="H257" i="6"/>
  <c r="G257" i="6"/>
  <c r="L255" i="6"/>
  <c r="K255" i="6"/>
  <c r="H255" i="6"/>
  <c r="G255" i="6"/>
  <c r="L243" i="6"/>
  <c r="K243" i="6"/>
  <c r="L240" i="6"/>
  <c r="K240" i="6"/>
  <c r="L239" i="6"/>
  <c r="K239" i="6"/>
  <c r="P236" i="6"/>
  <c r="O236" i="6"/>
  <c r="L236" i="6"/>
  <c r="K236" i="6"/>
  <c r="H236" i="6"/>
  <c r="G236" i="6"/>
  <c r="H235" i="6"/>
  <c r="G235" i="6"/>
  <c r="T231" i="6"/>
  <c r="S231" i="6"/>
  <c r="L230" i="6"/>
  <c r="K230" i="6"/>
  <c r="H230" i="6"/>
  <c r="G230" i="6"/>
  <c r="L229" i="6"/>
  <c r="K229" i="6"/>
  <c r="L221" i="6"/>
  <c r="K221" i="6"/>
  <c r="H221" i="6"/>
  <c r="G221" i="6"/>
  <c r="X220" i="6"/>
  <c r="W220" i="6"/>
  <c r="V220" i="6"/>
  <c r="V306" i="6" s="1"/>
  <c r="U220" i="6"/>
  <c r="T220" i="6"/>
  <c r="T306" i="6" s="1"/>
  <c r="S220" i="6"/>
  <c r="S306" i="6" s="1"/>
  <c r="R220" i="6"/>
  <c r="R306" i="6" s="1"/>
  <c r="Q220" i="6"/>
  <c r="Q306" i="6" s="1"/>
  <c r="P220" i="6"/>
  <c r="N220" i="6"/>
  <c r="N306" i="6" s="1"/>
  <c r="M220" i="6"/>
  <c r="M306" i="6" s="1"/>
  <c r="L220" i="6"/>
  <c r="L306" i="6" s="1"/>
  <c r="K220" i="6"/>
  <c r="K306" i="6" s="1"/>
  <c r="K318" i="6" s="1"/>
  <c r="J220" i="6"/>
  <c r="J306" i="6" s="1"/>
  <c r="I220" i="6"/>
  <c r="I306" i="6" s="1"/>
  <c r="H220" i="6"/>
  <c r="F220" i="6"/>
  <c r="F306" i="6" s="1"/>
  <c r="F318" i="6" s="1"/>
  <c r="E220" i="6"/>
  <c r="E306" i="6" s="1"/>
  <c r="L218" i="6"/>
  <c r="K218" i="6"/>
  <c r="H218" i="6"/>
  <c r="G218" i="6"/>
  <c r="L215" i="6"/>
  <c r="K215" i="6"/>
  <c r="L213" i="6"/>
  <c r="K213" i="6"/>
  <c r="H213" i="6"/>
  <c r="G213" i="6"/>
  <c r="L212" i="6"/>
  <c r="K212" i="6"/>
  <c r="H212" i="6"/>
  <c r="G212" i="6"/>
  <c r="H211" i="6"/>
  <c r="G211" i="6"/>
  <c r="L208" i="6"/>
  <c r="K208" i="6"/>
  <c r="H208" i="6"/>
  <c r="G208" i="6"/>
  <c r="T207" i="6"/>
  <c r="S207" i="6"/>
  <c r="P207" i="6"/>
  <c r="O207" i="6"/>
  <c r="L207" i="6"/>
  <c r="K207" i="6"/>
  <c r="H207" i="6"/>
  <c r="G207" i="6"/>
  <c r="L206" i="6"/>
  <c r="K206" i="6"/>
  <c r="H206" i="6"/>
  <c r="G206" i="6"/>
  <c r="L205" i="6"/>
  <c r="K205" i="6"/>
  <c r="H205" i="6"/>
  <c r="G205" i="6"/>
  <c r="L196" i="6"/>
  <c r="K196" i="6"/>
  <c r="L187" i="6"/>
  <c r="K187" i="6"/>
  <c r="L186" i="6"/>
  <c r="K186" i="6"/>
  <c r="H186" i="6"/>
  <c r="G186" i="6"/>
  <c r="L185" i="6"/>
  <c r="K185" i="6"/>
  <c r="H185" i="6"/>
  <c r="G185" i="6"/>
  <c r="L173" i="6"/>
  <c r="K173" i="6"/>
  <c r="H173" i="6"/>
  <c r="G173" i="6"/>
  <c r="L172" i="6"/>
  <c r="K172" i="6"/>
  <c r="H172" i="6"/>
  <c r="G172" i="6"/>
  <c r="L169" i="6"/>
  <c r="K169" i="6"/>
  <c r="L168" i="6"/>
  <c r="K168" i="6"/>
  <c r="L163" i="6"/>
  <c r="K163" i="6"/>
  <c r="H163" i="6"/>
  <c r="G163" i="6"/>
  <c r="L160" i="6"/>
  <c r="K160" i="6"/>
  <c r="H160" i="6"/>
  <c r="G160" i="6"/>
  <c r="L159" i="6"/>
  <c r="K159" i="6"/>
  <c r="H159" i="6"/>
  <c r="G159" i="6"/>
  <c r="X158" i="6"/>
  <c r="X305" i="6" s="1"/>
  <c r="W158" i="6"/>
  <c r="W305" i="6" s="1"/>
  <c r="V158" i="6"/>
  <c r="V305" i="6" s="1"/>
  <c r="U158" i="6"/>
  <c r="U305" i="6" s="1"/>
  <c r="T158" i="6"/>
  <c r="R158" i="6"/>
  <c r="R305" i="6" s="1"/>
  <c r="Q158" i="6"/>
  <c r="Q305" i="6" s="1"/>
  <c r="P158" i="6"/>
  <c r="P305" i="6" s="1"/>
  <c r="O158" i="6"/>
  <c r="O305" i="6" s="1"/>
  <c r="N158" i="6"/>
  <c r="N305" i="6" s="1"/>
  <c r="M158" i="6"/>
  <c r="M305" i="6" s="1"/>
  <c r="L158" i="6"/>
  <c r="J158" i="6"/>
  <c r="J305" i="6" s="1"/>
  <c r="I158" i="6"/>
  <c r="I305" i="6" s="1"/>
  <c r="I317" i="6" s="1"/>
  <c r="H158" i="6"/>
  <c r="G158" i="6"/>
  <c r="G305" i="6" s="1"/>
  <c r="F158" i="6"/>
  <c r="F305" i="6" s="1"/>
  <c r="E158" i="6"/>
  <c r="E305" i="6" s="1"/>
  <c r="E317" i="6" s="1"/>
  <c r="L157" i="6"/>
  <c r="K157" i="6"/>
  <c r="L154" i="6"/>
  <c r="K154" i="6"/>
  <c r="H154" i="6"/>
  <c r="G154" i="6"/>
  <c r="H148" i="6"/>
  <c r="G148" i="6"/>
  <c r="L146" i="6"/>
  <c r="K146" i="6"/>
  <c r="H146" i="6"/>
  <c r="G146" i="6"/>
  <c r="L144" i="6"/>
  <c r="K144" i="6"/>
  <c r="L143" i="6"/>
  <c r="K143" i="6"/>
  <c r="L141" i="6"/>
  <c r="K141" i="6"/>
  <c r="L140" i="6"/>
  <c r="K140" i="6"/>
  <c r="L139" i="6"/>
  <c r="K139" i="6"/>
  <c r="H139" i="6"/>
  <c r="G139" i="6"/>
  <c r="L138" i="6"/>
  <c r="K138" i="6"/>
  <c r="L135" i="6"/>
  <c r="K135" i="6"/>
  <c r="H135" i="6"/>
  <c r="G135" i="6"/>
  <c r="L132" i="6"/>
  <c r="K132" i="6"/>
  <c r="L129" i="6"/>
  <c r="K129" i="6"/>
  <c r="H129" i="6"/>
  <c r="G129" i="6"/>
  <c r="L128" i="6"/>
  <c r="K128" i="6"/>
  <c r="H128" i="6"/>
  <c r="G128" i="6"/>
  <c r="L127" i="6"/>
  <c r="K127" i="6"/>
  <c r="H127" i="6"/>
  <c r="G127" i="6"/>
  <c r="H126" i="6"/>
  <c r="G126" i="6"/>
  <c r="L123" i="6"/>
  <c r="K123" i="6"/>
  <c r="H123" i="6"/>
  <c r="G123" i="6"/>
  <c r="L122" i="6"/>
  <c r="K122" i="6"/>
  <c r="H122" i="6"/>
  <c r="G122" i="6"/>
  <c r="H121" i="6"/>
  <c r="G121" i="6"/>
  <c r="L119" i="6"/>
  <c r="K119" i="6"/>
  <c r="L117" i="6"/>
  <c r="K117" i="6"/>
  <c r="H117" i="6"/>
  <c r="G117" i="6"/>
  <c r="L110" i="6"/>
  <c r="K110" i="6"/>
  <c r="L109" i="6"/>
  <c r="K109" i="6"/>
  <c r="L108" i="6"/>
  <c r="K108" i="6"/>
  <c r="H108" i="6"/>
  <c r="G108" i="6"/>
  <c r="L107" i="6"/>
  <c r="K107" i="6"/>
  <c r="L104" i="6"/>
  <c r="K104" i="6"/>
  <c r="L103" i="6"/>
  <c r="K103" i="6"/>
  <c r="H103" i="6"/>
  <c r="G103" i="6"/>
  <c r="L102" i="6"/>
  <c r="K102" i="6"/>
  <c r="L101" i="6"/>
  <c r="K101" i="6"/>
  <c r="H101" i="6"/>
  <c r="G101" i="6"/>
  <c r="L100" i="6"/>
  <c r="K100" i="6"/>
  <c r="L98" i="6"/>
  <c r="K98" i="6"/>
  <c r="H98" i="6"/>
  <c r="G98" i="6"/>
  <c r="T97" i="6"/>
  <c r="S97" i="6"/>
  <c r="P97" i="6"/>
  <c r="O97" i="6"/>
  <c r="L97" i="6"/>
  <c r="K97" i="6"/>
  <c r="H97" i="6"/>
  <c r="G97" i="6"/>
  <c r="X96" i="6"/>
  <c r="W96" i="6"/>
  <c r="W296" i="6" s="1"/>
  <c r="F333" i="6" s="1"/>
  <c r="V96" i="6"/>
  <c r="V304" i="6" s="1"/>
  <c r="U96" i="6"/>
  <c r="R96" i="6"/>
  <c r="R296" i="6" s="1"/>
  <c r="Q96" i="6"/>
  <c r="Q296" i="6" s="1"/>
  <c r="N96" i="6"/>
  <c r="N304" i="6" s="1"/>
  <c r="M96" i="6"/>
  <c r="J96" i="6"/>
  <c r="J296" i="6" s="1"/>
  <c r="I96" i="6"/>
  <c r="I296" i="6" s="1"/>
  <c r="F96" i="6"/>
  <c r="F304" i="6" s="1"/>
  <c r="E96" i="6"/>
  <c r="T95" i="6"/>
  <c r="S95" i="6"/>
  <c r="H95" i="6"/>
  <c r="G95" i="6"/>
  <c r="L94" i="6"/>
  <c r="K94" i="6"/>
  <c r="H94" i="6"/>
  <c r="G94" i="6"/>
  <c r="L93" i="6"/>
  <c r="K93" i="6"/>
  <c r="L88" i="6"/>
  <c r="K88" i="6"/>
  <c r="H88" i="6"/>
  <c r="G88" i="6"/>
  <c r="L86" i="6"/>
  <c r="K86" i="6"/>
  <c r="H86" i="6"/>
  <c r="G86" i="6"/>
  <c r="L83" i="6"/>
  <c r="K83" i="6"/>
  <c r="H83" i="6"/>
  <c r="G83" i="6"/>
  <c r="L77" i="6"/>
  <c r="K77" i="6"/>
  <c r="L76" i="6"/>
  <c r="K76" i="6"/>
  <c r="H76" i="6"/>
  <c r="G76" i="6"/>
  <c r="L75" i="6"/>
  <c r="K75" i="6"/>
  <c r="H75" i="6"/>
  <c r="G75" i="6"/>
  <c r="L74" i="6"/>
  <c r="K74" i="6"/>
  <c r="H74" i="6"/>
  <c r="G74" i="6"/>
  <c r="L69" i="6"/>
  <c r="K69" i="6"/>
  <c r="H69" i="6"/>
  <c r="G69" i="6"/>
  <c r="L59" i="6"/>
  <c r="K59" i="6"/>
  <c r="H59" i="6"/>
  <c r="G59" i="6"/>
  <c r="L50" i="6"/>
  <c r="K50" i="6"/>
  <c r="H50" i="6"/>
  <c r="G50" i="6"/>
  <c r="L43" i="6"/>
  <c r="K43" i="6"/>
  <c r="H43" i="6"/>
  <c r="G43" i="6"/>
  <c r="L42" i="6"/>
  <c r="K42" i="6"/>
  <c r="H42" i="6"/>
  <c r="G42" i="6"/>
  <c r="L39" i="6"/>
  <c r="K39" i="6"/>
  <c r="H39" i="6"/>
  <c r="G39" i="6"/>
  <c r="L36" i="6"/>
  <c r="K36" i="6"/>
  <c r="H36" i="6"/>
  <c r="G36" i="6"/>
  <c r="L34" i="6"/>
  <c r="K34" i="6"/>
  <c r="H34" i="6"/>
  <c r="G34" i="6"/>
  <c r="L32" i="6"/>
  <c r="K32" i="6"/>
  <c r="L31" i="6"/>
  <c r="K31" i="6"/>
  <c r="H31" i="6"/>
  <c r="G31" i="6"/>
  <c r="T30" i="6"/>
  <c r="S30" i="6"/>
  <c r="L30" i="6"/>
  <c r="K30" i="6"/>
  <c r="H30" i="6"/>
  <c r="G30" i="6"/>
  <c r="L29" i="6"/>
  <c r="K29" i="6"/>
  <c r="L28" i="6"/>
  <c r="K28" i="6"/>
  <c r="L27" i="6"/>
  <c r="K27" i="6"/>
  <c r="H27" i="6"/>
  <c r="G27" i="6"/>
  <c r="T25" i="6"/>
  <c r="P25" i="6"/>
  <c r="O25" i="6"/>
  <c r="P24" i="6"/>
  <c r="O24" i="6"/>
  <c r="L24" i="6"/>
  <c r="K24" i="6"/>
  <c r="H24" i="6"/>
  <c r="G24" i="6"/>
  <c r="L23" i="6"/>
  <c r="K23" i="6"/>
  <c r="L22" i="6"/>
  <c r="K22" i="6"/>
  <c r="H22" i="6"/>
  <c r="G22" i="6"/>
  <c r="L21" i="6"/>
  <c r="K21" i="6"/>
  <c r="H21" i="6"/>
  <c r="G21" i="6"/>
  <c r="L19" i="6"/>
  <c r="K19" i="6"/>
  <c r="H19" i="6"/>
  <c r="G19" i="6"/>
  <c r="L18" i="6"/>
  <c r="K18" i="6"/>
  <c r="H18" i="6"/>
  <c r="G18" i="6"/>
  <c r="P385" i="5"/>
  <c r="R379" i="5" s="1"/>
  <c r="N385" i="5"/>
  <c r="H385" i="5"/>
  <c r="H384" i="5" s="1"/>
  <c r="T384" i="5" s="1"/>
  <c r="L383" i="5"/>
  <c r="L385" i="5" s="1"/>
  <c r="H383" i="5"/>
  <c r="J383" i="5" s="1"/>
  <c r="T382" i="5"/>
  <c r="T381" i="5"/>
  <c r="T383" i="5" s="1"/>
  <c r="R381" i="5"/>
  <c r="T380" i="5"/>
  <c r="J380" i="5"/>
  <c r="T379" i="5"/>
  <c r="J371" i="5"/>
  <c r="O368" i="5" s="1"/>
  <c r="O370" i="5"/>
  <c r="O369" i="5"/>
  <c r="O367" i="5"/>
  <c r="O366" i="5"/>
  <c r="O364" i="5"/>
  <c r="O363" i="5"/>
  <c r="G356" i="5"/>
  <c r="F355" i="5"/>
  <c r="E355" i="5"/>
  <c r="G354" i="5"/>
  <c r="G353" i="5"/>
  <c r="G352" i="5"/>
  <c r="G351" i="5"/>
  <c r="G355" i="5" s="1"/>
  <c r="I356" i="5" s="1"/>
  <c r="J344" i="5"/>
  <c r="I344" i="5"/>
  <c r="H344" i="5"/>
  <c r="F344" i="5"/>
  <c r="L343" i="5"/>
  <c r="J343" i="5"/>
  <c r="L342" i="5"/>
  <c r="L344" i="5" s="1"/>
  <c r="J342" i="5"/>
  <c r="G331" i="5" s="1"/>
  <c r="G332" i="5"/>
  <c r="X307" i="5"/>
  <c r="W307" i="5"/>
  <c r="U307" i="5"/>
  <c r="P307" i="5"/>
  <c r="O307" i="5"/>
  <c r="M307" i="5"/>
  <c r="H307" i="5"/>
  <c r="E307" i="5"/>
  <c r="E319" i="5" s="1"/>
  <c r="T306" i="5"/>
  <c r="L306" i="5"/>
  <c r="X305" i="5"/>
  <c r="W305" i="5"/>
  <c r="P305" i="5"/>
  <c r="X304" i="5"/>
  <c r="W296" i="5"/>
  <c r="X295" i="5"/>
  <c r="W295" i="5"/>
  <c r="V295" i="5"/>
  <c r="V307" i="5" s="1"/>
  <c r="U295" i="5"/>
  <c r="T295" i="5"/>
  <c r="T307" i="5" s="1"/>
  <c r="S295" i="5"/>
  <c r="S307" i="5" s="1"/>
  <c r="R295" i="5"/>
  <c r="R307" i="5" s="1"/>
  <c r="Q295" i="5"/>
  <c r="Q307" i="5" s="1"/>
  <c r="P295" i="5"/>
  <c r="N295" i="5"/>
  <c r="N307" i="5" s="1"/>
  <c r="M295" i="5"/>
  <c r="O295" i="5" s="1"/>
  <c r="L295" i="5"/>
  <c r="L307" i="5" s="1"/>
  <c r="K295" i="5"/>
  <c r="K307" i="5" s="1"/>
  <c r="K319" i="5" s="1"/>
  <c r="J295" i="5"/>
  <c r="J307" i="5" s="1"/>
  <c r="J319" i="5" s="1"/>
  <c r="I295" i="5"/>
  <c r="I307" i="5" s="1"/>
  <c r="H295" i="5"/>
  <c r="F295" i="5"/>
  <c r="F307" i="5" s="1"/>
  <c r="E295" i="5"/>
  <c r="G295" i="5" s="1"/>
  <c r="G307" i="5" s="1"/>
  <c r="G319" i="5" s="1"/>
  <c r="L290" i="5"/>
  <c r="K290" i="5"/>
  <c r="L287" i="5"/>
  <c r="K287" i="5"/>
  <c r="H287" i="5"/>
  <c r="G287" i="5"/>
  <c r="L286" i="5"/>
  <c r="K286" i="5"/>
  <c r="H286" i="5"/>
  <c r="G286" i="5"/>
  <c r="L285" i="5"/>
  <c r="K285" i="5"/>
  <c r="H285" i="5"/>
  <c r="G285" i="5"/>
  <c r="L276" i="5"/>
  <c r="K276" i="5"/>
  <c r="H276" i="5"/>
  <c r="G276" i="5"/>
  <c r="L268" i="5"/>
  <c r="K268" i="5"/>
  <c r="H268" i="5"/>
  <c r="G268" i="5"/>
  <c r="L267" i="5"/>
  <c r="K267" i="5"/>
  <c r="L266" i="5"/>
  <c r="K266" i="5"/>
  <c r="H266" i="5"/>
  <c r="G266" i="5"/>
  <c r="L260" i="5"/>
  <c r="K260" i="5"/>
  <c r="L257" i="5"/>
  <c r="K257" i="5"/>
  <c r="H257" i="5"/>
  <c r="G257" i="5"/>
  <c r="L255" i="5"/>
  <c r="K255" i="5"/>
  <c r="H255" i="5"/>
  <c r="G255" i="5"/>
  <c r="L243" i="5"/>
  <c r="K243" i="5"/>
  <c r="L240" i="5"/>
  <c r="K240" i="5"/>
  <c r="L239" i="5"/>
  <c r="K239" i="5"/>
  <c r="P236" i="5"/>
  <c r="O236" i="5"/>
  <c r="L236" i="5"/>
  <c r="K236" i="5"/>
  <c r="H236" i="5"/>
  <c r="G236" i="5"/>
  <c r="H235" i="5"/>
  <c r="G235" i="5"/>
  <c r="T231" i="5"/>
  <c r="S231" i="5"/>
  <c r="L230" i="5"/>
  <c r="K230" i="5"/>
  <c r="H230" i="5"/>
  <c r="G230" i="5"/>
  <c r="L229" i="5"/>
  <c r="K229" i="5"/>
  <c r="L221" i="5"/>
  <c r="K221" i="5"/>
  <c r="H221" i="5"/>
  <c r="G221" i="5"/>
  <c r="X220" i="5"/>
  <c r="X306" i="5" s="1"/>
  <c r="W220" i="5"/>
  <c r="W306" i="5" s="1"/>
  <c r="V220" i="5"/>
  <c r="V306" i="5" s="1"/>
  <c r="U220" i="5"/>
  <c r="U306" i="5" s="1"/>
  <c r="T220" i="5"/>
  <c r="R220" i="5"/>
  <c r="R306" i="5" s="1"/>
  <c r="Q220" i="5"/>
  <c r="Q306" i="5" s="1"/>
  <c r="P220" i="5"/>
  <c r="P306" i="5" s="1"/>
  <c r="O220" i="5"/>
  <c r="O306" i="5" s="1"/>
  <c r="N220" i="5"/>
  <c r="N306" i="5" s="1"/>
  <c r="M220" i="5"/>
  <c r="M306" i="5" s="1"/>
  <c r="L220" i="5"/>
  <c r="J220" i="5"/>
  <c r="J306" i="5" s="1"/>
  <c r="I220" i="5"/>
  <c r="I306" i="5" s="1"/>
  <c r="H220" i="5"/>
  <c r="H306" i="5" s="1"/>
  <c r="G220" i="5"/>
  <c r="G306" i="5" s="1"/>
  <c r="G318" i="5" s="1"/>
  <c r="F220" i="5"/>
  <c r="F306" i="5" s="1"/>
  <c r="F318" i="5" s="1"/>
  <c r="E220" i="5"/>
  <c r="E306" i="5" s="1"/>
  <c r="L218" i="5"/>
  <c r="K218" i="5"/>
  <c r="H218" i="5"/>
  <c r="G218" i="5"/>
  <c r="L215" i="5"/>
  <c r="K215" i="5"/>
  <c r="L213" i="5"/>
  <c r="K213" i="5"/>
  <c r="H213" i="5"/>
  <c r="G213" i="5"/>
  <c r="L212" i="5"/>
  <c r="K212" i="5"/>
  <c r="H212" i="5"/>
  <c r="G212" i="5"/>
  <c r="H211" i="5"/>
  <c r="G211" i="5"/>
  <c r="L208" i="5"/>
  <c r="K208" i="5"/>
  <c r="H208" i="5"/>
  <c r="G208" i="5"/>
  <c r="T207" i="5"/>
  <c r="S207" i="5"/>
  <c r="P207" i="5"/>
  <c r="O207" i="5"/>
  <c r="L207" i="5"/>
  <c r="K207" i="5"/>
  <c r="H207" i="5"/>
  <c r="G207" i="5"/>
  <c r="L206" i="5"/>
  <c r="K206" i="5"/>
  <c r="H206" i="5"/>
  <c r="G206" i="5"/>
  <c r="L205" i="5"/>
  <c r="K205" i="5"/>
  <c r="H205" i="5"/>
  <c r="G205" i="5"/>
  <c r="L196" i="5"/>
  <c r="K196" i="5"/>
  <c r="L187" i="5"/>
  <c r="K187" i="5"/>
  <c r="L186" i="5"/>
  <c r="K186" i="5"/>
  <c r="H186" i="5"/>
  <c r="G186" i="5"/>
  <c r="L185" i="5"/>
  <c r="K185" i="5"/>
  <c r="H185" i="5"/>
  <c r="G185" i="5"/>
  <c r="L173" i="5"/>
  <c r="K173" i="5"/>
  <c r="H173" i="5"/>
  <c r="G173" i="5"/>
  <c r="L172" i="5"/>
  <c r="K172" i="5"/>
  <c r="H172" i="5"/>
  <c r="G172" i="5"/>
  <c r="L169" i="5"/>
  <c r="K169" i="5"/>
  <c r="L168" i="5"/>
  <c r="K168" i="5"/>
  <c r="L163" i="5"/>
  <c r="K163" i="5"/>
  <c r="H163" i="5"/>
  <c r="G163" i="5"/>
  <c r="L160" i="5"/>
  <c r="K160" i="5"/>
  <c r="H160" i="5"/>
  <c r="G160" i="5"/>
  <c r="L159" i="5"/>
  <c r="K159" i="5"/>
  <c r="H159" i="5"/>
  <c r="G159" i="5"/>
  <c r="X158" i="5"/>
  <c r="W158" i="5"/>
  <c r="V158" i="5"/>
  <c r="V305" i="5" s="1"/>
  <c r="U158" i="5"/>
  <c r="U305" i="5" s="1"/>
  <c r="T158" i="5"/>
  <c r="T305" i="5" s="1"/>
  <c r="S158" i="5"/>
  <c r="S305" i="5" s="1"/>
  <c r="R158" i="5"/>
  <c r="R305" i="5" s="1"/>
  <c r="Q158" i="5"/>
  <c r="Q305" i="5" s="1"/>
  <c r="P158" i="5"/>
  <c r="N158" i="5"/>
  <c r="N305" i="5" s="1"/>
  <c r="M158" i="5"/>
  <c r="M305" i="5" s="1"/>
  <c r="L158" i="5"/>
  <c r="L305" i="5" s="1"/>
  <c r="K158" i="5"/>
  <c r="K305" i="5" s="1"/>
  <c r="J158" i="5"/>
  <c r="J305" i="5" s="1"/>
  <c r="J317" i="5" s="1"/>
  <c r="L317" i="5" s="1"/>
  <c r="I158" i="5"/>
  <c r="I305" i="5" s="1"/>
  <c r="I317" i="5" s="1"/>
  <c r="H158" i="5"/>
  <c r="F158" i="5"/>
  <c r="F305" i="5" s="1"/>
  <c r="E158" i="5"/>
  <c r="E305" i="5" s="1"/>
  <c r="E317" i="5" s="1"/>
  <c r="L157" i="5"/>
  <c r="K157" i="5"/>
  <c r="L154" i="5"/>
  <c r="K154" i="5"/>
  <c r="H154" i="5"/>
  <c r="G154" i="5"/>
  <c r="H148" i="5"/>
  <c r="G148" i="5"/>
  <c r="L146" i="5"/>
  <c r="K146" i="5"/>
  <c r="H146" i="5"/>
  <c r="G146" i="5"/>
  <c r="L144" i="5"/>
  <c r="K144" i="5"/>
  <c r="L143" i="5"/>
  <c r="K143" i="5"/>
  <c r="L141" i="5"/>
  <c r="K141" i="5"/>
  <c r="L140" i="5"/>
  <c r="K140" i="5"/>
  <c r="L139" i="5"/>
  <c r="K139" i="5"/>
  <c r="H139" i="5"/>
  <c r="G139" i="5"/>
  <c r="L138" i="5"/>
  <c r="K138" i="5"/>
  <c r="L135" i="5"/>
  <c r="K135" i="5"/>
  <c r="H135" i="5"/>
  <c r="G135" i="5"/>
  <c r="L132" i="5"/>
  <c r="K132" i="5"/>
  <c r="L129" i="5"/>
  <c r="K129" i="5"/>
  <c r="H129" i="5"/>
  <c r="G129" i="5"/>
  <c r="L128" i="5"/>
  <c r="K128" i="5"/>
  <c r="H128" i="5"/>
  <c r="G128" i="5"/>
  <c r="L127" i="5"/>
  <c r="K127" i="5"/>
  <c r="H127" i="5"/>
  <c r="G127" i="5"/>
  <c r="H126" i="5"/>
  <c r="G126" i="5"/>
  <c r="L123" i="5"/>
  <c r="K123" i="5"/>
  <c r="H123" i="5"/>
  <c r="G123" i="5"/>
  <c r="L122" i="5"/>
  <c r="K122" i="5"/>
  <c r="H122" i="5"/>
  <c r="G122" i="5"/>
  <c r="H121" i="5"/>
  <c r="G121" i="5"/>
  <c r="L119" i="5"/>
  <c r="K119" i="5"/>
  <c r="L117" i="5"/>
  <c r="K117" i="5"/>
  <c r="H117" i="5"/>
  <c r="G117" i="5"/>
  <c r="L110" i="5"/>
  <c r="K110" i="5"/>
  <c r="L109" i="5"/>
  <c r="K109" i="5"/>
  <c r="L108" i="5"/>
  <c r="K108" i="5"/>
  <c r="H108" i="5"/>
  <c r="G108" i="5"/>
  <c r="L107" i="5"/>
  <c r="K107" i="5"/>
  <c r="L104" i="5"/>
  <c r="K104" i="5"/>
  <c r="L103" i="5"/>
  <c r="K103" i="5"/>
  <c r="H103" i="5"/>
  <c r="G103" i="5"/>
  <c r="L102" i="5"/>
  <c r="K102" i="5"/>
  <c r="L101" i="5"/>
  <c r="K101" i="5"/>
  <c r="H101" i="5"/>
  <c r="G101" i="5"/>
  <c r="L100" i="5"/>
  <c r="K100" i="5"/>
  <c r="L98" i="5"/>
  <c r="K98" i="5"/>
  <c r="H98" i="5"/>
  <c r="G98" i="5"/>
  <c r="T97" i="5"/>
  <c r="S97" i="5"/>
  <c r="P97" i="5"/>
  <c r="O97" i="5"/>
  <c r="L97" i="5"/>
  <c r="K97" i="5"/>
  <c r="H97" i="5"/>
  <c r="G97" i="5"/>
  <c r="X96" i="5"/>
  <c r="W96" i="5"/>
  <c r="W304" i="5" s="1"/>
  <c r="V96" i="5"/>
  <c r="V296" i="5" s="1"/>
  <c r="U96" i="5"/>
  <c r="U296" i="5" s="1"/>
  <c r="R96" i="5"/>
  <c r="R304" i="5" s="1"/>
  <c r="Q96" i="5"/>
  <c r="N96" i="5"/>
  <c r="N296" i="5" s="1"/>
  <c r="M96" i="5"/>
  <c r="M296" i="5" s="1"/>
  <c r="J96" i="5"/>
  <c r="J304" i="5" s="1"/>
  <c r="J316" i="5" s="1"/>
  <c r="I96" i="5"/>
  <c r="F96" i="5"/>
  <c r="F296" i="5" s="1"/>
  <c r="E96" i="5"/>
  <c r="E296" i="5" s="1"/>
  <c r="T95" i="5"/>
  <c r="S95" i="5"/>
  <c r="H95" i="5"/>
  <c r="G95" i="5"/>
  <c r="L94" i="5"/>
  <c r="K94" i="5"/>
  <c r="H94" i="5"/>
  <c r="G94" i="5"/>
  <c r="L93" i="5"/>
  <c r="K93" i="5"/>
  <c r="L88" i="5"/>
  <c r="K88" i="5"/>
  <c r="H88" i="5"/>
  <c r="G88" i="5"/>
  <c r="L86" i="5"/>
  <c r="K86" i="5"/>
  <c r="H86" i="5"/>
  <c r="G86" i="5"/>
  <c r="L83" i="5"/>
  <c r="K83" i="5"/>
  <c r="H83" i="5"/>
  <c r="G83" i="5"/>
  <c r="L77" i="5"/>
  <c r="K77" i="5"/>
  <c r="L76" i="5"/>
  <c r="K76" i="5"/>
  <c r="H76" i="5"/>
  <c r="G76" i="5"/>
  <c r="L75" i="5"/>
  <c r="K75" i="5"/>
  <c r="H75" i="5"/>
  <c r="G75" i="5"/>
  <c r="L74" i="5"/>
  <c r="K74" i="5"/>
  <c r="H74" i="5"/>
  <c r="G74" i="5"/>
  <c r="L69" i="5"/>
  <c r="K69" i="5"/>
  <c r="H69" i="5"/>
  <c r="G69" i="5"/>
  <c r="L59" i="5"/>
  <c r="K59" i="5"/>
  <c r="H59" i="5"/>
  <c r="G59" i="5"/>
  <c r="L50" i="5"/>
  <c r="K50" i="5"/>
  <c r="H50" i="5"/>
  <c r="G50" i="5"/>
  <c r="L43" i="5"/>
  <c r="K43" i="5"/>
  <c r="H43" i="5"/>
  <c r="G43" i="5"/>
  <c r="L42" i="5"/>
  <c r="K42" i="5"/>
  <c r="H42" i="5"/>
  <c r="G42" i="5"/>
  <c r="L39" i="5"/>
  <c r="K39" i="5"/>
  <c r="H39" i="5"/>
  <c r="G39" i="5"/>
  <c r="L36" i="5"/>
  <c r="K36" i="5"/>
  <c r="H36" i="5"/>
  <c r="G36" i="5"/>
  <c r="L34" i="5"/>
  <c r="K34" i="5"/>
  <c r="H34" i="5"/>
  <c r="G34" i="5"/>
  <c r="L32" i="5"/>
  <c r="K32" i="5"/>
  <c r="L31" i="5"/>
  <c r="K31" i="5"/>
  <c r="H31" i="5"/>
  <c r="G31" i="5"/>
  <c r="T30" i="5"/>
  <c r="S30" i="5"/>
  <c r="L30" i="5"/>
  <c r="K30" i="5"/>
  <c r="H30" i="5"/>
  <c r="G30" i="5"/>
  <c r="L29" i="5"/>
  <c r="K29" i="5"/>
  <c r="L28" i="5"/>
  <c r="K28" i="5"/>
  <c r="L27" i="5"/>
  <c r="K27" i="5"/>
  <c r="H27" i="5"/>
  <c r="G27" i="5"/>
  <c r="T25" i="5"/>
  <c r="P25" i="5"/>
  <c r="O25" i="5"/>
  <c r="P24" i="5"/>
  <c r="O24" i="5"/>
  <c r="L24" i="5"/>
  <c r="K24" i="5"/>
  <c r="H24" i="5"/>
  <c r="G24" i="5"/>
  <c r="L23" i="5"/>
  <c r="K23" i="5"/>
  <c r="L22" i="5"/>
  <c r="K22" i="5"/>
  <c r="H22" i="5"/>
  <c r="G22" i="5"/>
  <c r="L21" i="5"/>
  <c r="K21" i="5"/>
  <c r="H21" i="5"/>
  <c r="G21" i="5"/>
  <c r="L19" i="5"/>
  <c r="K19" i="5"/>
  <c r="H19" i="5"/>
  <c r="G19" i="5"/>
  <c r="L18" i="5"/>
  <c r="K18" i="5"/>
  <c r="H18" i="5"/>
  <c r="G18" i="5"/>
  <c r="P385" i="4"/>
  <c r="R380" i="4" s="1"/>
  <c r="H385" i="4"/>
  <c r="J382" i="4" s="1"/>
  <c r="R383" i="4"/>
  <c r="L383" i="4"/>
  <c r="H383" i="4"/>
  <c r="T382" i="4"/>
  <c r="R382" i="4"/>
  <c r="T381" i="4"/>
  <c r="T380" i="4"/>
  <c r="T379" i="4"/>
  <c r="J379" i="4"/>
  <c r="J371" i="4"/>
  <c r="O364" i="4" s="1"/>
  <c r="O370" i="4"/>
  <c r="O366" i="4"/>
  <c r="O365" i="4"/>
  <c r="O363" i="4"/>
  <c r="G356" i="4"/>
  <c r="F355" i="4"/>
  <c r="E355" i="4"/>
  <c r="G354" i="4"/>
  <c r="G353" i="4"/>
  <c r="G352" i="4"/>
  <c r="G351" i="4"/>
  <c r="G355" i="4" s="1"/>
  <c r="I356" i="4" s="1"/>
  <c r="I344" i="4"/>
  <c r="H344" i="4"/>
  <c r="F344" i="4"/>
  <c r="L343" i="4"/>
  <c r="L344" i="4" s="1"/>
  <c r="J343" i="4"/>
  <c r="L342" i="4"/>
  <c r="J342" i="4"/>
  <c r="G331" i="4"/>
  <c r="T307" i="4"/>
  <c r="Q307" i="4"/>
  <c r="L307" i="4"/>
  <c r="K307" i="4"/>
  <c r="I307" i="4"/>
  <c r="I319" i="4" s="1"/>
  <c r="X306" i="4"/>
  <c r="W306" i="4"/>
  <c r="P306" i="4"/>
  <c r="H306" i="4"/>
  <c r="T305" i="4"/>
  <c r="L305" i="4"/>
  <c r="X304" i="4"/>
  <c r="W304" i="4"/>
  <c r="X295" i="4"/>
  <c r="X307" i="4" s="1"/>
  <c r="W295" i="4"/>
  <c r="W307" i="4" s="1"/>
  <c r="V295" i="4"/>
  <c r="V307" i="4" s="1"/>
  <c r="U295" i="4"/>
  <c r="U307" i="4" s="1"/>
  <c r="T295" i="4"/>
  <c r="R295" i="4"/>
  <c r="R307" i="4" s="1"/>
  <c r="Q295" i="4"/>
  <c r="S295" i="4" s="1"/>
  <c r="S307" i="4" s="1"/>
  <c r="P295" i="4"/>
  <c r="P307" i="4" s="1"/>
  <c r="O295" i="4"/>
  <c r="O307" i="4" s="1"/>
  <c r="N295" i="4"/>
  <c r="N307" i="4" s="1"/>
  <c r="M295" i="4"/>
  <c r="M307" i="4" s="1"/>
  <c r="L295" i="4"/>
  <c r="J295" i="4"/>
  <c r="J307" i="4" s="1"/>
  <c r="I295" i="4"/>
  <c r="K295" i="4" s="1"/>
  <c r="H295" i="4"/>
  <c r="H307" i="4" s="1"/>
  <c r="G295" i="4"/>
  <c r="G307" i="4" s="1"/>
  <c r="F295" i="4"/>
  <c r="F307" i="4" s="1"/>
  <c r="E295" i="4"/>
  <c r="E307" i="4" s="1"/>
  <c r="L290" i="4"/>
  <c r="K290" i="4"/>
  <c r="L287" i="4"/>
  <c r="K287" i="4"/>
  <c r="H287" i="4"/>
  <c r="G287" i="4"/>
  <c r="L286" i="4"/>
  <c r="K286" i="4"/>
  <c r="H286" i="4"/>
  <c r="G286" i="4"/>
  <c r="L285" i="4"/>
  <c r="K285" i="4"/>
  <c r="H285" i="4"/>
  <c r="G285" i="4"/>
  <c r="L276" i="4"/>
  <c r="K276" i="4"/>
  <c r="H276" i="4"/>
  <c r="G276" i="4"/>
  <c r="L268" i="4"/>
  <c r="K268" i="4"/>
  <c r="H268" i="4"/>
  <c r="G268" i="4"/>
  <c r="L267" i="4"/>
  <c r="K267" i="4"/>
  <c r="L266" i="4"/>
  <c r="K266" i="4"/>
  <c r="H266" i="4"/>
  <c r="G266" i="4"/>
  <c r="L260" i="4"/>
  <c r="K260" i="4"/>
  <c r="L257" i="4"/>
  <c r="K257" i="4"/>
  <c r="H257" i="4"/>
  <c r="G257" i="4"/>
  <c r="L255" i="4"/>
  <c r="K255" i="4"/>
  <c r="H255" i="4"/>
  <c r="G255" i="4"/>
  <c r="L243" i="4"/>
  <c r="K243" i="4"/>
  <c r="L240" i="4"/>
  <c r="K240" i="4"/>
  <c r="L239" i="4"/>
  <c r="K239" i="4"/>
  <c r="P236" i="4"/>
  <c r="O236" i="4"/>
  <c r="L236" i="4"/>
  <c r="K236" i="4"/>
  <c r="H236" i="4"/>
  <c r="G236" i="4"/>
  <c r="H235" i="4"/>
  <c r="G235" i="4"/>
  <c r="T231" i="4"/>
  <c r="S231" i="4"/>
  <c r="L230" i="4"/>
  <c r="K230" i="4"/>
  <c r="H230" i="4"/>
  <c r="G230" i="4"/>
  <c r="L229" i="4"/>
  <c r="K229" i="4"/>
  <c r="L221" i="4"/>
  <c r="K221" i="4"/>
  <c r="H221" i="4"/>
  <c r="G221" i="4"/>
  <c r="X220" i="4"/>
  <c r="W220" i="4"/>
  <c r="V220" i="4"/>
  <c r="V306" i="4" s="1"/>
  <c r="U220" i="4"/>
  <c r="U306" i="4" s="1"/>
  <c r="T220" i="4"/>
  <c r="T306" i="4" s="1"/>
  <c r="S220" i="4"/>
  <c r="S306" i="4" s="1"/>
  <c r="R220" i="4"/>
  <c r="R306" i="4" s="1"/>
  <c r="Q220" i="4"/>
  <c r="Q306" i="4" s="1"/>
  <c r="P220" i="4"/>
  <c r="N220" i="4"/>
  <c r="N306" i="4" s="1"/>
  <c r="M220" i="4"/>
  <c r="M306" i="4" s="1"/>
  <c r="L220" i="4"/>
  <c r="L306" i="4" s="1"/>
  <c r="K220" i="4"/>
  <c r="K306" i="4" s="1"/>
  <c r="K318" i="4" s="1"/>
  <c r="J220" i="4"/>
  <c r="J306" i="4" s="1"/>
  <c r="I220" i="4"/>
  <c r="I306" i="4" s="1"/>
  <c r="H220" i="4"/>
  <c r="F220" i="4"/>
  <c r="F306" i="4" s="1"/>
  <c r="F318" i="4" s="1"/>
  <c r="H318" i="4" s="1"/>
  <c r="E220" i="4"/>
  <c r="E306" i="4" s="1"/>
  <c r="E318" i="4" s="1"/>
  <c r="L218" i="4"/>
  <c r="K218" i="4"/>
  <c r="H218" i="4"/>
  <c r="G218" i="4"/>
  <c r="L215" i="4"/>
  <c r="K215" i="4"/>
  <c r="L213" i="4"/>
  <c r="K213" i="4"/>
  <c r="H213" i="4"/>
  <c r="G213" i="4"/>
  <c r="L212" i="4"/>
  <c r="K212" i="4"/>
  <c r="H212" i="4"/>
  <c r="G212" i="4"/>
  <c r="H211" i="4"/>
  <c r="G211" i="4"/>
  <c r="L208" i="4"/>
  <c r="K208" i="4"/>
  <c r="H208" i="4"/>
  <c r="G208" i="4"/>
  <c r="T207" i="4"/>
  <c r="S207" i="4"/>
  <c r="P207" i="4"/>
  <c r="O207" i="4"/>
  <c r="L207" i="4"/>
  <c r="K207" i="4"/>
  <c r="H207" i="4"/>
  <c r="G207" i="4"/>
  <c r="L206" i="4"/>
  <c r="K206" i="4"/>
  <c r="H206" i="4"/>
  <c r="G206" i="4"/>
  <c r="L205" i="4"/>
  <c r="K205" i="4"/>
  <c r="H205" i="4"/>
  <c r="G205" i="4"/>
  <c r="L196" i="4"/>
  <c r="K196" i="4"/>
  <c r="L187" i="4"/>
  <c r="K187" i="4"/>
  <c r="L186" i="4"/>
  <c r="K186" i="4"/>
  <c r="H186" i="4"/>
  <c r="G186" i="4"/>
  <c r="L185" i="4"/>
  <c r="K185" i="4"/>
  <c r="H185" i="4"/>
  <c r="G185" i="4"/>
  <c r="L173" i="4"/>
  <c r="K173" i="4"/>
  <c r="H173" i="4"/>
  <c r="G173" i="4"/>
  <c r="L172" i="4"/>
  <c r="K172" i="4"/>
  <c r="H172" i="4"/>
  <c r="G172" i="4"/>
  <c r="L169" i="4"/>
  <c r="K169" i="4"/>
  <c r="L168" i="4"/>
  <c r="K168" i="4"/>
  <c r="L163" i="4"/>
  <c r="K163" i="4"/>
  <c r="H163" i="4"/>
  <c r="G163" i="4"/>
  <c r="L160" i="4"/>
  <c r="K160" i="4"/>
  <c r="H160" i="4"/>
  <c r="G160" i="4"/>
  <c r="L159" i="4"/>
  <c r="K159" i="4"/>
  <c r="H159" i="4"/>
  <c r="G159" i="4"/>
  <c r="X158" i="4"/>
  <c r="W158" i="4"/>
  <c r="W305" i="4" s="1"/>
  <c r="V158" i="4"/>
  <c r="V305" i="4" s="1"/>
  <c r="U158" i="4"/>
  <c r="U305" i="4" s="1"/>
  <c r="T158" i="4"/>
  <c r="R158" i="4"/>
  <c r="R305" i="4" s="1"/>
  <c r="Q158" i="4"/>
  <c r="Q305" i="4" s="1"/>
  <c r="P158" i="4"/>
  <c r="P305" i="4" s="1"/>
  <c r="O158" i="4"/>
  <c r="O305" i="4" s="1"/>
  <c r="N158" i="4"/>
  <c r="N305" i="4" s="1"/>
  <c r="M158" i="4"/>
  <c r="M305" i="4" s="1"/>
  <c r="L158" i="4"/>
  <c r="J158" i="4"/>
  <c r="J305" i="4" s="1"/>
  <c r="I158" i="4"/>
  <c r="I305" i="4" s="1"/>
  <c r="H158" i="4"/>
  <c r="G158" i="4"/>
  <c r="G305" i="4" s="1"/>
  <c r="G317" i="4" s="1"/>
  <c r="F158" i="4"/>
  <c r="F305" i="4" s="1"/>
  <c r="E158" i="4"/>
  <c r="E305" i="4" s="1"/>
  <c r="L157" i="4"/>
  <c r="K157" i="4"/>
  <c r="L154" i="4"/>
  <c r="K154" i="4"/>
  <c r="H154" i="4"/>
  <c r="G154" i="4"/>
  <c r="H148" i="4"/>
  <c r="G148" i="4"/>
  <c r="L146" i="4"/>
  <c r="K146" i="4"/>
  <c r="H146" i="4"/>
  <c r="G146" i="4"/>
  <c r="L144" i="4"/>
  <c r="K144" i="4"/>
  <c r="L143" i="4"/>
  <c r="K143" i="4"/>
  <c r="L141" i="4"/>
  <c r="K141" i="4"/>
  <c r="L140" i="4"/>
  <c r="K140" i="4"/>
  <c r="L139" i="4"/>
  <c r="K139" i="4"/>
  <c r="H139" i="4"/>
  <c r="G139" i="4"/>
  <c r="L138" i="4"/>
  <c r="K138" i="4"/>
  <c r="L135" i="4"/>
  <c r="K135" i="4"/>
  <c r="H135" i="4"/>
  <c r="G135" i="4"/>
  <c r="L132" i="4"/>
  <c r="K132" i="4"/>
  <c r="L129" i="4"/>
  <c r="K129" i="4"/>
  <c r="H129" i="4"/>
  <c r="G129" i="4"/>
  <c r="L128" i="4"/>
  <c r="K128" i="4"/>
  <c r="H128" i="4"/>
  <c r="G128" i="4"/>
  <c r="L127" i="4"/>
  <c r="K127" i="4"/>
  <c r="H127" i="4"/>
  <c r="G127" i="4"/>
  <c r="H126" i="4"/>
  <c r="G126" i="4"/>
  <c r="L123" i="4"/>
  <c r="K123" i="4"/>
  <c r="H123" i="4"/>
  <c r="G123" i="4"/>
  <c r="L122" i="4"/>
  <c r="K122" i="4"/>
  <c r="H122" i="4"/>
  <c r="G122" i="4"/>
  <c r="H121" i="4"/>
  <c r="G121" i="4"/>
  <c r="L119" i="4"/>
  <c r="K119" i="4"/>
  <c r="L117" i="4"/>
  <c r="K117" i="4"/>
  <c r="H117" i="4"/>
  <c r="G117" i="4"/>
  <c r="L110" i="4"/>
  <c r="K110" i="4"/>
  <c r="L109" i="4"/>
  <c r="K109" i="4"/>
  <c r="L108" i="4"/>
  <c r="K108" i="4"/>
  <c r="H108" i="4"/>
  <c r="G108" i="4"/>
  <c r="L107" i="4"/>
  <c r="K107" i="4"/>
  <c r="L104" i="4"/>
  <c r="K104" i="4"/>
  <c r="L103" i="4"/>
  <c r="K103" i="4"/>
  <c r="H103" i="4"/>
  <c r="G103" i="4"/>
  <c r="L102" i="4"/>
  <c r="K102" i="4"/>
  <c r="L101" i="4"/>
  <c r="K101" i="4"/>
  <c r="H101" i="4"/>
  <c r="G101" i="4"/>
  <c r="L100" i="4"/>
  <c r="K100" i="4"/>
  <c r="L98" i="4"/>
  <c r="K98" i="4"/>
  <c r="H98" i="4"/>
  <c r="G98" i="4"/>
  <c r="T97" i="4"/>
  <c r="S97" i="4"/>
  <c r="P97" i="4"/>
  <c r="O97" i="4"/>
  <c r="L97" i="4"/>
  <c r="K97" i="4"/>
  <c r="H97" i="4"/>
  <c r="G97" i="4"/>
  <c r="X96" i="4"/>
  <c r="W96" i="4"/>
  <c r="W296" i="4" s="1"/>
  <c r="F333" i="4" s="1"/>
  <c r="V96" i="4"/>
  <c r="U96" i="4"/>
  <c r="R96" i="4"/>
  <c r="R296" i="4" s="1"/>
  <c r="Q96" i="4"/>
  <c r="Q296" i="4" s="1"/>
  <c r="N96" i="4"/>
  <c r="M96" i="4"/>
  <c r="J96" i="4"/>
  <c r="J296" i="4" s="1"/>
  <c r="I96" i="4"/>
  <c r="I296" i="4" s="1"/>
  <c r="F96" i="4"/>
  <c r="E96" i="4"/>
  <c r="T95" i="4"/>
  <c r="S95" i="4"/>
  <c r="H95" i="4"/>
  <c r="G95" i="4"/>
  <c r="L94" i="4"/>
  <c r="K94" i="4"/>
  <c r="H94" i="4"/>
  <c r="G94" i="4"/>
  <c r="L93" i="4"/>
  <c r="K93" i="4"/>
  <c r="L88" i="4"/>
  <c r="K88" i="4"/>
  <c r="H88" i="4"/>
  <c r="G88" i="4"/>
  <c r="L86" i="4"/>
  <c r="K86" i="4"/>
  <c r="H86" i="4"/>
  <c r="G86" i="4"/>
  <c r="L83" i="4"/>
  <c r="K83" i="4"/>
  <c r="H83" i="4"/>
  <c r="G83" i="4"/>
  <c r="L77" i="4"/>
  <c r="K77" i="4"/>
  <c r="L76" i="4"/>
  <c r="K76" i="4"/>
  <c r="H76" i="4"/>
  <c r="G76" i="4"/>
  <c r="L75" i="4"/>
  <c r="K75" i="4"/>
  <c r="H75" i="4"/>
  <c r="G75" i="4"/>
  <c r="L74" i="4"/>
  <c r="K74" i="4"/>
  <c r="H74" i="4"/>
  <c r="G74" i="4"/>
  <c r="L69" i="4"/>
  <c r="K69" i="4"/>
  <c r="H69" i="4"/>
  <c r="G69" i="4"/>
  <c r="L59" i="4"/>
  <c r="K59" i="4"/>
  <c r="H59" i="4"/>
  <c r="G59" i="4"/>
  <c r="L50" i="4"/>
  <c r="K50" i="4"/>
  <c r="H50" i="4"/>
  <c r="G50" i="4"/>
  <c r="L43" i="4"/>
  <c r="K43" i="4"/>
  <c r="H43" i="4"/>
  <c r="G43" i="4"/>
  <c r="L42" i="4"/>
  <c r="K42" i="4"/>
  <c r="H42" i="4"/>
  <c r="G42" i="4"/>
  <c r="L39" i="4"/>
  <c r="K39" i="4"/>
  <c r="H39" i="4"/>
  <c r="G39" i="4"/>
  <c r="L36" i="4"/>
  <c r="K36" i="4"/>
  <c r="H36" i="4"/>
  <c r="G36" i="4"/>
  <c r="L34" i="4"/>
  <c r="K34" i="4"/>
  <c r="H34" i="4"/>
  <c r="G34" i="4"/>
  <c r="L32" i="4"/>
  <c r="K32" i="4"/>
  <c r="L31" i="4"/>
  <c r="K31" i="4"/>
  <c r="H31" i="4"/>
  <c r="G31" i="4"/>
  <c r="T30" i="4"/>
  <c r="S30" i="4"/>
  <c r="L30" i="4"/>
  <c r="K30" i="4"/>
  <c r="H30" i="4"/>
  <c r="G30" i="4"/>
  <c r="L29" i="4"/>
  <c r="K29" i="4"/>
  <c r="L28" i="4"/>
  <c r="K28" i="4"/>
  <c r="L27" i="4"/>
  <c r="K27" i="4"/>
  <c r="H27" i="4"/>
  <c r="G27" i="4"/>
  <c r="T25" i="4"/>
  <c r="P25" i="4"/>
  <c r="O25" i="4"/>
  <c r="P24" i="4"/>
  <c r="O24" i="4"/>
  <c r="L24" i="4"/>
  <c r="K24" i="4"/>
  <c r="H24" i="4"/>
  <c r="G24" i="4"/>
  <c r="L23" i="4"/>
  <c r="K23" i="4"/>
  <c r="L22" i="4"/>
  <c r="K22" i="4"/>
  <c r="H22" i="4"/>
  <c r="G22" i="4"/>
  <c r="L21" i="4"/>
  <c r="K21" i="4"/>
  <c r="H21" i="4"/>
  <c r="G21" i="4"/>
  <c r="L19" i="4"/>
  <c r="K19" i="4"/>
  <c r="H19" i="4"/>
  <c r="G19" i="4"/>
  <c r="L18" i="4"/>
  <c r="K18" i="4"/>
  <c r="H18" i="4"/>
  <c r="G18" i="4"/>
  <c r="P383" i="3"/>
  <c r="L381" i="3"/>
  <c r="L383" i="3" s="1"/>
  <c r="N383" i="3" s="1"/>
  <c r="H381" i="3"/>
  <c r="T380" i="3"/>
  <c r="T379" i="3"/>
  <c r="R379" i="3"/>
  <c r="T378" i="3"/>
  <c r="T377" i="3"/>
  <c r="J368" i="3"/>
  <c r="J367" i="3"/>
  <c r="G354" i="3"/>
  <c r="F353" i="3"/>
  <c r="E353" i="3"/>
  <c r="G352" i="3"/>
  <c r="G351" i="3"/>
  <c r="G350" i="3"/>
  <c r="G349" i="3"/>
  <c r="L342" i="3"/>
  <c r="I342" i="3"/>
  <c r="H342" i="3"/>
  <c r="F342" i="3"/>
  <c r="L341" i="3"/>
  <c r="J341" i="3"/>
  <c r="J342" i="3" s="1"/>
  <c r="L340" i="3"/>
  <c r="J340" i="3"/>
  <c r="G333" i="3"/>
  <c r="G330" i="3"/>
  <c r="G329" i="3"/>
  <c r="J317" i="3"/>
  <c r="J314" i="3"/>
  <c r="W305" i="3"/>
  <c r="R305" i="3"/>
  <c r="Q305" i="3"/>
  <c r="I317" i="3" s="1"/>
  <c r="J305" i="3"/>
  <c r="I305" i="3"/>
  <c r="V304" i="3"/>
  <c r="U304" i="3"/>
  <c r="N304" i="3"/>
  <c r="M304" i="3"/>
  <c r="F304" i="3"/>
  <c r="F316" i="3" s="1"/>
  <c r="E304" i="3"/>
  <c r="E316" i="3" s="1"/>
  <c r="R303" i="3"/>
  <c r="Q303" i="3"/>
  <c r="I303" i="3"/>
  <c r="I315" i="3" s="1"/>
  <c r="V302" i="3"/>
  <c r="U302" i="3"/>
  <c r="R302" i="3"/>
  <c r="N302" i="3"/>
  <c r="M302" i="3"/>
  <c r="J302" i="3"/>
  <c r="F302" i="3"/>
  <c r="E302" i="3"/>
  <c r="Q294" i="3"/>
  <c r="Q306" i="3" s="1"/>
  <c r="I294" i="3"/>
  <c r="I306" i="3" s="1"/>
  <c r="I318" i="3" s="1"/>
  <c r="X293" i="3"/>
  <c r="X305" i="3" s="1"/>
  <c r="W293" i="3"/>
  <c r="V293" i="3"/>
  <c r="V305" i="3" s="1"/>
  <c r="U293" i="3"/>
  <c r="U305" i="3" s="1"/>
  <c r="R293" i="3"/>
  <c r="T293" i="3" s="1"/>
  <c r="T305" i="3" s="1"/>
  <c r="Q293" i="3"/>
  <c r="N293" i="3"/>
  <c r="M293" i="3"/>
  <c r="J293" i="3"/>
  <c r="L293" i="3" s="1"/>
  <c r="L305" i="3" s="1"/>
  <c r="I293" i="3"/>
  <c r="F293" i="3"/>
  <c r="E293" i="3"/>
  <c r="L289" i="3"/>
  <c r="K289" i="3"/>
  <c r="L286" i="3"/>
  <c r="K286" i="3"/>
  <c r="H286" i="3"/>
  <c r="G286" i="3"/>
  <c r="L285" i="3"/>
  <c r="K285" i="3"/>
  <c r="H285" i="3"/>
  <c r="G285" i="3"/>
  <c r="L284" i="3"/>
  <c r="K284" i="3"/>
  <c r="H284" i="3"/>
  <c r="G284" i="3"/>
  <c r="L275" i="3"/>
  <c r="K275" i="3"/>
  <c r="H275" i="3"/>
  <c r="G275" i="3"/>
  <c r="L267" i="3"/>
  <c r="K267" i="3"/>
  <c r="H267" i="3"/>
  <c r="G267" i="3"/>
  <c r="L266" i="3"/>
  <c r="K266" i="3"/>
  <c r="L265" i="3"/>
  <c r="K265" i="3"/>
  <c r="H265" i="3"/>
  <c r="G265" i="3"/>
  <c r="L259" i="3"/>
  <c r="K259" i="3"/>
  <c r="L256" i="3"/>
  <c r="K256" i="3"/>
  <c r="H256" i="3"/>
  <c r="G256" i="3"/>
  <c r="L254" i="3"/>
  <c r="K254" i="3"/>
  <c r="H254" i="3"/>
  <c r="G254" i="3"/>
  <c r="L242" i="3"/>
  <c r="K242" i="3"/>
  <c r="L239" i="3"/>
  <c r="K239" i="3"/>
  <c r="L238" i="3"/>
  <c r="K238" i="3"/>
  <c r="P235" i="3"/>
  <c r="O235" i="3"/>
  <c r="L235" i="3"/>
  <c r="K235" i="3"/>
  <c r="H235" i="3"/>
  <c r="G235" i="3"/>
  <c r="H234" i="3"/>
  <c r="G234" i="3"/>
  <c r="T230" i="3"/>
  <c r="S230" i="3"/>
  <c r="L229" i="3"/>
  <c r="K229" i="3"/>
  <c r="H229" i="3"/>
  <c r="G229" i="3"/>
  <c r="L228" i="3"/>
  <c r="K228" i="3"/>
  <c r="L221" i="3"/>
  <c r="K221" i="3"/>
  <c r="H221" i="3"/>
  <c r="G221" i="3"/>
  <c r="X220" i="3"/>
  <c r="X304" i="3" s="1"/>
  <c r="W220" i="3"/>
  <c r="W304" i="3" s="1"/>
  <c r="V220" i="3"/>
  <c r="U220" i="3"/>
  <c r="R220" i="3"/>
  <c r="Q220" i="3"/>
  <c r="N220" i="3"/>
  <c r="P220" i="3" s="1"/>
  <c r="P304" i="3" s="1"/>
  <c r="M220" i="3"/>
  <c r="J220" i="3"/>
  <c r="I220" i="3"/>
  <c r="F220" i="3"/>
  <c r="H220" i="3" s="1"/>
  <c r="H304" i="3" s="1"/>
  <c r="E220" i="3"/>
  <c r="L218" i="3"/>
  <c r="K218" i="3"/>
  <c r="H218" i="3"/>
  <c r="G218" i="3"/>
  <c r="L215" i="3"/>
  <c r="K215" i="3"/>
  <c r="L213" i="3"/>
  <c r="K213" i="3"/>
  <c r="H213" i="3"/>
  <c r="G213" i="3"/>
  <c r="L212" i="3"/>
  <c r="K212" i="3"/>
  <c r="H212" i="3"/>
  <c r="G212" i="3"/>
  <c r="H211" i="3"/>
  <c r="G211" i="3"/>
  <c r="L208" i="3"/>
  <c r="K208" i="3"/>
  <c r="H208" i="3"/>
  <c r="G208" i="3"/>
  <c r="T207" i="3"/>
  <c r="S207" i="3"/>
  <c r="P207" i="3"/>
  <c r="O207" i="3"/>
  <c r="L207" i="3"/>
  <c r="K207" i="3"/>
  <c r="H207" i="3"/>
  <c r="G207" i="3"/>
  <c r="L206" i="3"/>
  <c r="K206" i="3"/>
  <c r="H206" i="3"/>
  <c r="G206" i="3"/>
  <c r="L205" i="3"/>
  <c r="K205" i="3"/>
  <c r="H205" i="3"/>
  <c r="G205" i="3"/>
  <c r="L196" i="3"/>
  <c r="K196" i="3"/>
  <c r="L187" i="3"/>
  <c r="K187" i="3"/>
  <c r="L186" i="3"/>
  <c r="K186" i="3"/>
  <c r="H186" i="3"/>
  <c r="G186" i="3"/>
  <c r="L185" i="3"/>
  <c r="K185" i="3"/>
  <c r="H185" i="3"/>
  <c r="G185" i="3"/>
  <c r="L173" i="3"/>
  <c r="K173" i="3"/>
  <c r="H173" i="3"/>
  <c r="G173" i="3"/>
  <c r="L172" i="3"/>
  <c r="K172" i="3"/>
  <c r="H172" i="3"/>
  <c r="G172" i="3"/>
  <c r="L169" i="3"/>
  <c r="K169" i="3"/>
  <c r="L168" i="3"/>
  <c r="K168" i="3"/>
  <c r="L163" i="3"/>
  <c r="K163" i="3"/>
  <c r="H163" i="3"/>
  <c r="G163" i="3"/>
  <c r="L160" i="3"/>
  <c r="K160" i="3"/>
  <c r="H160" i="3"/>
  <c r="G160" i="3"/>
  <c r="L159" i="3"/>
  <c r="K159" i="3"/>
  <c r="H159" i="3"/>
  <c r="G159" i="3"/>
  <c r="X158" i="3"/>
  <c r="X303" i="3" s="1"/>
  <c r="W158" i="3"/>
  <c r="W303" i="3" s="1"/>
  <c r="V158" i="3"/>
  <c r="U158" i="3"/>
  <c r="U303" i="3" s="1"/>
  <c r="R158" i="3"/>
  <c r="Q158" i="3"/>
  <c r="N158" i="3"/>
  <c r="M158" i="3"/>
  <c r="J158" i="3"/>
  <c r="J303" i="3" s="1"/>
  <c r="J315" i="3" s="1"/>
  <c r="I158" i="3"/>
  <c r="F158" i="3"/>
  <c r="E158" i="3"/>
  <c r="L157" i="3"/>
  <c r="K157" i="3"/>
  <c r="L154" i="3"/>
  <c r="K154" i="3"/>
  <c r="H154" i="3"/>
  <c r="G154" i="3"/>
  <c r="H148" i="3"/>
  <c r="G148" i="3"/>
  <c r="L146" i="3"/>
  <c r="K146" i="3"/>
  <c r="H146" i="3"/>
  <c r="G146" i="3"/>
  <c r="L144" i="3"/>
  <c r="K144" i="3"/>
  <c r="L143" i="3"/>
  <c r="K143" i="3"/>
  <c r="L141" i="3"/>
  <c r="K141" i="3"/>
  <c r="L140" i="3"/>
  <c r="K140" i="3"/>
  <c r="L139" i="3"/>
  <c r="K139" i="3"/>
  <c r="H139" i="3"/>
  <c r="G139" i="3"/>
  <c r="L138" i="3"/>
  <c r="K138" i="3"/>
  <c r="L135" i="3"/>
  <c r="K135" i="3"/>
  <c r="H135" i="3"/>
  <c r="G135" i="3"/>
  <c r="L132" i="3"/>
  <c r="K132" i="3"/>
  <c r="L129" i="3"/>
  <c r="K129" i="3"/>
  <c r="H129" i="3"/>
  <c r="G129" i="3"/>
  <c r="L128" i="3"/>
  <c r="K128" i="3"/>
  <c r="H128" i="3"/>
  <c r="G128" i="3"/>
  <c r="L127" i="3"/>
  <c r="K127" i="3"/>
  <c r="H127" i="3"/>
  <c r="G127" i="3"/>
  <c r="H126" i="3"/>
  <c r="G126" i="3"/>
  <c r="L123" i="3"/>
  <c r="K123" i="3"/>
  <c r="H123" i="3"/>
  <c r="G123" i="3"/>
  <c r="L122" i="3"/>
  <c r="K122" i="3"/>
  <c r="H122" i="3"/>
  <c r="G122" i="3"/>
  <c r="H121" i="3"/>
  <c r="G121" i="3"/>
  <c r="L119" i="3"/>
  <c r="K119" i="3"/>
  <c r="L117" i="3"/>
  <c r="K117" i="3"/>
  <c r="H117" i="3"/>
  <c r="G117" i="3"/>
  <c r="L110" i="3"/>
  <c r="K110" i="3"/>
  <c r="L109" i="3"/>
  <c r="K109" i="3"/>
  <c r="L108" i="3"/>
  <c r="K108" i="3"/>
  <c r="H108" i="3"/>
  <c r="G108" i="3"/>
  <c r="L107" i="3"/>
  <c r="K107" i="3"/>
  <c r="L104" i="3"/>
  <c r="K104" i="3"/>
  <c r="L103" i="3"/>
  <c r="K103" i="3"/>
  <c r="H103" i="3"/>
  <c r="G103" i="3"/>
  <c r="L102" i="3"/>
  <c r="K102" i="3"/>
  <c r="L101" i="3"/>
  <c r="K101" i="3"/>
  <c r="H101" i="3"/>
  <c r="G101" i="3"/>
  <c r="L100" i="3"/>
  <c r="K100" i="3"/>
  <c r="L98" i="3"/>
  <c r="K98" i="3"/>
  <c r="H98" i="3"/>
  <c r="G98" i="3"/>
  <c r="T97" i="3"/>
  <c r="S97" i="3"/>
  <c r="P97" i="3"/>
  <c r="O97" i="3"/>
  <c r="L97" i="3"/>
  <c r="K97" i="3"/>
  <c r="H97" i="3"/>
  <c r="G97" i="3"/>
  <c r="X96" i="3"/>
  <c r="W96" i="3"/>
  <c r="W294" i="3" s="1"/>
  <c r="W306" i="3" s="1"/>
  <c r="V96" i="3"/>
  <c r="U96" i="3"/>
  <c r="T96" i="3"/>
  <c r="T302" i="3" s="1"/>
  <c r="S96" i="3"/>
  <c r="R96" i="3"/>
  <c r="Q96" i="3"/>
  <c r="Q302" i="3" s="1"/>
  <c r="I314" i="3" s="1"/>
  <c r="P96" i="3"/>
  <c r="P302" i="3" s="1"/>
  <c r="N96" i="3"/>
  <c r="M96" i="3"/>
  <c r="L96" i="3"/>
  <c r="L302" i="3" s="1"/>
  <c r="K96" i="3"/>
  <c r="J96" i="3"/>
  <c r="I96" i="3"/>
  <c r="I302" i="3" s="1"/>
  <c r="H96" i="3"/>
  <c r="F96" i="3"/>
  <c r="E96" i="3"/>
  <c r="E294" i="3" s="1"/>
  <c r="E322" i="3" s="1"/>
  <c r="T95" i="3"/>
  <c r="S95" i="3"/>
  <c r="H95" i="3"/>
  <c r="G95" i="3"/>
  <c r="L94" i="3"/>
  <c r="K94" i="3"/>
  <c r="H94" i="3"/>
  <c r="G94" i="3"/>
  <c r="L93" i="3"/>
  <c r="K93" i="3"/>
  <c r="L88" i="3"/>
  <c r="K88" i="3"/>
  <c r="H88" i="3"/>
  <c r="G88" i="3"/>
  <c r="L86" i="3"/>
  <c r="K86" i="3"/>
  <c r="H86" i="3"/>
  <c r="G86" i="3"/>
  <c r="L83" i="3"/>
  <c r="K83" i="3"/>
  <c r="H83" i="3"/>
  <c r="G83" i="3"/>
  <c r="L77" i="3"/>
  <c r="K77" i="3"/>
  <c r="L76" i="3"/>
  <c r="K76" i="3"/>
  <c r="H76" i="3"/>
  <c r="G76" i="3"/>
  <c r="L75" i="3"/>
  <c r="K75" i="3"/>
  <c r="H75" i="3"/>
  <c r="G75" i="3"/>
  <c r="L74" i="3"/>
  <c r="K74" i="3"/>
  <c r="H74" i="3"/>
  <c r="G74" i="3"/>
  <c r="L69" i="3"/>
  <c r="K69" i="3"/>
  <c r="H69" i="3"/>
  <c r="G69" i="3"/>
  <c r="L59" i="3"/>
  <c r="K59" i="3"/>
  <c r="H59" i="3"/>
  <c r="G59" i="3"/>
  <c r="L50" i="3"/>
  <c r="K50" i="3"/>
  <c r="H50" i="3"/>
  <c r="G50" i="3"/>
  <c r="L43" i="3"/>
  <c r="K43" i="3"/>
  <c r="H43" i="3"/>
  <c r="G43" i="3"/>
  <c r="L42" i="3"/>
  <c r="K42" i="3"/>
  <c r="H42" i="3"/>
  <c r="G42" i="3"/>
  <c r="L39" i="3"/>
  <c r="K39" i="3"/>
  <c r="H39" i="3"/>
  <c r="G39" i="3"/>
  <c r="L36" i="3"/>
  <c r="K36" i="3"/>
  <c r="H36" i="3"/>
  <c r="G36" i="3"/>
  <c r="L34" i="3"/>
  <c r="K34" i="3"/>
  <c r="H34" i="3"/>
  <c r="G34" i="3"/>
  <c r="L32" i="3"/>
  <c r="K32" i="3"/>
  <c r="L31" i="3"/>
  <c r="K31" i="3"/>
  <c r="H31" i="3"/>
  <c r="G31" i="3"/>
  <c r="T30" i="3"/>
  <c r="S30" i="3"/>
  <c r="L30" i="3"/>
  <c r="K30" i="3"/>
  <c r="H30" i="3"/>
  <c r="G30" i="3"/>
  <c r="L29" i="3"/>
  <c r="K29" i="3"/>
  <c r="L28" i="3"/>
  <c r="K28" i="3"/>
  <c r="L27" i="3"/>
  <c r="K27" i="3"/>
  <c r="H27" i="3"/>
  <c r="G27" i="3"/>
  <c r="T25" i="3"/>
  <c r="P25" i="3"/>
  <c r="O25" i="3"/>
  <c r="P24" i="3"/>
  <c r="O24" i="3"/>
  <c r="L24" i="3"/>
  <c r="K24" i="3"/>
  <c r="H24" i="3"/>
  <c r="G24" i="3"/>
  <c r="L23" i="3"/>
  <c r="K23" i="3"/>
  <c r="L22" i="3"/>
  <c r="K22" i="3"/>
  <c r="H22" i="3"/>
  <c r="G22" i="3"/>
  <c r="L21" i="3"/>
  <c r="K21" i="3"/>
  <c r="H21" i="3"/>
  <c r="G21" i="3"/>
  <c r="L19" i="3"/>
  <c r="K19" i="3"/>
  <c r="H19" i="3"/>
  <c r="G19" i="3"/>
  <c r="L18" i="3"/>
  <c r="K18" i="3"/>
  <c r="H18" i="3"/>
  <c r="G18" i="3"/>
  <c r="P383" i="2"/>
  <c r="R380" i="2" s="1"/>
  <c r="L383" i="2"/>
  <c r="R381" i="2"/>
  <c r="N381" i="2"/>
  <c r="L381" i="2"/>
  <c r="H381" i="2"/>
  <c r="T380" i="2"/>
  <c r="N380" i="2"/>
  <c r="T379" i="2"/>
  <c r="R379" i="2"/>
  <c r="T378" i="2"/>
  <c r="R378" i="2"/>
  <c r="T377" i="2"/>
  <c r="R377" i="2"/>
  <c r="J368" i="2"/>
  <c r="J367" i="2"/>
  <c r="J369" i="2" s="1"/>
  <c r="O365" i="2"/>
  <c r="O364" i="2"/>
  <c r="G354" i="2"/>
  <c r="F353" i="2"/>
  <c r="E353" i="2"/>
  <c r="G352" i="2"/>
  <c r="G351" i="2"/>
  <c r="G350" i="2"/>
  <c r="G349" i="2"/>
  <c r="G353" i="2" s="1"/>
  <c r="I354" i="2" s="1"/>
  <c r="J342" i="2"/>
  <c r="I342" i="2"/>
  <c r="H342" i="2"/>
  <c r="F342" i="2"/>
  <c r="L341" i="2"/>
  <c r="J341" i="2"/>
  <c r="L340" i="2"/>
  <c r="J340" i="2"/>
  <c r="G329" i="2" s="1"/>
  <c r="G333" i="2" s="1"/>
  <c r="G330" i="2"/>
  <c r="J314" i="2"/>
  <c r="L314" i="2" s="1"/>
  <c r="R305" i="2"/>
  <c r="X304" i="2"/>
  <c r="Q304" i="2"/>
  <c r="I304" i="2"/>
  <c r="I316" i="2" s="1"/>
  <c r="U303" i="2"/>
  <c r="M303" i="2"/>
  <c r="E303" i="2"/>
  <c r="E315" i="2" s="1"/>
  <c r="U302" i="2"/>
  <c r="R302" i="2"/>
  <c r="Q302" i="2"/>
  <c r="M302" i="2"/>
  <c r="J302" i="2"/>
  <c r="I302" i="2"/>
  <c r="I314" i="2" s="1"/>
  <c r="E302" i="2"/>
  <c r="E314" i="2" s="1"/>
  <c r="X293" i="2"/>
  <c r="X305" i="2" s="1"/>
  <c r="W293" i="2"/>
  <c r="W305" i="2" s="1"/>
  <c r="V293" i="2"/>
  <c r="V305" i="2" s="1"/>
  <c r="U293" i="2"/>
  <c r="U305" i="2" s="1"/>
  <c r="R293" i="2"/>
  <c r="T293" i="2" s="1"/>
  <c r="T305" i="2" s="1"/>
  <c r="Q293" i="2"/>
  <c r="Q305" i="2" s="1"/>
  <c r="N293" i="2"/>
  <c r="N305" i="2" s="1"/>
  <c r="M293" i="2"/>
  <c r="O293" i="2" s="1"/>
  <c r="O305" i="2" s="1"/>
  <c r="J293" i="2"/>
  <c r="L293" i="2" s="1"/>
  <c r="L305" i="2" s="1"/>
  <c r="I293" i="2"/>
  <c r="K293" i="2" s="1"/>
  <c r="K305" i="2" s="1"/>
  <c r="F293" i="2"/>
  <c r="F305" i="2" s="1"/>
  <c r="F317" i="2" s="1"/>
  <c r="E293" i="2"/>
  <c r="E305" i="2" s="1"/>
  <c r="L289" i="2"/>
  <c r="K289" i="2"/>
  <c r="L286" i="2"/>
  <c r="K286" i="2"/>
  <c r="H286" i="2"/>
  <c r="G286" i="2"/>
  <c r="L285" i="2"/>
  <c r="K285" i="2"/>
  <c r="H285" i="2"/>
  <c r="G285" i="2"/>
  <c r="L284" i="2"/>
  <c r="K284" i="2"/>
  <c r="H284" i="2"/>
  <c r="G284" i="2"/>
  <c r="L275" i="2"/>
  <c r="K275" i="2"/>
  <c r="H275" i="2"/>
  <c r="G275" i="2"/>
  <c r="L267" i="2"/>
  <c r="K267" i="2"/>
  <c r="H267" i="2"/>
  <c r="G267" i="2"/>
  <c r="L266" i="2"/>
  <c r="K266" i="2"/>
  <c r="L265" i="2"/>
  <c r="K265" i="2"/>
  <c r="H265" i="2"/>
  <c r="G265" i="2"/>
  <c r="L259" i="2"/>
  <c r="K259" i="2"/>
  <c r="L256" i="2"/>
  <c r="K256" i="2"/>
  <c r="H256" i="2"/>
  <c r="G256" i="2"/>
  <c r="L254" i="2"/>
  <c r="K254" i="2"/>
  <c r="H254" i="2"/>
  <c r="G254" i="2"/>
  <c r="L242" i="2"/>
  <c r="K242" i="2"/>
  <c r="L239" i="2"/>
  <c r="K239" i="2"/>
  <c r="L238" i="2"/>
  <c r="K238" i="2"/>
  <c r="P235" i="2"/>
  <c r="O235" i="2"/>
  <c r="L235" i="2"/>
  <c r="K235" i="2"/>
  <c r="H235" i="2"/>
  <c r="G235" i="2"/>
  <c r="H234" i="2"/>
  <c r="G234" i="2"/>
  <c r="T230" i="2"/>
  <c r="S230" i="2"/>
  <c r="L229" i="2"/>
  <c r="K229" i="2"/>
  <c r="H229" i="2"/>
  <c r="G229" i="2"/>
  <c r="L228" i="2"/>
  <c r="K228" i="2"/>
  <c r="L221" i="2"/>
  <c r="K221" i="2"/>
  <c r="H221" i="2"/>
  <c r="G221" i="2"/>
  <c r="X220" i="2"/>
  <c r="W220" i="2"/>
  <c r="W304" i="2" s="1"/>
  <c r="V220" i="2"/>
  <c r="V304" i="2" s="1"/>
  <c r="U220" i="2"/>
  <c r="U304" i="2" s="1"/>
  <c r="R220" i="2"/>
  <c r="R304" i="2" s="1"/>
  <c r="Q220" i="2"/>
  <c r="S220" i="2" s="1"/>
  <c r="S304" i="2" s="1"/>
  <c r="N220" i="2"/>
  <c r="N304" i="2" s="1"/>
  <c r="M220" i="2"/>
  <c r="M304" i="2" s="1"/>
  <c r="J220" i="2"/>
  <c r="L220" i="2" s="1"/>
  <c r="L304" i="2" s="1"/>
  <c r="I220" i="2"/>
  <c r="K220" i="2" s="1"/>
  <c r="K304" i="2" s="1"/>
  <c r="F220" i="2"/>
  <c r="F304" i="2" s="1"/>
  <c r="F316" i="2" s="1"/>
  <c r="E220" i="2"/>
  <c r="E304" i="2" s="1"/>
  <c r="E316" i="2" s="1"/>
  <c r="L218" i="2"/>
  <c r="K218" i="2"/>
  <c r="H218" i="2"/>
  <c r="G218" i="2"/>
  <c r="L215" i="2"/>
  <c r="K215" i="2"/>
  <c r="L213" i="2"/>
  <c r="K213" i="2"/>
  <c r="H213" i="2"/>
  <c r="G213" i="2"/>
  <c r="L212" i="2"/>
  <c r="K212" i="2"/>
  <c r="H212" i="2"/>
  <c r="G212" i="2"/>
  <c r="H211" i="2"/>
  <c r="G211" i="2"/>
  <c r="L208" i="2"/>
  <c r="K208" i="2"/>
  <c r="H208" i="2"/>
  <c r="G208" i="2"/>
  <c r="T207" i="2"/>
  <c r="S207" i="2"/>
  <c r="P207" i="2"/>
  <c r="O207" i="2"/>
  <c r="L207" i="2"/>
  <c r="K207" i="2"/>
  <c r="H207" i="2"/>
  <c r="G207" i="2"/>
  <c r="L206" i="2"/>
  <c r="K206" i="2"/>
  <c r="H206" i="2"/>
  <c r="G206" i="2"/>
  <c r="L205" i="2"/>
  <c r="K205" i="2"/>
  <c r="H205" i="2"/>
  <c r="G205" i="2"/>
  <c r="L196" i="2"/>
  <c r="K196" i="2"/>
  <c r="L187" i="2"/>
  <c r="K187" i="2"/>
  <c r="L186" i="2"/>
  <c r="K186" i="2"/>
  <c r="H186" i="2"/>
  <c r="G186" i="2"/>
  <c r="L185" i="2"/>
  <c r="K185" i="2"/>
  <c r="H185" i="2"/>
  <c r="G185" i="2"/>
  <c r="L173" i="2"/>
  <c r="K173" i="2"/>
  <c r="H173" i="2"/>
  <c r="G173" i="2"/>
  <c r="L172" i="2"/>
  <c r="K172" i="2"/>
  <c r="H172" i="2"/>
  <c r="G172" i="2"/>
  <c r="L169" i="2"/>
  <c r="K169" i="2"/>
  <c r="L168" i="2"/>
  <c r="K168" i="2"/>
  <c r="L163" i="2"/>
  <c r="K163" i="2"/>
  <c r="H163" i="2"/>
  <c r="G163" i="2"/>
  <c r="L160" i="2"/>
  <c r="K160" i="2"/>
  <c r="H160" i="2"/>
  <c r="G160" i="2"/>
  <c r="L159" i="2"/>
  <c r="K159" i="2"/>
  <c r="H159" i="2"/>
  <c r="G159" i="2"/>
  <c r="X158" i="2"/>
  <c r="X303" i="2" s="1"/>
  <c r="W158" i="2"/>
  <c r="W303" i="2" s="1"/>
  <c r="V158" i="2"/>
  <c r="V303" i="2" s="1"/>
  <c r="U158" i="2"/>
  <c r="R158" i="2"/>
  <c r="R303" i="2" s="1"/>
  <c r="Q158" i="2"/>
  <c r="Q303" i="2" s="1"/>
  <c r="N158" i="2"/>
  <c r="P158" i="2" s="1"/>
  <c r="P303" i="2" s="1"/>
  <c r="M158" i="2"/>
  <c r="O158" i="2" s="1"/>
  <c r="O303" i="2" s="1"/>
  <c r="J158" i="2"/>
  <c r="J303" i="2" s="1"/>
  <c r="J315" i="2" s="1"/>
  <c r="I158" i="2"/>
  <c r="I303" i="2" s="1"/>
  <c r="I315" i="2" s="1"/>
  <c r="F158" i="2"/>
  <c r="H158" i="2" s="1"/>
  <c r="E158" i="2"/>
  <c r="G158" i="2" s="1"/>
  <c r="G303" i="2" s="1"/>
  <c r="L157" i="2"/>
  <c r="K157" i="2"/>
  <c r="L154" i="2"/>
  <c r="K154" i="2"/>
  <c r="H154" i="2"/>
  <c r="G154" i="2"/>
  <c r="H148" i="2"/>
  <c r="G148" i="2"/>
  <c r="L146" i="2"/>
  <c r="K146" i="2"/>
  <c r="H146" i="2"/>
  <c r="G146" i="2"/>
  <c r="L144" i="2"/>
  <c r="K144" i="2"/>
  <c r="L143" i="2"/>
  <c r="K143" i="2"/>
  <c r="L141" i="2"/>
  <c r="K141" i="2"/>
  <c r="L140" i="2"/>
  <c r="K140" i="2"/>
  <c r="L139" i="2"/>
  <c r="K139" i="2"/>
  <c r="H139" i="2"/>
  <c r="G139" i="2"/>
  <c r="L138" i="2"/>
  <c r="K138" i="2"/>
  <c r="L135" i="2"/>
  <c r="K135" i="2"/>
  <c r="H135" i="2"/>
  <c r="G135" i="2"/>
  <c r="L132" i="2"/>
  <c r="K132" i="2"/>
  <c r="L129" i="2"/>
  <c r="K129" i="2"/>
  <c r="H129" i="2"/>
  <c r="G129" i="2"/>
  <c r="L128" i="2"/>
  <c r="K128" i="2"/>
  <c r="H128" i="2"/>
  <c r="G128" i="2"/>
  <c r="L127" i="2"/>
  <c r="K127" i="2"/>
  <c r="H127" i="2"/>
  <c r="G127" i="2"/>
  <c r="H126" i="2"/>
  <c r="G126" i="2"/>
  <c r="L123" i="2"/>
  <c r="K123" i="2"/>
  <c r="H123" i="2"/>
  <c r="G123" i="2"/>
  <c r="L122" i="2"/>
  <c r="K122" i="2"/>
  <c r="H122" i="2"/>
  <c r="G122" i="2"/>
  <c r="H121" i="2"/>
  <c r="G121" i="2"/>
  <c r="L119" i="2"/>
  <c r="K119" i="2"/>
  <c r="L117" i="2"/>
  <c r="K117" i="2"/>
  <c r="H117" i="2"/>
  <c r="G117" i="2"/>
  <c r="L110" i="2"/>
  <c r="K110" i="2"/>
  <c r="L109" i="2"/>
  <c r="K109" i="2"/>
  <c r="L108" i="2"/>
  <c r="K108" i="2"/>
  <c r="H108" i="2"/>
  <c r="G108" i="2"/>
  <c r="L107" i="2"/>
  <c r="K107" i="2"/>
  <c r="L104" i="2"/>
  <c r="K104" i="2"/>
  <c r="L103" i="2"/>
  <c r="K103" i="2"/>
  <c r="H103" i="2"/>
  <c r="G103" i="2"/>
  <c r="L102" i="2"/>
  <c r="K102" i="2"/>
  <c r="L101" i="2"/>
  <c r="K101" i="2"/>
  <c r="H101" i="2"/>
  <c r="G101" i="2"/>
  <c r="L100" i="2"/>
  <c r="K100" i="2"/>
  <c r="L98" i="2"/>
  <c r="K98" i="2"/>
  <c r="H98" i="2"/>
  <c r="G98" i="2"/>
  <c r="T97" i="2"/>
  <c r="S97" i="2"/>
  <c r="P97" i="2"/>
  <c r="O97" i="2"/>
  <c r="L97" i="2"/>
  <c r="K97" i="2"/>
  <c r="H97" i="2"/>
  <c r="G97" i="2"/>
  <c r="X96" i="2"/>
  <c r="X302" i="2" s="1"/>
  <c r="W96" i="2"/>
  <c r="W302" i="2" s="1"/>
  <c r="V96" i="2"/>
  <c r="V302" i="2" s="1"/>
  <c r="U96" i="2"/>
  <c r="T96" i="2"/>
  <c r="T302" i="2" s="1"/>
  <c r="S96" i="2"/>
  <c r="R96" i="2"/>
  <c r="Q96" i="2"/>
  <c r="Q294" i="2" s="1"/>
  <c r="P96" i="2"/>
  <c r="P302" i="2" s="1"/>
  <c r="O96" i="2"/>
  <c r="O302" i="2" s="1"/>
  <c r="N96" i="2"/>
  <c r="N302" i="2" s="1"/>
  <c r="M96" i="2"/>
  <c r="L96" i="2"/>
  <c r="L302" i="2" s="1"/>
  <c r="K96" i="2"/>
  <c r="J96" i="2"/>
  <c r="I96" i="2"/>
  <c r="I294" i="2" s="1"/>
  <c r="H96" i="2"/>
  <c r="G96" i="2"/>
  <c r="G302" i="2" s="1"/>
  <c r="G314" i="2" s="1"/>
  <c r="F96" i="2"/>
  <c r="F302" i="2" s="1"/>
  <c r="E96" i="2"/>
  <c r="T95" i="2"/>
  <c r="S95" i="2"/>
  <c r="H95" i="2"/>
  <c r="G95" i="2"/>
  <c r="L94" i="2"/>
  <c r="K94" i="2"/>
  <c r="H94" i="2"/>
  <c r="G94" i="2"/>
  <c r="L93" i="2"/>
  <c r="K93" i="2"/>
  <c r="L88" i="2"/>
  <c r="K88" i="2"/>
  <c r="H88" i="2"/>
  <c r="G88" i="2"/>
  <c r="L86" i="2"/>
  <c r="K86" i="2"/>
  <c r="H86" i="2"/>
  <c r="G86" i="2"/>
  <c r="L83" i="2"/>
  <c r="K83" i="2"/>
  <c r="H83" i="2"/>
  <c r="G83" i="2"/>
  <c r="L77" i="2"/>
  <c r="K77" i="2"/>
  <c r="L76" i="2"/>
  <c r="K76" i="2"/>
  <c r="H76" i="2"/>
  <c r="G76" i="2"/>
  <c r="L75" i="2"/>
  <c r="K75" i="2"/>
  <c r="H75" i="2"/>
  <c r="G75" i="2"/>
  <c r="L74" i="2"/>
  <c r="K74" i="2"/>
  <c r="H74" i="2"/>
  <c r="G74" i="2"/>
  <c r="L69" i="2"/>
  <c r="K69" i="2"/>
  <c r="H69" i="2"/>
  <c r="G69" i="2"/>
  <c r="L59" i="2"/>
  <c r="K59" i="2"/>
  <c r="H59" i="2"/>
  <c r="G59" i="2"/>
  <c r="L50" i="2"/>
  <c r="K50" i="2"/>
  <c r="H50" i="2"/>
  <c r="G50" i="2"/>
  <c r="L43" i="2"/>
  <c r="K43" i="2"/>
  <c r="H43" i="2"/>
  <c r="G43" i="2"/>
  <c r="L42" i="2"/>
  <c r="K42" i="2"/>
  <c r="H42" i="2"/>
  <c r="G42" i="2"/>
  <c r="L39" i="2"/>
  <c r="K39" i="2"/>
  <c r="H39" i="2"/>
  <c r="G39" i="2"/>
  <c r="L36" i="2"/>
  <c r="K36" i="2"/>
  <c r="H36" i="2"/>
  <c r="G36" i="2"/>
  <c r="L34" i="2"/>
  <c r="K34" i="2"/>
  <c r="H34" i="2"/>
  <c r="G34" i="2"/>
  <c r="L32" i="2"/>
  <c r="K32" i="2"/>
  <c r="L31" i="2"/>
  <c r="K31" i="2"/>
  <c r="H31" i="2"/>
  <c r="G31" i="2"/>
  <c r="T30" i="2"/>
  <c r="S30" i="2"/>
  <c r="L30" i="2"/>
  <c r="K30" i="2"/>
  <c r="H30" i="2"/>
  <c r="G30" i="2"/>
  <c r="L29" i="2"/>
  <c r="K29" i="2"/>
  <c r="L28" i="2"/>
  <c r="K28" i="2"/>
  <c r="L27" i="2"/>
  <c r="K27" i="2"/>
  <c r="H27" i="2"/>
  <c r="G27" i="2"/>
  <c r="T25" i="2"/>
  <c r="P25" i="2"/>
  <c r="O25" i="2"/>
  <c r="P24" i="2"/>
  <c r="O24" i="2"/>
  <c r="L24" i="2"/>
  <c r="K24" i="2"/>
  <c r="H24" i="2"/>
  <c r="G24" i="2"/>
  <c r="L23" i="2"/>
  <c r="K23" i="2"/>
  <c r="L22" i="2"/>
  <c r="K22" i="2"/>
  <c r="H22" i="2"/>
  <c r="G22" i="2"/>
  <c r="L21" i="2"/>
  <c r="K21" i="2"/>
  <c r="H21" i="2"/>
  <c r="G21" i="2"/>
  <c r="L19" i="2"/>
  <c r="K19" i="2"/>
  <c r="H19" i="2"/>
  <c r="G19" i="2"/>
  <c r="L18" i="2"/>
  <c r="K18" i="2"/>
  <c r="H18" i="2"/>
  <c r="G18" i="2"/>
  <c r="R383" i="1"/>
  <c r="P383" i="1"/>
  <c r="R379" i="1" s="1"/>
  <c r="R382" i="1"/>
  <c r="L381" i="1"/>
  <c r="L383" i="1" s="1"/>
  <c r="H381" i="1"/>
  <c r="T380" i="1"/>
  <c r="T379" i="1"/>
  <c r="T378" i="1"/>
  <c r="R378" i="1"/>
  <c r="T377" i="1"/>
  <c r="R377" i="1"/>
  <c r="J369" i="1"/>
  <c r="O368" i="1" s="1"/>
  <c r="G354" i="1"/>
  <c r="F353" i="1"/>
  <c r="E353" i="1"/>
  <c r="G352" i="1"/>
  <c r="G351" i="1"/>
  <c r="G350" i="1"/>
  <c r="G353" i="1" s="1"/>
  <c r="I354" i="1" s="1"/>
  <c r="G349" i="1"/>
  <c r="L342" i="1"/>
  <c r="I342" i="1"/>
  <c r="H342" i="1"/>
  <c r="F342" i="1"/>
  <c r="L341" i="1"/>
  <c r="J341" i="1"/>
  <c r="G330" i="1" s="1"/>
  <c r="L340" i="1"/>
  <c r="J340" i="1"/>
  <c r="J342" i="1" s="1"/>
  <c r="I317" i="1"/>
  <c r="I314" i="1"/>
  <c r="X305" i="1"/>
  <c r="Q305" i="1"/>
  <c r="I305" i="1"/>
  <c r="W304" i="1"/>
  <c r="U304" i="1"/>
  <c r="M304" i="1"/>
  <c r="E304" i="1"/>
  <c r="E316" i="1" s="1"/>
  <c r="X303" i="1"/>
  <c r="Q303" i="1"/>
  <c r="I303" i="1"/>
  <c r="I315" i="1" s="1"/>
  <c r="V302" i="1"/>
  <c r="U302" i="1"/>
  <c r="Q302" i="1"/>
  <c r="N302" i="1"/>
  <c r="M302" i="1"/>
  <c r="I302" i="1"/>
  <c r="F302" i="1"/>
  <c r="F314" i="1" s="1"/>
  <c r="E302" i="1"/>
  <c r="E314" i="1" s="1"/>
  <c r="X293" i="1"/>
  <c r="W293" i="1"/>
  <c r="W305" i="1" s="1"/>
  <c r="V293" i="1"/>
  <c r="V305" i="1" s="1"/>
  <c r="U293" i="1"/>
  <c r="U305" i="1" s="1"/>
  <c r="R293" i="1"/>
  <c r="T293" i="1" s="1"/>
  <c r="T305" i="1" s="1"/>
  <c r="Q293" i="1"/>
  <c r="S293" i="1" s="1"/>
  <c r="S305" i="1" s="1"/>
  <c r="N293" i="1"/>
  <c r="N305" i="1" s="1"/>
  <c r="M293" i="1"/>
  <c r="M305" i="1" s="1"/>
  <c r="J293" i="1"/>
  <c r="L293" i="1" s="1"/>
  <c r="L305" i="1" s="1"/>
  <c r="I293" i="1"/>
  <c r="K293" i="1" s="1"/>
  <c r="K305" i="1" s="1"/>
  <c r="F293" i="1"/>
  <c r="F305" i="1" s="1"/>
  <c r="F317" i="1" s="1"/>
  <c r="H317" i="1" s="1"/>
  <c r="E293" i="1"/>
  <c r="E305" i="1" s="1"/>
  <c r="E317" i="1" s="1"/>
  <c r="L289" i="1"/>
  <c r="K289" i="1"/>
  <c r="L286" i="1"/>
  <c r="K286" i="1"/>
  <c r="H286" i="1"/>
  <c r="G286" i="1"/>
  <c r="L285" i="1"/>
  <c r="K285" i="1"/>
  <c r="H285" i="1"/>
  <c r="G285" i="1"/>
  <c r="L284" i="1"/>
  <c r="K284" i="1"/>
  <c r="H284" i="1"/>
  <c r="G284" i="1"/>
  <c r="L275" i="1"/>
  <c r="K275" i="1"/>
  <c r="H275" i="1"/>
  <c r="G275" i="1"/>
  <c r="L267" i="1"/>
  <c r="K267" i="1"/>
  <c r="H267" i="1"/>
  <c r="G267" i="1"/>
  <c r="L266" i="1"/>
  <c r="K266" i="1"/>
  <c r="L265" i="1"/>
  <c r="K265" i="1"/>
  <c r="H265" i="1"/>
  <c r="G265" i="1"/>
  <c r="L259" i="1"/>
  <c r="K259" i="1"/>
  <c r="L256" i="1"/>
  <c r="K256" i="1"/>
  <c r="H256" i="1"/>
  <c r="G256" i="1"/>
  <c r="L254" i="1"/>
  <c r="K254" i="1"/>
  <c r="H254" i="1"/>
  <c r="G254" i="1"/>
  <c r="L242" i="1"/>
  <c r="K242" i="1"/>
  <c r="L239" i="1"/>
  <c r="K239" i="1"/>
  <c r="L238" i="1"/>
  <c r="K238" i="1"/>
  <c r="P235" i="1"/>
  <c r="O235" i="1"/>
  <c r="L235" i="1"/>
  <c r="K235" i="1"/>
  <c r="H235" i="1"/>
  <c r="G235" i="1"/>
  <c r="H234" i="1"/>
  <c r="G234" i="1"/>
  <c r="T230" i="1"/>
  <c r="S230" i="1"/>
  <c r="L229" i="1"/>
  <c r="K229" i="1"/>
  <c r="H229" i="1"/>
  <c r="G229" i="1"/>
  <c r="L228" i="1"/>
  <c r="K228" i="1"/>
  <c r="L221" i="1"/>
  <c r="K221" i="1"/>
  <c r="H221" i="1"/>
  <c r="G221" i="1"/>
  <c r="X220" i="1"/>
  <c r="X304" i="1" s="1"/>
  <c r="W220" i="1"/>
  <c r="V220" i="1"/>
  <c r="V304" i="1" s="1"/>
  <c r="U220" i="1"/>
  <c r="R220" i="1"/>
  <c r="R304" i="1" s="1"/>
  <c r="Q220" i="1"/>
  <c r="Q304" i="1" s="1"/>
  <c r="N220" i="1"/>
  <c r="P220" i="1" s="1"/>
  <c r="P304" i="1" s="1"/>
  <c r="M220" i="1"/>
  <c r="O220" i="1" s="1"/>
  <c r="O304" i="1" s="1"/>
  <c r="J220" i="1"/>
  <c r="J304" i="1" s="1"/>
  <c r="J316" i="1" s="1"/>
  <c r="I220" i="1"/>
  <c r="I304" i="1" s="1"/>
  <c r="I316" i="1" s="1"/>
  <c r="F220" i="1"/>
  <c r="H220" i="1" s="1"/>
  <c r="H304" i="1" s="1"/>
  <c r="E220" i="1"/>
  <c r="G220" i="1" s="1"/>
  <c r="G304" i="1" s="1"/>
  <c r="G316" i="1" s="1"/>
  <c r="L218" i="1"/>
  <c r="K218" i="1"/>
  <c r="H218" i="1"/>
  <c r="G218" i="1"/>
  <c r="L215" i="1"/>
  <c r="K215" i="1"/>
  <c r="L213" i="1"/>
  <c r="K213" i="1"/>
  <c r="H213" i="1"/>
  <c r="G213" i="1"/>
  <c r="L212" i="1"/>
  <c r="K212" i="1"/>
  <c r="H212" i="1"/>
  <c r="G212" i="1"/>
  <c r="H211" i="1"/>
  <c r="G211" i="1"/>
  <c r="L208" i="1"/>
  <c r="K208" i="1"/>
  <c r="H208" i="1"/>
  <c r="G208" i="1"/>
  <c r="T207" i="1"/>
  <c r="S207" i="1"/>
  <c r="P207" i="1"/>
  <c r="O207" i="1"/>
  <c r="L207" i="1"/>
  <c r="K207" i="1"/>
  <c r="H207" i="1"/>
  <c r="G207" i="1"/>
  <c r="L206" i="1"/>
  <c r="K206" i="1"/>
  <c r="H206" i="1"/>
  <c r="G206" i="1"/>
  <c r="L205" i="1"/>
  <c r="K205" i="1"/>
  <c r="H205" i="1"/>
  <c r="G205" i="1"/>
  <c r="L196" i="1"/>
  <c r="K196" i="1"/>
  <c r="L187" i="1"/>
  <c r="K187" i="1"/>
  <c r="L186" i="1"/>
  <c r="K186" i="1"/>
  <c r="H186" i="1"/>
  <c r="G186" i="1"/>
  <c r="L185" i="1"/>
  <c r="K185" i="1"/>
  <c r="H185" i="1"/>
  <c r="G185" i="1"/>
  <c r="L173" i="1"/>
  <c r="K173" i="1"/>
  <c r="H173" i="1"/>
  <c r="G173" i="1"/>
  <c r="L172" i="1"/>
  <c r="K172" i="1"/>
  <c r="H172" i="1"/>
  <c r="G172" i="1"/>
  <c r="L169" i="1"/>
  <c r="K169" i="1"/>
  <c r="L168" i="1"/>
  <c r="K168" i="1"/>
  <c r="L163" i="1"/>
  <c r="K163" i="1"/>
  <c r="H163" i="1"/>
  <c r="G163" i="1"/>
  <c r="L160" i="1"/>
  <c r="K160" i="1"/>
  <c r="H160" i="1"/>
  <c r="G160" i="1"/>
  <c r="L159" i="1"/>
  <c r="K159" i="1"/>
  <c r="H159" i="1"/>
  <c r="G159" i="1"/>
  <c r="X158" i="1"/>
  <c r="W158" i="1"/>
  <c r="W303" i="1" s="1"/>
  <c r="V158" i="1"/>
  <c r="V303" i="1" s="1"/>
  <c r="U158" i="1"/>
  <c r="U303" i="1" s="1"/>
  <c r="R158" i="1"/>
  <c r="T158" i="1" s="1"/>
  <c r="T303" i="1" s="1"/>
  <c r="Q158" i="1"/>
  <c r="S158" i="1" s="1"/>
  <c r="S303" i="1" s="1"/>
  <c r="N158" i="1"/>
  <c r="N303" i="1" s="1"/>
  <c r="M158" i="1"/>
  <c r="M303" i="1" s="1"/>
  <c r="J158" i="1"/>
  <c r="L158" i="1" s="1"/>
  <c r="L303" i="1" s="1"/>
  <c r="I158" i="1"/>
  <c r="K158" i="1" s="1"/>
  <c r="K303" i="1" s="1"/>
  <c r="F158" i="1"/>
  <c r="F303" i="1" s="1"/>
  <c r="E158" i="1"/>
  <c r="E303" i="1" s="1"/>
  <c r="L157" i="1"/>
  <c r="K157" i="1"/>
  <c r="L154" i="1"/>
  <c r="K154" i="1"/>
  <c r="H154" i="1"/>
  <c r="G154" i="1"/>
  <c r="H148" i="1"/>
  <c r="G148" i="1"/>
  <c r="L146" i="1"/>
  <c r="K146" i="1"/>
  <c r="H146" i="1"/>
  <c r="G146" i="1"/>
  <c r="L144" i="1"/>
  <c r="K144" i="1"/>
  <c r="L143" i="1"/>
  <c r="K143" i="1"/>
  <c r="L141" i="1"/>
  <c r="K141" i="1"/>
  <c r="L140" i="1"/>
  <c r="K140" i="1"/>
  <c r="L139" i="1"/>
  <c r="K139" i="1"/>
  <c r="H139" i="1"/>
  <c r="G139" i="1"/>
  <c r="L138" i="1"/>
  <c r="K138" i="1"/>
  <c r="L135" i="1"/>
  <c r="K135" i="1"/>
  <c r="H135" i="1"/>
  <c r="G135" i="1"/>
  <c r="L132" i="1"/>
  <c r="K132" i="1"/>
  <c r="L129" i="1"/>
  <c r="K129" i="1"/>
  <c r="H129" i="1"/>
  <c r="G129" i="1"/>
  <c r="L128" i="1"/>
  <c r="K128" i="1"/>
  <c r="H128" i="1"/>
  <c r="G128" i="1"/>
  <c r="L127" i="1"/>
  <c r="K127" i="1"/>
  <c r="H127" i="1"/>
  <c r="G127" i="1"/>
  <c r="H126" i="1"/>
  <c r="G126" i="1"/>
  <c r="L123" i="1"/>
  <c r="K123" i="1"/>
  <c r="H123" i="1"/>
  <c r="G123" i="1"/>
  <c r="L122" i="1"/>
  <c r="K122" i="1"/>
  <c r="H122" i="1"/>
  <c r="G122" i="1"/>
  <c r="H121" i="1"/>
  <c r="G121" i="1"/>
  <c r="L119" i="1"/>
  <c r="K119" i="1"/>
  <c r="L117" i="1"/>
  <c r="K117" i="1"/>
  <c r="H117" i="1"/>
  <c r="G117" i="1"/>
  <c r="L110" i="1"/>
  <c r="K110" i="1"/>
  <c r="L109" i="1"/>
  <c r="K109" i="1"/>
  <c r="L108" i="1"/>
  <c r="K108" i="1"/>
  <c r="H108" i="1"/>
  <c r="G108" i="1"/>
  <c r="L107" i="1"/>
  <c r="K107" i="1"/>
  <c r="L104" i="1"/>
  <c r="K104" i="1"/>
  <c r="L103" i="1"/>
  <c r="K103" i="1"/>
  <c r="H103" i="1"/>
  <c r="G103" i="1"/>
  <c r="L102" i="1"/>
  <c r="K102" i="1"/>
  <c r="L101" i="1"/>
  <c r="K101" i="1"/>
  <c r="H101" i="1"/>
  <c r="G101" i="1"/>
  <c r="L100" i="1"/>
  <c r="K100" i="1"/>
  <c r="L98" i="1"/>
  <c r="K98" i="1"/>
  <c r="H98" i="1"/>
  <c r="G98" i="1"/>
  <c r="T97" i="1"/>
  <c r="S97" i="1"/>
  <c r="P97" i="1"/>
  <c r="O97" i="1"/>
  <c r="L97" i="1"/>
  <c r="K97" i="1"/>
  <c r="H97" i="1"/>
  <c r="G97" i="1"/>
  <c r="X96" i="1"/>
  <c r="X294" i="1" s="1"/>
  <c r="W96" i="1"/>
  <c r="W294" i="1" s="1"/>
  <c r="V96" i="1"/>
  <c r="U96" i="1"/>
  <c r="U294" i="1" s="1"/>
  <c r="T96" i="1"/>
  <c r="T302" i="1" s="1"/>
  <c r="S96" i="1"/>
  <c r="S302" i="1" s="1"/>
  <c r="R96" i="1"/>
  <c r="R302" i="1" s="1"/>
  <c r="Q96" i="1"/>
  <c r="P96" i="1"/>
  <c r="P302" i="1" s="1"/>
  <c r="O96" i="1"/>
  <c r="N96" i="1"/>
  <c r="M96" i="1"/>
  <c r="M294" i="1" s="1"/>
  <c r="L96" i="1"/>
  <c r="L302" i="1" s="1"/>
  <c r="K96" i="1"/>
  <c r="K302" i="1" s="1"/>
  <c r="K314" i="1" s="1"/>
  <c r="J96" i="1"/>
  <c r="J302" i="1" s="1"/>
  <c r="J314" i="1" s="1"/>
  <c r="L314" i="1" s="1"/>
  <c r="I96" i="1"/>
  <c r="H96" i="1"/>
  <c r="G96" i="1"/>
  <c r="F96" i="1"/>
  <c r="E96" i="1"/>
  <c r="E294" i="1" s="1"/>
  <c r="T95" i="1"/>
  <c r="S95" i="1"/>
  <c r="H95" i="1"/>
  <c r="G95" i="1"/>
  <c r="L94" i="1"/>
  <c r="K94" i="1"/>
  <c r="H94" i="1"/>
  <c r="G94" i="1"/>
  <c r="L93" i="1"/>
  <c r="K93" i="1"/>
  <c r="L88" i="1"/>
  <c r="K88" i="1"/>
  <c r="H88" i="1"/>
  <c r="G88" i="1"/>
  <c r="L86" i="1"/>
  <c r="K86" i="1"/>
  <c r="H86" i="1"/>
  <c r="G86" i="1"/>
  <c r="L83" i="1"/>
  <c r="K83" i="1"/>
  <c r="H83" i="1"/>
  <c r="G83" i="1"/>
  <c r="L77" i="1"/>
  <c r="K77" i="1"/>
  <c r="L76" i="1"/>
  <c r="K76" i="1"/>
  <c r="H76" i="1"/>
  <c r="G76" i="1"/>
  <c r="L75" i="1"/>
  <c r="K75" i="1"/>
  <c r="H75" i="1"/>
  <c r="G75" i="1"/>
  <c r="L74" i="1"/>
  <c r="K74" i="1"/>
  <c r="H74" i="1"/>
  <c r="G74" i="1"/>
  <c r="L69" i="1"/>
  <c r="K69" i="1"/>
  <c r="H69" i="1"/>
  <c r="G69" i="1"/>
  <c r="L59" i="1"/>
  <c r="K59" i="1"/>
  <c r="H59" i="1"/>
  <c r="G59" i="1"/>
  <c r="L50" i="1"/>
  <c r="K50" i="1"/>
  <c r="H50" i="1"/>
  <c r="G50" i="1"/>
  <c r="L43" i="1"/>
  <c r="K43" i="1"/>
  <c r="H43" i="1"/>
  <c r="G43" i="1"/>
  <c r="L42" i="1"/>
  <c r="K42" i="1"/>
  <c r="H42" i="1"/>
  <c r="G42" i="1"/>
  <c r="L39" i="1"/>
  <c r="K39" i="1"/>
  <c r="H39" i="1"/>
  <c r="G39" i="1"/>
  <c r="L36" i="1"/>
  <c r="K36" i="1"/>
  <c r="H36" i="1"/>
  <c r="G36" i="1"/>
  <c r="L34" i="1"/>
  <c r="K34" i="1"/>
  <c r="H34" i="1"/>
  <c r="G34" i="1"/>
  <c r="L32" i="1"/>
  <c r="K32" i="1"/>
  <c r="L31" i="1"/>
  <c r="K31" i="1"/>
  <c r="H31" i="1"/>
  <c r="G31" i="1"/>
  <c r="T30" i="1"/>
  <c r="S30" i="1"/>
  <c r="L30" i="1"/>
  <c r="K30" i="1"/>
  <c r="H30" i="1"/>
  <c r="G30" i="1"/>
  <c r="L29" i="1"/>
  <c r="K29" i="1"/>
  <c r="L28" i="1"/>
  <c r="K28" i="1"/>
  <c r="L27" i="1"/>
  <c r="K27" i="1"/>
  <c r="H27" i="1"/>
  <c r="G27" i="1"/>
  <c r="T25" i="1"/>
  <c r="P25" i="1"/>
  <c r="O25" i="1"/>
  <c r="P24" i="1"/>
  <c r="O24" i="1"/>
  <c r="L24" i="1"/>
  <c r="K24" i="1"/>
  <c r="H24" i="1"/>
  <c r="G24" i="1"/>
  <c r="L23" i="1"/>
  <c r="K23" i="1"/>
  <c r="L22" i="1"/>
  <c r="K22" i="1"/>
  <c r="H22" i="1"/>
  <c r="G22" i="1"/>
  <c r="L21" i="1"/>
  <c r="K21" i="1"/>
  <c r="H21" i="1"/>
  <c r="G21" i="1"/>
  <c r="L19" i="1"/>
  <c r="K19" i="1"/>
  <c r="H19" i="1"/>
  <c r="G19" i="1"/>
  <c r="L18" i="1"/>
  <c r="K18" i="1"/>
  <c r="H18" i="1"/>
  <c r="G18" i="1"/>
  <c r="L316" i="1" l="1"/>
  <c r="N382" i="1"/>
  <c r="N383" i="1"/>
  <c r="N379" i="1"/>
  <c r="N377" i="1"/>
  <c r="N378" i="1"/>
  <c r="N380" i="1"/>
  <c r="F314" i="2"/>
  <c r="H314" i="2" s="1"/>
  <c r="H302" i="2"/>
  <c r="L315" i="2"/>
  <c r="E315" i="1"/>
  <c r="H303" i="1"/>
  <c r="F315" i="1"/>
  <c r="H315" i="1" s="1"/>
  <c r="H316" i="2"/>
  <c r="M306" i="1"/>
  <c r="E324" i="1"/>
  <c r="E323" i="2"/>
  <c r="I306" i="2"/>
  <c r="I318" i="2" s="1"/>
  <c r="K316" i="2"/>
  <c r="K319" i="4"/>
  <c r="L315" i="3"/>
  <c r="U306" i="1"/>
  <c r="F329" i="1"/>
  <c r="K317" i="1"/>
  <c r="O294" i="1"/>
  <c r="W306" i="1"/>
  <c r="F331" i="1"/>
  <c r="G315" i="2"/>
  <c r="E322" i="1"/>
  <c r="E306" i="1"/>
  <c r="E318" i="1" s="1"/>
  <c r="K315" i="1"/>
  <c r="E325" i="2"/>
  <c r="Q306" i="2"/>
  <c r="F332" i="1"/>
  <c r="X306" i="1"/>
  <c r="H314" i="1"/>
  <c r="I294" i="1"/>
  <c r="E294" i="2"/>
  <c r="M294" i="2"/>
  <c r="U294" i="2"/>
  <c r="M303" i="3"/>
  <c r="O158" i="3"/>
  <c r="O303" i="3" s="1"/>
  <c r="M305" i="3"/>
  <c r="O293" i="3"/>
  <c r="O305" i="3" s="1"/>
  <c r="L317" i="3"/>
  <c r="F304" i="4"/>
  <c r="F296" i="4"/>
  <c r="H96" i="4"/>
  <c r="V304" i="4"/>
  <c r="V296" i="4"/>
  <c r="I304" i="5"/>
  <c r="I296" i="5"/>
  <c r="K96" i="5"/>
  <c r="E325" i="6"/>
  <c r="I308" i="6"/>
  <c r="F331" i="7"/>
  <c r="U308" i="7"/>
  <c r="E325" i="8"/>
  <c r="I308" i="8"/>
  <c r="W308" i="8"/>
  <c r="F333" i="8"/>
  <c r="O304" i="9"/>
  <c r="F326" i="10"/>
  <c r="N308" i="10"/>
  <c r="O361" i="1"/>
  <c r="J294" i="1"/>
  <c r="R294" i="1"/>
  <c r="J303" i="1"/>
  <c r="J315" i="1" s="1"/>
  <c r="L315" i="1" s="1"/>
  <c r="R303" i="1"/>
  <c r="F304" i="1"/>
  <c r="F316" i="1" s="1"/>
  <c r="H316" i="1" s="1"/>
  <c r="N304" i="1"/>
  <c r="J305" i="1"/>
  <c r="R305" i="1"/>
  <c r="O362" i="1"/>
  <c r="N381" i="1"/>
  <c r="F294" i="2"/>
  <c r="N294" i="2"/>
  <c r="V294" i="2"/>
  <c r="F303" i="2"/>
  <c r="N303" i="2"/>
  <c r="J304" i="2"/>
  <c r="J316" i="2" s="1"/>
  <c r="L316" i="2" s="1"/>
  <c r="I305" i="2"/>
  <c r="I317" i="2" s="1"/>
  <c r="H383" i="2"/>
  <c r="O366" i="2"/>
  <c r="O363" i="2"/>
  <c r="O362" i="2"/>
  <c r="O361" i="2"/>
  <c r="X294" i="3"/>
  <c r="X302" i="3"/>
  <c r="N303" i="3"/>
  <c r="N294" i="3"/>
  <c r="P158" i="3"/>
  <c r="P303" i="3" s="1"/>
  <c r="N305" i="3"/>
  <c r="P293" i="3"/>
  <c r="P305" i="3" s="1"/>
  <c r="J294" i="3"/>
  <c r="H316" i="3"/>
  <c r="N382" i="3"/>
  <c r="E325" i="4"/>
  <c r="I308" i="4"/>
  <c r="I320" i="4" s="1"/>
  <c r="I317" i="4"/>
  <c r="E319" i="4"/>
  <c r="K317" i="5"/>
  <c r="F319" i="5"/>
  <c r="H319" i="5" s="1"/>
  <c r="F325" i="6"/>
  <c r="J308" i="6"/>
  <c r="L296" i="6"/>
  <c r="L308" i="6" s="1"/>
  <c r="J317" i="6"/>
  <c r="L317" i="6" s="1"/>
  <c r="I318" i="6"/>
  <c r="F319" i="6"/>
  <c r="H319" i="6" s="1"/>
  <c r="G158" i="1"/>
  <c r="G303" i="1" s="1"/>
  <c r="O158" i="1"/>
  <c r="O303" i="1" s="1"/>
  <c r="K220" i="1"/>
  <c r="K304" i="1" s="1"/>
  <c r="K316" i="1" s="1"/>
  <c r="S220" i="1"/>
  <c r="S304" i="1" s="1"/>
  <c r="G293" i="1"/>
  <c r="G305" i="1" s="1"/>
  <c r="G317" i="1" s="1"/>
  <c r="O293" i="1"/>
  <c r="O305" i="1" s="1"/>
  <c r="K294" i="1"/>
  <c r="S294" i="1"/>
  <c r="G302" i="1"/>
  <c r="O302" i="1"/>
  <c r="W302" i="1"/>
  <c r="G329" i="1"/>
  <c r="G333" i="1" s="1"/>
  <c r="O363" i="1"/>
  <c r="R381" i="1"/>
  <c r="K158" i="2"/>
  <c r="K303" i="2" s="1"/>
  <c r="K315" i="2" s="1"/>
  <c r="S158" i="2"/>
  <c r="S303" i="2" s="1"/>
  <c r="G220" i="2"/>
  <c r="G304" i="2" s="1"/>
  <c r="O220" i="2"/>
  <c r="O304" i="2" s="1"/>
  <c r="S293" i="2"/>
  <c r="S305" i="2" s="1"/>
  <c r="K317" i="2" s="1"/>
  <c r="O294" i="2"/>
  <c r="W294" i="2"/>
  <c r="K302" i="2"/>
  <c r="K314" i="2" s="1"/>
  <c r="S302" i="2"/>
  <c r="J305" i="2"/>
  <c r="J317" i="2" s="1"/>
  <c r="O367" i="2"/>
  <c r="J381" i="2"/>
  <c r="N377" i="2"/>
  <c r="N378" i="2"/>
  <c r="N382" i="2"/>
  <c r="N383" i="2"/>
  <c r="I304" i="3"/>
  <c r="K220" i="3"/>
  <c r="K304" i="3" s="1"/>
  <c r="L314" i="3"/>
  <c r="F325" i="4"/>
  <c r="J308" i="4"/>
  <c r="J317" i="4"/>
  <c r="L317" i="4" s="1"/>
  <c r="I318" i="4"/>
  <c r="F319" i="4"/>
  <c r="H319" i="4" s="1"/>
  <c r="E326" i="5"/>
  <c r="M308" i="5"/>
  <c r="I318" i="5"/>
  <c r="M304" i="6"/>
  <c r="M296" i="6"/>
  <c r="O96" i="6"/>
  <c r="J318" i="6"/>
  <c r="L318" i="6" s="1"/>
  <c r="G319" i="6"/>
  <c r="Q294" i="1"/>
  <c r="H158" i="1"/>
  <c r="P158" i="1"/>
  <c r="P303" i="1" s="1"/>
  <c r="L220" i="1"/>
  <c r="L304" i="1" s="1"/>
  <c r="T220" i="1"/>
  <c r="T304" i="1" s="1"/>
  <c r="H293" i="1"/>
  <c r="H305" i="1" s="1"/>
  <c r="P293" i="1"/>
  <c r="P305" i="1" s="1"/>
  <c r="H302" i="1"/>
  <c r="X302" i="1"/>
  <c r="O364" i="1"/>
  <c r="R380" i="1"/>
  <c r="T381" i="1"/>
  <c r="H383" i="1"/>
  <c r="L158" i="2"/>
  <c r="L303" i="2" s="1"/>
  <c r="T158" i="2"/>
  <c r="T303" i="2" s="1"/>
  <c r="H220" i="2"/>
  <c r="H304" i="2" s="1"/>
  <c r="P220" i="2"/>
  <c r="P304" i="2" s="1"/>
  <c r="X294" i="2"/>
  <c r="L342" i="2"/>
  <c r="O368" i="2"/>
  <c r="N379" i="2"/>
  <c r="T158" i="3"/>
  <c r="T303" i="3" s="1"/>
  <c r="S158" i="3"/>
  <c r="S303" i="3" s="1"/>
  <c r="J304" i="3"/>
  <c r="J316" i="3" s="1"/>
  <c r="L220" i="3"/>
  <c r="L304" i="3" s="1"/>
  <c r="R294" i="3"/>
  <c r="E306" i="3"/>
  <c r="E323" i="3"/>
  <c r="G353" i="3"/>
  <c r="I354" i="3" s="1"/>
  <c r="O367" i="3"/>
  <c r="T381" i="3"/>
  <c r="R377" i="3"/>
  <c r="R380" i="3"/>
  <c r="R381" i="3"/>
  <c r="R378" i="3"/>
  <c r="R383" i="3"/>
  <c r="R382" i="3"/>
  <c r="M304" i="4"/>
  <c r="M296" i="4"/>
  <c r="O96" i="4"/>
  <c r="J318" i="4"/>
  <c r="G319" i="4"/>
  <c r="F326" i="5"/>
  <c r="N308" i="5"/>
  <c r="P296" i="5"/>
  <c r="P308" i="5" s="1"/>
  <c r="J318" i="5"/>
  <c r="L318" i="5" s="1"/>
  <c r="I319" i="5"/>
  <c r="T385" i="5"/>
  <c r="W308" i="6"/>
  <c r="O365" i="1"/>
  <c r="M305" i="2"/>
  <c r="E317" i="2" s="1"/>
  <c r="H317" i="2" s="1"/>
  <c r="S302" i="3"/>
  <c r="E303" i="3"/>
  <c r="E315" i="3" s="1"/>
  <c r="G158" i="3"/>
  <c r="G303" i="3" s="1"/>
  <c r="G315" i="3" s="1"/>
  <c r="E305" i="3"/>
  <c r="E317" i="3" s="1"/>
  <c r="G293" i="3"/>
  <c r="G305" i="3" s="1"/>
  <c r="G317" i="3" s="1"/>
  <c r="E314" i="3"/>
  <c r="F331" i="3"/>
  <c r="N304" i="4"/>
  <c r="N296" i="4"/>
  <c r="P96" i="4"/>
  <c r="P304" i="4" s="1"/>
  <c r="L296" i="4"/>
  <c r="L308" i="4" s="1"/>
  <c r="G332" i="4"/>
  <c r="G335" i="4" s="1"/>
  <c r="J344" i="4"/>
  <c r="Q304" i="5"/>
  <c r="Q296" i="5"/>
  <c r="S96" i="5"/>
  <c r="L319" i="5"/>
  <c r="W308" i="5"/>
  <c r="F333" i="5"/>
  <c r="V382" i="5"/>
  <c r="E327" i="6"/>
  <c r="Q308" i="6"/>
  <c r="F294" i="1"/>
  <c r="N294" i="1"/>
  <c r="V294" i="1"/>
  <c r="O366" i="1"/>
  <c r="J294" i="2"/>
  <c r="R294" i="2"/>
  <c r="K302" i="3"/>
  <c r="K314" i="3" s="1"/>
  <c r="F303" i="3"/>
  <c r="F294" i="3"/>
  <c r="H158" i="3"/>
  <c r="V303" i="3"/>
  <c r="V294" i="3"/>
  <c r="F305" i="3"/>
  <c r="H293" i="3"/>
  <c r="H305" i="3" s="1"/>
  <c r="F314" i="3"/>
  <c r="H314" i="3" s="1"/>
  <c r="H302" i="3"/>
  <c r="E325" i="3"/>
  <c r="E327" i="4"/>
  <c r="Q308" i="4"/>
  <c r="E317" i="4"/>
  <c r="F317" i="5"/>
  <c r="H317" i="5" s="1"/>
  <c r="H305" i="5"/>
  <c r="F327" i="6"/>
  <c r="R308" i="6"/>
  <c r="T296" i="6"/>
  <c r="T308" i="6" s="1"/>
  <c r="H305" i="6"/>
  <c r="F317" i="6"/>
  <c r="H317" i="6" s="1"/>
  <c r="O367" i="1"/>
  <c r="G293" i="2"/>
  <c r="G305" i="2" s="1"/>
  <c r="G317" i="2" s="1"/>
  <c r="U294" i="3"/>
  <c r="Q304" i="3"/>
  <c r="S220" i="3"/>
  <c r="S304" i="3" s="1"/>
  <c r="F327" i="4"/>
  <c r="R308" i="4"/>
  <c r="H305" i="4"/>
  <c r="F317" i="4"/>
  <c r="X305" i="4"/>
  <c r="X296" i="4"/>
  <c r="J319" i="4"/>
  <c r="L319" i="4" s="1"/>
  <c r="T296" i="4"/>
  <c r="T308" i="4" s="1"/>
  <c r="E324" i="5"/>
  <c r="E308" i="5"/>
  <c r="E320" i="5" s="1"/>
  <c r="F331" i="5"/>
  <c r="U308" i="5"/>
  <c r="E318" i="5"/>
  <c r="H318" i="5" s="1"/>
  <c r="G335" i="5"/>
  <c r="N381" i="5"/>
  <c r="N379" i="5"/>
  <c r="N382" i="5"/>
  <c r="N380" i="5"/>
  <c r="N384" i="5"/>
  <c r="E304" i="6"/>
  <c r="E316" i="6" s="1"/>
  <c r="E296" i="6"/>
  <c r="G96" i="6"/>
  <c r="U304" i="6"/>
  <c r="U296" i="6"/>
  <c r="G317" i="6"/>
  <c r="E318" i="6"/>
  <c r="T220" i="2"/>
  <c r="T304" i="2" s="1"/>
  <c r="H293" i="2"/>
  <c r="H305" i="2" s="1"/>
  <c r="P293" i="2"/>
  <c r="P305" i="2" s="1"/>
  <c r="T381" i="2"/>
  <c r="M294" i="3"/>
  <c r="L158" i="3"/>
  <c r="L303" i="3" s="1"/>
  <c r="K158" i="3"/>
  <c r="K303" i="3" s="1"/>
  <c r="K315" i="3" s="1"/>
  <c r="R304" i="3"/>
  <c r="T220" i="3"/>
  <c r="T304" i="3" s="1"/>
  <c r="N379" i="3"/>
  <c r="N377" i="3"/>
  <c r="N380" i="3"/>
  <c r="N378" i="3"/>
  <c r="E304" i="4"/>
  <c r="E296" i="4"/>
  <c r="G96" i="4"/>
  <c r="U304" i="4"/>
  <c r="U296" i="4"/>
  <c r="W308" i="4"/>
  <c r="T383" i="4"/>
  <c r="F324" i="5"/>
  <c r="F308" i="5"/>
  <c r="H296" i="5"/>
  <c r="H308" i="5" s="1"/>
  <c r="F332" i="5"/>
  <c r="V308" i="5"/>
  <c r="J384" i="5"/>
  <c r="F316" i="6"/>
  <c r="H318" i="6"/>
  <c r="X296" i="5"/>
  <c r="F325" i="7"/>
  <c r="J308" i="7"/>
  <c r="L317" i="7"/>
  <c r="N383" i="7"/>
  <c r="K304" i="8"/>
  <c r="F334" i="8"/>
  <c r="X308" i="8"/>
  <c r="E327" i="10"/>
  <c r="Q308" i="10"/>
  <c r="H318" i="10"/>
  <c r="W302" i="3"/>
  <c r="J369" i="3"/>
  <c r="O368" i="3" s="1"/>
  <c r="I304" i="4"/>
  <c r="I316" i="4" s="1"/>
  <c r="Q304" i="4"/>
  <c r="O367" i="4"/>
  <c r="O371" i="4" s="1"/>
  <c r="R379" i="4"/>
  <c r="J381" i="4"/>
  <c r="J385" i="4"/>
  <c r="E304" i="5"/>
  <c r="E316" i="5" s="1"/>
  <c r="M304" i="5"/>
  <c r="U304" i="5"/>
  <c r="V381" i="5"/>
  <c r="R384" i="5"/>
  <c r="R385" i="5"/>
  <c r="I304" i="6"/>
  <c r="I316" i="6" s="1"/>
  <c r="Q304" i="6"/>
  <c r="E326" i="7"/>
  <c r="M308" i="7"/>
  <c r="F327" i="9"/>
  <c r="R308" i="9"/>
  <c r="H305" i="9"/>
  <c r="F317" i="9"/>
  <c r="H317" i="9" s="1"/>
  <c r="I318" i="10"/>
  <c r="I319" i="10"/>
  <c r="L319" i="10"/>
  <c r="N381" i="3"/>
  <c r="J304" i="4"/>
  <c r="R304" i="4"/>
  <c r="O368" i="4"/>
  <c r="H384" i="4"/>
  <c r="L385" i="4"/>
  <c r="N383" i="4" s="1"/>
  <c r="L96" i="5"/>
  <c r="L304" i="5" s="1"/>
  <c r="T96" i="5"/>
  <c r="T304" i="5" s="1"/>
  <c r="J296" i="5"/>
  <c r="R296" i="5"/>
  <c r="F304" i="5"/>
  <c r="N304" i="5"/>
  <c r="V304" i="5"/>
  <c r="R380" i="5"/>
  <c r="J382" i="5"/>
  <c r="N383" i="5"/>
  <c r="H96" i="6"/>
  <c r="P96" i="6"/>
  <c r="P304" i="6" s="1"/>
  <c r="F296" i="6"/>
  <c r="N296" i="6"/>
  <c r="V296" i="6"/>
  <c r="J304" i="6"/>
  <c r="J316" i="6" s="1"/>
  <c r="R304" i="6"/>
  <c r="F326" i="8"/>
  <c r="N308" i="8"/>
  <c r="E318" i="8"/>
  <c r="E319" i="8"/>
  <c r="E324" i="9"/>
  <c r="E308" i="9"/>
  <c r="F331" i="9"/>
  <c r="U308" i="9"/>
  <c r="I317" i="9"/>
  <c r="J318" i="9"/>
  <c r="L318" i="9" s="1"/>
  <c r="F324" i="10"/>
  <c r="F308" i="10"/>
  <c r="F320" i="10" s="1"/>
  <c r="H305" i="10"/>
  <c r="F317" i="10"/>
  <c r="H317" i="10" s="1"/>
  <c r="J318" i="10"/>
  <c r="L318" i="10" s="1"/>
  <c r="R382" i="2"/>
  <c r="R383" i="2"/>
  <c r="G96" i="3"/>
  <c r="O96" i="3"/>
  <c r="K158" i="4"/>
  <c r="K305" i="4" s="1"/>
  <c r="K317" i="4" s="1"/>
  <c r="S158" i="4"/>
  <c r="S305" i="4" s="1"/>
  <c r="G220" i="4"/>
  <c r="G306" i="4" s="1"/>
  <c r="O220" i="4"/>
  <c r="O306" i="4" s="1"/>
  <c r="O369" i="4"/>
  <c r="R381" i="4"/>
  <c r="G158" i="5"/>
  <c r="G305" i="5" s="1"/>
  <c r="O158" i="5"/>
  <c r="O305" i="5" s="1"/>
  <c r="K220" i="5"/>
  <c r="K306" i="5" s="1"/>
  <c r="K318" i="5" s="1"/>
  <c r="S220" i="5"/>
  <c r="S306" i="5" s="1"/>
  <c r="O365" i="5"/>
  <c r="O371" i="5" s="1"/>
  <c r="J379" i="5"/>
  <c r="R383" i="5"/>
  <c r="K158" i="6"/>
  <c r="K305" i="6" s="1"/>
  <c r="K317" i="6" s="1"/>
  <c r="S158" i="6"/>
  <c r="S305" i="6" s="1"/>
  <c r="G220" i="6"/>
  <c r="G306" i="6" s="1"/>
  <c r="G318" i="6" s="1"/>
  <c r="O220" i="6"/>
  <c r="O306" i="6" s="1"/>
  <c r="E318" i="7"/>
  <c r="I319" i="7"/>
  <c r="L319" i="7" s="1"/>
  <c r="E327" i="8"/>
  <c r="Q308" i="8"/>
  <c r="E317" i="8"/>
  <c r="F318" i="8"/>
  <c r="F319" i="8"/>
  <c r="N380" i="8"/>
  <c r="N384" i="8"/>
  <c r="N385" i="8"/>
  <c r="N381" i="8"/>
  <c r="N379" i="8"/>
  <c r="N382" i="8"/>
  <c r="G304" i="9"/>
  <c r="G316" i="9" s="1"/>
  <c r="J317" i="9"/>
  <c r="E325" i="10"/>
  <c r="I308" i="10"/>
  <c r="I320" i="10" s="1"/>
  <c r="J380" i="4"/>
  <c r="J383" i="4"/>
  <c r="R382" i="5"/>
  <c r="X296" i="6"/>
  <c r="E324" i="7"/>
  <c r="E308" i="7"/>
  <c r="H318" i="7"/>
  <c r="S304" i="8"/>
  <c r="H305" i="8"/>
  <c r="F317" i="8"/>
  <c r="I316" i="9"/>
  <c r="F332" i="10"/>
  <c r="V308" i="10"/>
  <c r="G220" i="3"/>
  <c r="G304" i="3" s="1"/>
  <c r="G316" i="3" s="1"/>
  <c r="O220" i="3"/>
  <c r="O304" i="3" s="1"/>
  <c r="K293" i="3"/>
  <c r="K305" i="3" s="1"/>
  <c r="S293" i="3"/>
  <c r="S305" i="3" s="1"/>
  <c r="K96" i="4"/>
  <c r="S96" i="4"/>
  <c r="R384" i="4"/>
  <c r="R385" i="4"/>
  <c r="G96" i="5"/>
  <c r="O96" i="5"/>
  <c r="J381" i="5"/>
  <c r="J385" i="5"/>
  <c r="K96" i="6"/>
  <c r="S96" i="6"/>
  <c r="G304" i="7"/>
  <c r="G316" i="7" s="1"/>
  <c r="F325" i="9"/>
  <c r="J308" i="9"/>
  <c r="J320" i="9" s="1"/>
  <c r="H319" i="9"/>
  <c r="W308" i="10"/>
  <c r="F333" i="10"/>
  <c r="L317" i="10"/>
  <c r="L96" i="4"/>
  <c r="L304" i="4" s="1"/>
  <c r="T96" i="4"/>
  <c r="T304" i="4" s="1"/>
  <c r="H96" i="5"/>
  <c r="P96" i="5"/>
  <c r="P304" i="5" s="1"/>
  <c r="L96" i="6"/>
  <c r="L304" i="6" s="1"/>
  <c r="T96" i="6"/>
  <c r="T304" i="6" s="1"/>
  <c r="F327" i="7"/>
  <c r="R308" i="7"/>
  <c r="F324" i="8"/>
  <c r="F308" i="8"/>
  <c r="F320" i="8" s="1"/>
  <c r="F332" i="8"/>
  <c r="V308" i="8"/>
  <c r="J318" i="8"/>
  <c r="L318" i="8" s="1"/>
  <c r="J319" i="8"/>
  <c r="L319" i="8" s="1"/>
  <c r="E326" i="9"/>
  <c r="M308" i="9"/>
  <c r="I319" i="9"/>
  <c r="L319" i="9" s="1"/>
  <c r="F334" i="10"/>
  <c r="X308" i="10"/>
  <c r="E319" i="10"/>
  <c r="H319" i="10" s="1"/>
  <c r="J382" i="6"/>
  <c r="F296" i="7"/>
  <c r="N296" i="7"/>
  <c r="V296" i="7"/>
  <c r="J304" i="7"/>
  <c r="J316" i="7" s="1"/>
  <c r="L316" i="7" s="1"/>
  <c r="R304" i="7"/>
  <c r="F305" i="7"/>
  <c r="N305" i="7"/>
  <c r="J306" i="7"/>
  <c r="R306" i="7"/>
  <c r="F307" i="7"/>
  <c r="N307" i="7"/>
  <c r="O368" i="7"/>
  <c r="L385" i="7"/>
  <c r="L96" i="8"/>
  <c r="L304" i="8" s="1"/>
  <c r="T96" i="8"/>
  <c r="T304" i="8" s="1"/>
  <c r="J296" i="8"/>
  <c r="R296" i="8"/>
  <c r="F304" i="8"/>
  <c r="N304" i="8"/>
  <c r="V304" i="8"/>
  <c r="O364" i="8"/>
  <c r="O371" i="8" s="1"/>
  <c r="R380" i="8"/>
  <c r="J382" i="8"/>
  <c r="N383" i="8"/>
  <c r="H96" i="9"/>
  <c r="P96" i="9"/>
  <c r="P304" i="9" s="1"/>
  <c r="F296" i="9"/>
  <c r="N296" i="9"/>
  <c r="V296" i="9"/>
  <c r="J304" i="9"/>
  <c r="R304" i="9"/>
  <c r="O368" i="9"/>
  <c r="L385" i="9"/>
  <c r="L96" i="10"/>
  <c r="L304" i="10" s="1"/>
  <c r="T96" i="10"/>
  <c r="T304" i="10" s="1"/>
  <c r="J296" i="10"/>
  <c r="R296" i="10"/>
  <c r="F304" i="10"/>
  <c r="N304" i="10"/>
  <c r="V304" i="10"/>
  <c r="O364" i="10"/>
  <c r="O371" i="10" s="1"/>
  <c r="R380" i="10"/>
  <c r="N382" i="10"/>
  <c r="F316" i="11"/>
  <c r="H316" i="11" s="1"/>
  <c r="H304" i="11"/>
  <c r="F327" i="11"/>
  <c r="R308" i="11"/>
  <c r="T296" i="11"/>
  <c r="T308" i="11" s="1"/>
  <c r="F324" i="13"/>
  <c r="F308" i="13"/>
  <c r="F320" i="13" s="1"/>
  <c r="H296" i="13"/>
  <c r="H308" i="13" s="1"/>
  <c r="F331" i="13"/>
  <c r="U308" i="13"/>
  <c r="E325" i="14"/>
  <c r="I308" i="14"/>
  <c r="E327" i="14"/>
  <c r="Q308" i="14"/>
  <c r="O365" i="6"/>
  <c r="J379" i="6"/>
  <c r="N382" i="6"/>
  <c r="R383" i="6"/>
  <c r="K158" i="7"/>
  <c r="K305" i="7" s="1"/>
  <c r="K317" i="7" s="1"/>
  <c r="S158" i="7"/>
  <c r="S305" i="7" s="1"/>
  <c r="G220" i="7"/>
  <c r="G306" i="7" s="1"/>
  <c r="G318" i="7" s="1"/>
  <c r="O220" i="7"/>
  <c r="O306" i="7" s="1"/>
  <c r="K295" i="7"/>
  <c r="K307" i="7" s="1"/>
  <c r="S295" i="7"/>
  <c r="S307" i="7" s="1"/>
  <c r="W296" i="7"/>
  <c r="O369" i="7"/>
  <c r="R381" i="7"/>
  <c r="G158" i="8"/>
  <c r="G305" i="8" s="1"/>
  <c r="G317" i="8" s="1"/>
  <c r="O158" i="8"/>
  <c r="O305" i="8" s="1"/>
  <c r="K220" i="8"/>
  <c r="K306" i="8" s="1"/>
  <c r="S220" i="8"/>
  <c r="S306" i="8" s="1"/>
  <c r="G295" i="8"/>
  <c r="G307" i="8" s="1"/>
  <c r="O295" i="8"/>
  <c r="O307" i="8" s="1"/>
  <c r="W304" i="8"/>
  <c r="O365" i="8"/>
  <c r="J379" i="8"/>
  <c r="R383" i="8"/>
  <c r="K158" i="9"/>
  <c r="K305" i="9" s="1"/>
  <c r="S158" i="9"/>
  <c r="S305" i="9" s="1"/>
  <c r="G220" i="9"/>
  <c r="G306" i="9" s="1"/>
  <c r="O220" i="9"/>
  <c r="O306" i="9" s="1"/>
  <c r="K295" i="9"/>
  <c r="K307" i="9" s="1"/>
  <c r="K319" i="9" s="1"/>
  <c r="S295" i="9"/>
  <c r="S307" i="9" s="1"/>
  <c r="W296" i="9"/>
  <c r="O369" i="9"/>
  <c r="R381" i="9"/>
  <c r="G158" i="10"/>
  <c r="G305" i="10" s="1"/>
  <c r="G317" i="10" s="1"/>
  <c r="O158" i="10"/>
  <c r="O305" i="10" s="1"/>
  <c r="K220" i="10"/>
  <c r="K306" i="10" s="1"/>
  <c r="K318" i="10" s="1"/>
  <c r="S220" i="10"/>
  <c r="S306" i="10" s="1"/>
  <c r="G295" i="10"/>
  <c r="G307" i="10" s="1"/>
  <c r="G319" i="10" s="1"/>
  <c r="O295" i="10"/>
  <c r="O307" i="10" s="1"/>
  <c r="W304" i="10"/>
  <c r="O365" i="10"/>
  <c r="R382" i="10"/>
  <c r="N384" i="10"/>
  <c r="E325" i="11"/>
  <c r="I308" i="11"/>
  <c r="G317" i="11"/>
  <c r="F318" i="12"/>
  <c r="H318" i="12" s="1"/>
  <c r="I316" i="13"/>
  <c r="L316" i="13" s="1"/>
  <c r="F332" i="13"/>
  <c r="V308" i="13"/>
  <c r="J317" i="13"/>
  <c r="J318" i="14"/>
  <c r="L318" i="14" s="1"/>
  <c r="H319" i="15"/>
  <c r="T383" i="6"/>
  <c r="X296" i="7"/>
  <c r="X296" i="9"/>
  <c r="F325" i="11"/>
  <c r="J308" i="11"/>
  <c r="J320" i="11" s="1"/>
  <c r="L296" i="11"/>
  <c r="L308" i="11" s="1"/>
  <c r="H305" i="11"/>
  <c r="F317" i="11"/>
  <c r="W308" i="13"/>
  <c r="F333" i="13"/>
  <c r="O367" i="6"/>
  <c r="O371" i="6" s="1"/>
  <c r="J381" i="6"/>
  <c r="J385" i="6"/>
  <c r="K96" i="7"/>
  <c r="S96" i="7"/>
  <c r="I296" i="7"/>
  <c r="Q296" i="7"/>
  <c r="E304" i="7"/>
  <c r="M304" i="7"/>
  <c r="U304" i="7"/>
  <c r="R384" i="7"/>
  <c r="R385" i="7"/>
  <c r="G96" i="8"/>
  <c r="O96" i="8"/>
  <c r="E296" i="8"/>
  <c r="H296" i="8" s="1"/>
  <c r="H308" i="8" s="1"/>
  <c r="M296" i="8"/>
  <c r="U296" i="8"/>
  <c r="I304" i="8"/>
  <c r="I316" i="8" s="1"/>
  <c r="Q304" i="8"/>
  <c r="O367" i="8"/>
  <c r="R379" i="8"/>
  <c r="J381" i="8"/>
  <c r="J385" i="8"/>
  <c r="K96" i="9"/>
  <c r="S96" i="9"/>
  <c r="I296" i="9"/>
  <c r="Q296" i="9"/>
  <c r="T296" i="9" s="1"/>
  <c r="T308" i="9" s="1"/>
  <c r="E304" i="9"/>
  <c r="E316" i="9" s="1"/>
  <c r="M304" i="9"/>
  <c r="U304" i="9"/>
  <c r="R384" i="9"/>
  <c r="R385" i="9"/>
  <c r="G96" i="10"/>
  <c r="O96" i="10"/>
  <c r="E296" i="10"/>
  <c r="M296" i="10"/>
  <c r="U296" i="10"/>
  <c r="I304" i="10"/>
  <c r="Q304" i="10"/>
  <c r="L296" i="12"/>
  <c r="L308" i="12" s="1"/>
  <c r="F325" i="12"/>
  <c r="J308" i="12"/>
  <c r="J320" i="12" s="1"/>
  <c r="F327" i="12"/>
  <c r="R308" i="12"/>
  <c r="E326" i="13"/>
  <c r="M308" i="13"/>
  <c r="H305" i="14"/>
  <c r="F317" i="14"/>
  <c r="H317" i="14" s="1"/>
  <c r="H319" i="14"/>
  <c r="H384" i="6"/>
  <c r="L96" i="7"/>
  <c r="L304" i="7" s="1"/>
  <c r="T96" i="7"/>
  <c r="T304" i="7" s="1"/>
  <c r="F304" i="7"/>
  <c r="O364" i="7"/>
  <c r="O371" i="7" s="1"/>
  <c r="R380" i="7"/>
  <c r="H96" i="8"/>
  <c r="P96" i="8"/>
  <c r="P304" i="8" s="1"/>
  <c r="J304" i="8"/>
  <c r="R304" i="8"/>
  <c r="O368" i="8"/>
  <c r="H384" i="8"/>
  <c r="L96" i="9"/>
  <c r="L304" i="9" s="1"/>
  <c r="T96" i="9"/>
  <c r="T304" i="9" s="1"/>
  <c r="F304" i="9"/>
  <c r="N304" i="9"/>
  <c r="O364" i="9"/>
  <c r="O371" i="9" s="1"/>
  <c r="R380" i="9"/>
  <c r="H96" i="10"/>
  <c r="P96" i="10"/>
  <c r="P304" i="10" s="1"/>
  <c r="O368" i="10"/>
  <c r="T383" i="10"/>
  <c r="R381" i="10"/>
  <c r="J317" i="11"/>
  <c r="L317" i="11" s="1"/>
  <c r="E317" i="12"/>
  <c r="E319" i="12"/>
  <c r="F326" i="13"/>
  <c r="N308" i="13"/>
  <c r="P296" i="13"/>
  <c r="P308" i="13" s="1"/>
  <c r="F318" i="13"/>
  <c r="F319" i="13"/>
  <c r="H319" i="13" s="1"/>
  <c r="N385" i="13"/>
  <c r="N381" i="13"/>
  <c r="N379" i="13"/>
  <c r="N382" i="13"/>
  <c r="N380" i="13"/>
  <c r="N384" i="13"/>
  <c r="I317" i="14"/>
  <c r="I319" i="14"/>
  <c r="L318" i="15"/>
  <c r="R381" i="6"/>
  <c r="N385" i="6"/>
  <c r="G158" i="7"/>
  <c r="G305" i="7" s="1"/>
  <c r="G317" i="7" s="1"/>
  <c r="O158" i="7"/>
  <c r="O305" i="7" s="1"/>
  <c r="K220" i="7"/>
  <c r="K306" i="7" s="1"/>
  <c r="S220" i="7"/>
  <c r="S306" i="7" s="1"/>
  <c r="G295" i="7"/>
  <c r="G307" i="7" s="1"/>
  <c r="O295" i="7"/>
  <c r="O307" i="7" s="1"/>
  <c r="O365" i="7"/>
  <c r="R383" i="7"/>
  <c r="K158" i="8"/>
  <c r="K305" i="8" s="1"/>
  <c r="K317" i="8" s="1"/>
  <c r="S158" i="8"/>
  <c r="S305" i="8" s="1"/>
  <c r="G220" i="8"/>
  <c r="G306" i="8" s="1"/>
  <c r="O220" i="8"/>
  <c r="O306" i="8" s="1"/>
  <c r="K295" i="8"/>
  <c r="K307" i="8" s="1"/>
  <c r="S295" i="8"/>
  <c r="S307" i="8" s="1"/>
  <c r="R381" i="8"/>
  <c r="G158" i="9"/>
  <c r="G305" i="9" s="1"/>
  <c r="G317" i="9" s="1"/>
  <c r="O158" i="9"/>
  <c r="O305" i="9" s="1"/>
  <c r="K220" i="9"/>
  <c r="K306" i="9" s="1"/>
  <c r="S220" i="9"/>
  <c r="S306" i="9" s="1"/>
  <c r="G295" i="9"/>
  <c r="G307" i="9" s="1"/>
  <c r="G319" i="9" s="1"/>
  <c r="O295" i="9"/>
  <c r="O307" i="9" s="1"/>
  <c r="G331" i="9"/>
  <c r="G335" i="9" s="1"/>
  <c r="O365" i="9"/>
  <c r="R383" i="9"/>
  <c r="K158" i="10"/>
  <c r="K305" i="10" s="1"/>
  <c r="K317" i="10" s="1"/>
  <c r="S158" i="10"/>
  <c r="S305" i="10" s="1"/>
  <c r="G220" i="10"/>
  <c r="G306" i="10" s="1"/>
  <c r="O220" i="10"/>
  <c r="O306" i="10" s="1"/>
  <c r="K295" i="10"/>
  <c r="K307" i="10" s="1"/>
  <c r="S295" i="10"/>
  <c r="S307" i="10" s="1"/>
  <c r="O369" i="10"/>
  <c r="N385" i="10"/>
  <c r="J384" i="13"/>
  <c r="T384" i="13"/>
  <c r="F324" i="14"/>
  <c r="F308" i="14"/>
  <c r="F320" i="14" s="1"/>
  <c r="F326" i="14"/>
  <c r="N308" i="14"/>
  <c r="F332" i="14"/>
  <c r="V308" i="14"/>
  <c r="J380" i="6"/>
  <c r="N384" i="6"/>
  <c r="O366" i="7"/>
  <c r="R382" i="7"/>
  <c r="H385" i="7"/>
  <c r="L158" i="8"/>
  <c r="L305" i="8" s="1"/>
  <c r="J380" i="8"/>
  <c r="H158" i="9"/>
  <c r="P158" i="9"/>
  <c r="P305" i="9" s="1"/>
  <c r="L220" i="9"/>
  <c r="L306" i="9" s="1"/>
  <c r="T220" i="9"/>
  <c r="T306" i="9" s="1"/>
  <c r="H295" i="9"/>
  <c r="H307" i="9" s="1"/>
  <c r="O366" i="9"/>
  <c r="R382" i="9"/>
  <c r="H385" i="9"/>
  <c r="L158" i="10"/>
  <c r="L305" i="10" s="1"/>
  <c r="T158" i="10"/>
  <c r="T305" i="10" s="1"/>
  <c r="H220" i="10"/>
  <c r="H306" i="10" s="1"/>
  <c r="F334" i="11"/>
  <c r="X308" i="11"/>
  <c r="E324" i="12"/>
  <c r="E308" i="12"/>
  <c r="E326" i="12"/>
  <c r="M308" i="12"/>
  <c r="F331" i="12"/>
  <c r="U308" i="12"/>
  <c r="I317" i="12"/>
  <c r="I319" i="12"/>
  <c r="E317" i="13"/>
  <c r="G296" i="14"/>
  <c r="W308" i="14"/>
  <c r="F333" i="14"/>
  <c r="E318" i="14"/>
  <c r="J383" i="14"/>
  <c r="J320" i="15"/>
  <c r="R384" i="6"/>
  <c r="R384" i="8"/>
  <c r="H384" i="10"/>
  <c r="J385" i="10"/>
  <c r="J382" i="10"/>
  <c r="R383" i="10"/>
  <c r="E327" i="11"/>
  <c r="Q308" i="11"/>
  <c r="H304" i="12"/>
  <c r="F316" i="12"/>
  <c r="J317" i="12"/>
  <c r="L317" i="12" s="1"/>
  <c r="J319" i="12"/>
  <c r="L319" i="12" s="1"/>
  <c r="E324" i="13"/>
  <c r="E308" i="13"/>
  <c r="F317" i="13"/>
  <c r="H305" i="13"/>
  <c r="L318" i="13"/>
  <c r="J319" i="13"/>
  <c r="V383" i="13"/>
  <c r="T385" i="13"/>
  <c r="F334" i="14"/>
  <c r="X308" i="14"/>
  <c r="H158" i="11"/>
  <c r="P158" i="11"/>
  <c r="P305" i="11" s="1"/>
  <c r="X304" i="11"/>
  <c r="F296" i="12"/>
  <c r="N296" i="12"/>
  <c r="V296" i="12"/>
  <c r="J304" i="12"/>
  <c r="R304" i="12"/>
  <c r="F305" i="12"/>
  <c r="N305" i="12"/>
  <c r="J306" i="12"/>
  <c r="R306" i="12"/>
  <c r="F307" i="12"/>
  <c r="F319" i="12" s="1"/>
  <c r="H319" i="12" s="1"/>
  <c r="N307" i="12"/>
  <c r="O368" i="12"/>
  <c r="L385" i="12"/>
  <c r="L158" i="13"/>
  <c r="L305" i="13" s="1"/>
  <c r="T158" i="13"/>
  <c r="T305" i="13" s="1"/>
  <c r="X296" i="13"/>
  <c r="J296" i="14"/>
  <c r="R296" i="14"/>
  <c r="F304" i="14"/>
  <c r="N304" i="14"/>
  <c r="V304" i="14"/>
  <c r="J305" i="14"/>
  <c r="R305" i="14"/>
  <c r="F306" i="14"/>
  <c r="F318" i="14" s="1"/>
  <c r="H318" i="14" s="1"/>
  <c r="N306" i="14"/>
  <c r="J307" i="14"/>
  <c r="J319" i="14" s="1"/>
  <c r="L319" i="14" s="1"/>
  <c r="R307" i="14"/>
  <c r="R307" i="15"/>
  <c r="T295" i="15"/>
  <c r="T307" i="15" s="1"/>
  <c r="N296" i="15"/>
  <c r="H305" i="15"/>
  <c r="I304" i="16"/>
  <c r="I296" i="16"/>
  <c r="K96" i="16"/>
  <c r="F331" i="16"/>
  <c r="U308" i="16"/>
  <c r="J317" i="17"/>
  <c r="L317" i="17" s="1"/>
  <c r="F309" i="21"/>
  <c r="F325" i="21"/>
  <c r="G96" i="11"/>
  <c r="O96" i="11"/>
  <c r="E296" i="11"/>
  <c r="M296" i="11"/>
  <c r="U296" i="11"/>
  <c r="I304" i="11"/>
  <c r="I316" i="11" s="1"/>
  <c r="Q304" i="11"/>
  <c r="E305" i="11"/>
  <c r="M305" i="11"/>
  <c r="O367" i="11"/>
  <c r="O371" i="11" s="1"/>
  <c r="R379" i="11"/>
  <c r="J381" i="11"/>
  <c r="J385" i="11"/>
  <c r="K158" i="12"/>
  <c r="K305" i="12" s="1"/>
  <c r="K317" i="12" s="1"/>
  <c r="S158" i="12"/>
  <c r="S305" i="12" s="1"/>
  <c r="G220" i="12"/>
  <c r="G306" i="12" s="1"/>
  <c r="O220" i="12"/>
  <c r="O306" i="12" s="1"/>
  <c r="K295" i="12"/>
  <c r="K307" i="12" s="1"/>
  <c r="S295" i="12"/>
  <c r="S307" i="12" s="1"/>
  <c r="W296" i="12"/>
  <c r="K304" i="12"/>
  <c r="S304" i="12"/>
  <c r="O369" i="12"/>
  <c r="K96" i="13"/>
  <c r="I296" i="13"/>
  <c r="Q296" i="13"/>
  <c r="E304" i="13"/>
  <c r="E316" i="13" s="1"/>
  <c r="M304" i="13"/>
  <c r="U304" i="13"/>
  <c r="I305" i="13"/>
  <c r="Q305" i="13"/>
  <c r="E306" i="13"/>
  <c r="M306" i="13"/>
  <c r="I307" i="13"/>
  <c r="I319" i="13" s="1"/>
  <c r="V381" i="13"/>
  <c r="R384" i="13"/>
  <c r="R385" i="13"/>
  <c r="G158" i="14"/>
  <c r="G305" i="14" s="1"/>
  <c r="O158" i="14"/>
  <c r="O305" i="14" s="1"/>
  <c r="K220" i="14"/>
  <c r="K306" i="14" s="1"/>
  <c r="S220" i="14"/>
  <c r="S306" i="14" s="1"/>
  <c r="G295" i="14"/>
  <c r="G307" i="14" s="1"/>
  <c r="G319" i="14" s="1"/>
  <c r="O295" i="14"/>
  <c r="O307" i="14" s="1"/>
  <c r="G304" i="14"/>
  <c r="O304" i="14"/>
  <c r="W304" i="14"/>
  <c r="N382" i="14"/>
  <c r="G96" i="15"/>
  <c r="O96" i="15"/>
  <c r="W304" i="15"/>
  <c r="W296" i="15"/>
  <c r="E306" i="15"/>
  <c r="G220" i="15"/>
  <c r="G306" i="15" s="1"/>
  <c r="G318" i="15" s="1"/>
  <c r="U296" i="15"/>
  <c r="M305" i="15"/>
  <c r="E317" i="15" s="1"/>
  <c r="Q308" i="15"/>
  <c r="J304" i="16"/>
  <c r="J296" i="16"/>
  <c r="L96" i="16"/>
  <c r="L304" i="16" s="1"/>
  <c r="L317" i="16"/>
  <c r="J319" i="16"/>
  <c r="L319" i="16" s="1"/>
  <c r="I356" i="16"/>
  <c r="L318" i="17"/>
  <c r="R307" i="17"/>
  <c r="T221" i="17"/>
  <c r="T307" i="17" s="1"/>
  <c r="S221" i="17"/>
  <c r="S307" i="17" s="1"/>
  <c r="H96" i="11"/>
  <c r="P96" i="11"/>
  <c r="P304" i="11" s="1"/>
  <c r="F296" i="11"/>
  <c r="N296" i="11"/>
  <c r="V296" i="11"/>
  <c r="J304" i="11"/>
  <c r="J316" i="11" s="1"/>
  <c r="L316" i="11" s="1"/>
  <c r="R304" i="11"/>
  <c r="O368" i="11"/>
  <c r="H384" i="11"/>
  <c r="L385" i="11"/>
  <c r="L158" i="12"/>
  <c r="L305" i="12" s="1"/>
  <c r="T158" i="12"/>
  <c r="T305" i="12" s="1"/>
  <c r="H220" i="12"/>
  <c r="H306" i="12" s="1"/>
  <c r="P220" i="12"/>
  <c r="P306" i="12" s="1"/>
  <c r="L295" i="12"/>
  <c r="L307" i="12" s="1"/>
  <c r="T295" i="12"/>
  <c r="T307" i="12" s="1"/>
  <c r="X296" i="12"/>
  <c r="O370" i="12"/>
  <c r="L96" i="13"/>
  <c r="L304" i="13" s="1"/>
  <c r="T96" i="13"/>
  <c r="T304" i="13" s="1"/>
  <c r="J296" i="13"/>
  <c r="R296" i="13"/>
  <c r="F304" i="13"/>
  <c r="N304" i="13"/>
  <c r="V304" i="13"/>
  <c r="O364" i="13"/>
  <c r="O371" i="13" s="1"/>
  <c r="R380" i="13"/>
  <c r="J382" i="13"/>
  <c r="N383" i="13"/>
  <c r="H158" i="14"/>
  <c r="P158" i="14"/>
  <c r="P305" i="14" s="1"/>
  <c r="L220" i="14"/>
  <c r="L306" i="14" s="1"/>
  <c r="T220" i="14"/>
  <c r="T306" i="14" s="1"/>
  <c r="H295" i="14"/>
  <c r="H307" i="14" s="1"/>
  <c r="P295" i="14"/>
  <c r="P307" i="14" s="1"/>
  <c r="X304" i="14"/>
  <c r="O366" i="14"/>
  <c r="O371" i="14" s="1"/>
  <c r="N379" i="14"/>
  <c r="T383" i="14"/>
  <c r="H385" i="14"/>
  <c r="H96" i="15"/>
  <c r="P96" i="15"/>
  <c r="P304" i="15" s="1"/>
  <c r="X304" i="15"/>
  <c r="X296" i="15"/>
  <c r="L317" i="15"/>
  <c r="F306" i="15"/>
  <c r="F318" i="15" s="1"/>
  <c r="H220" i="15"/>
  <c r="H306" i="15" s="1"/>
  <c r="I307" i="15"/>
  <c r="K295" i="15"/>
  <c r="K307" i="15" s="1"/>
  <c r="V296" i="15"/>
  <c r="O371" i="15"/>
  <c r="T384" i="15"/>
  <c r="J384" i="15"/>
  <c r="E326" i="16"/>
  <c r="M308" i="16"/>
  <c r="K317" i="16"/>
  <c r="I318" i="16"/>
  <c r="L318" i="16" s="1"/>
  <c r="K319" i="16"/>
  <c r="W296" i="16"/>
  <c r="F325" i="17"/>
  <c r="F309" i="17"/>
  <c r="E318" i="17"/>
  <c r="K158" i="11"/>
  <c r="K305" i="11" s="1"/>
  <c r="S158" i="11"/>
  <c r="S305" i="11" s="1"/>
  <c r="W296" i="11"/>
  <c r="K304" i="11"/>
  <c r="K316" i="11" s="1"/>
  <c r="S304" i="11"/>
  <c r="I296" i="12"/>
  <c r="Q296" i="12"/>
  <c r="E304" i="12"/>
  <c r="M304" i="12"/>
  <c r="U304" i="12"/>
  <c r="G158" i="13"/>
  <c r="G305" i="13" s="1"/>
  <c r="O158" i="13"/>
  <c r="O305" i="13" s="1"/>
  <c r="K220" i="13"/>
  <c r="K306" i="13" s="1"/>
  <c r="S220" i="13"/>
  <c r="S306" i="13" s="1"/>
  <c r="G295" i="13"/>
  <c r="G307" i="13" s="1"/>
  <c r="G319" i="13" s="1"/>
  <c r="W304" i="13"/>
  <c r="J379" i="13"/>
  <c r="R383" i="13"/>
  <c r="E296" i="14"/>
  <c r="M296" i="14"/>
  <c r="P296" i="14" s="1"/>
  <c r="P308" i="14" s="1"/>
  <c r="U296" i="14"/>
  <c r="I304" i="14"/>
  <c r="I316" i="14" s="1"/>
  <c r="L316" i="14" s="1"/>
  <c r="Q304" i="14"/>
  <c r="O367" i="14"/>
  <c r="K158" i="15"/>
  <c r="K305" i="15" s="1"/>
  <c r="K317" i="15" s="1"/>
  <c r="S158" i="15"/>
  <c r="S305" i="15" s="1"/>
  <c r="K220" i="15"/>
  <c r="K306" i="15" s="1"/>
  <c r="K318" i="15" s="1"/>
  <c r="J307" i="15"/>
  <c r="J319" i="15" s="1"/>
  <c r="L295" i="15"/>
  <c r="L307" i="15" s="1"/>
  <c r="I304" i="15"/>
  <c r="F332" i="16"/>
  <c r="V308" i="16"/>
  <c r="X296" i="16"/>
  <c r="E326" i="17"/>
  <c r="I309" i="17"/>
  <c r="S305" i="17"/>
  <c r="K319" i="17"/>
  <c r="L158" i="11"/>
  <c r="L305" i="11" s="1"/>
  <c r="T158" i="11"/>
  <c r="T305" i="11" s="1"/>
  <c r="J380" i="11"/>
  <c r="H158" i="13"/>
  <c r="L296" i="15"/>
  <c r="L308" i="15" s="1"/>
  <c r="F325" i="15"/>
  <c r="T296" i="15"/>
  <c r="T308" i="15" s="1"/>
  <c r="F327" i="15"/>
  <c r="J304" i="15"/>
  <c r="F316" i="15"/>
  <c r="H316" i="15" s="1"/>
  <c r="T383" i="15"/>
  <c r="E324" i="16"/>
  <c r="E308" i="16"/>
  <c r="E320" i="16" s="1"/>
  <c r="J309" i="17"/>
  <c r="L297" i="17"/>
  <c r="L309" i="17" s="1"/>
  <c r="F326" i="17"/>
  <c r="M309" i="17"/>
  <c r="E327" i="17"/>
  <c r="R384" i="11"/>
  <c r="R385" i="11"/>
  <c r="G158" i="12"/>
  <c r="G305" i="12" s="1"/>
  <c r="G317" i="12" s="1"/>
  <c r="O158" i="12"/>
  <c r="O305" i="12" s="1"/>
  <c r="K220" i="12"/>
  <c r="K306" i="12" s="1"/>
  <c r="S220" i="12"/>
  <c r="S306" i="12" s="1"/>
  <c r="G295" i="12"/>
  <c r="G307" i="12" s="1"/>
  <c r="G319" i="12" s="1"/>
  <c r="O295" i="12"/>
  <c r="O307" i="12" s="1"/>
  <c r="O365" i="12"/>
  <c r="O371" i="12" s="1"/>
  <c r="G96" i="13"/>
  <c r="O96" i="13"/>
  <c r="O367" i="13"/>
  <c r="R379" i="13"/>
  <c r="J381" i="13"/>
  <c r="J385" i="13"/>
  <c r="K158" i="14"/>
  <c r="K305" i="14" s="1"/>
  <c r="S158" i="14"/>
  <c r="S305" i="14" s="1"/>
  <c r="G220" i="14"/>
  <c r="G306" i="14" s="1"/>
  <c r="G318" i="14" s="1"/>
  <c r="O220" i="14"/>
  <c r="O306" i="14" s="1"/>
  <c r="K295" i="14"/>
  <c r="K307" i="14" s="1"/>
  <c r="K319" i="14" s="1"/>
  <c r="S295" i="14"/>
  <c r="S307" i="14" s="1"/>
  <c r="N385" i="14"/>
  <c r="K96" i="15"/>
  <c r="S96" i="15"/>
  <c r="L220" i="15"/>
  <c r="L306" i="15" s="1"/>
  <c r="E296" i="15"/>
  <c r="Q304" i="15"/>
  <c r="I306" i="15"/>
  <c r="I318" i="15" s="1"/>
  <c r="N379" i="15"/>
  <c r="N382" i="15"/>
  <c r="N383" i="15"/>
  <c r="N380" i="15"/>
  <c r="N384" i="15"/>
  <c r="N385" i="15"/>
  <c r="F316" i="16"/>
  <c r="H316" i="16" s="1"/>
  <c r="F326" i="16"/>
  <c r="N308" i="16"/>
  <c r="H384" i="16"/>
  <c r="J385" i="16"/>
  <c r="J381" i="16"/>
  <c r="J379" i="16"/>
  <c r="J382" i="16"/>
  <c r="J380" i="16"/>
  <c r="J383" i="16"/>
  <c r="K305" i="17"/>
  <c r="K317" i="17" s="1"/>
  <c r="O366" i="12"/>
  <c r="H385" i="12"/>
  <c r="H96" i="13"/>
  <c r="P96" i="13"/>
  <c r="P304" i="13" s="1"/>
  <c r="N384" i="14"/>
  <c r="L96" i="15"/>
  <c r="L304" i="15" s="1"/>
  <c r="T96" i="15"/>
  <c r="T304" i="15" s="1"/>
  <c r="M306" i="15"/>
  <c r="O220" i="15"/>
  <c r="O306" i="15" s="1"/>
  <c r="F296" i="15"/>
  <c r="R304" i="15"/>
  <c r="F317" i="15"/>
  <c r="Q304" i="16"/>
  <c r="Q296" i="16"/>
  <c r="S96" i="16"/>
  <c r="E317" i="16"/>
  <c r="H317" i="16" s="1"/>
  <c r="E318" i="16"/>
  <c r="E319" i="16"/>
  <c r="H319" i="16" s="1"/>
  <c r="F333" i="17"/>
  <c r="V309" i="17"/>
  <c r="G158" i="15"/>
  <c r="G305" i="15" s="1"/>
  <c r="G317" i="15" s="1"/>
  <c r="N306" i="15"/>
  <c r="P220" i="15"/>
  <c r="P306" i="15" s="1"/>
  <c r="G319" i="15"/>
  <c r="Q307" i="15"/>
  <c r="S295" i="15"/>
  <c r="S307" i="15" s="1"/>
  <c r="M296" i="15"/>
  <c r="I308" i="15"/>
  <c r="I320" i="15" s="1"/>
  <c r="J344" i="15"/>
  <c r="G331" i="15"/>
  <c r="G335" i="15" s="1"/>
  <c r="R304" i="16"/>
  <c r="R296" i="16"/>
  <c r="T96" i="16"/>
  <c r="T304" i="16" s="1"/>
  <c r="F324" i="16"/>
  <c r="F308" i="16"/>
  <c r="H296" i="16"/>
  <c r="H308" i="16" s="1"/>
  <c r="O305" i="17"/>
  <c r="O297" i="17"/>
  <c r="I317" i="17"/>
  <c r="I308" i="17"/>
  <c r="I320" i="17" s="1"/>
  <c r="L320" i="17" s="1"/>
  <c r="K296" i="17"/>
  <c r="K308" i="17" s="1"/>
  <c r="F327" i="17"/>
  <c r="P297" i="17"/>
  <c r="P309" i="17" s="1"/>
  <c r="F318" i="17"/>
  <c r="H318" i="17" s="1"/>
  <c r="H306" i="17"/>
  <c r="F319" i="17"/>
  <c r="H319" i="17" s="1"/>
  <c r="E325" i="18"/>
  <c r="E309" i="18"/>
  <c r="F332" i="18"/>
  <c r="U309" i="18"/>
  <c r="E325" i="19"/>
  <c r="E309" i="19"/>
  <c r="E321" i="19" s="1"/>
  <c r="F332" i="19"/>
  <c r="U309" i="19"/>
  <c r="E304" i="16"/>
  <c r="E316" i="16" s="1"/>
  <c r="M304" i="16"/>
  <c r="U304" i="16"/>
  <c r="N380" i="16"/>
  <c r="R384" i="16"/>
  <c r="R385" i="16"/>
  <c r="J307" i="17"/>
  <c r="L221" i="17"/>
  <c r="L307" i="17" s="1"/>
  <c r="L296" i="17"/>
  <c r="L308" i="17" s="1"/>
  <c r="Q297" i="17"/>
  <c r="M305" i="17"/>
  <c r="E317" i="17" s="1"/>
  <c r="I307" i="17"/>
  <c r="I319" i="17" s="1"/>
  <c r="F325" i="18"/>
  <c r="F309" i="18"/>
  <c r="H297" i="18"/>
  <c r="H309" i="18" s="1"/>
  <c r="F333" i="18"/>
  <c r="V309" i="18"/>
  <c r="F318" i="18"/>
  <c r="H318" i="18" s="1"/>
  <c r="H306" i="18"/>
  <c r="F320" i="18"/>
  <c r="H320" i="18" s="1"/>
  <c r="F309" i="19"/>
  <c r="F321" i="19" s="1"/>
  <c r="F325" i="19"/>
  <c r="H297" i="19"/>
  <c r="H309" i="19" s="1"/>
  <c r="V309" i="19"/>
  <c r="F333" i="19"/>
  <c r="F318" i="19"/>
  <c r="H318" i="19" s="1"/>
  <c r="H306" i="19"/>
  <c r="G320" i="20"/>
  <c r="J380" i="15"/>
  <c r="F306" i="16"/>
  <c r="N306" i="16"/>
  <c r="V306" i="16"/>
  <c r="O364" i="16"/>
  <c r="O371" i="16" s="1"/>
  <c r="R380" i="16"/>
  <c r="R297" i="17"/>
  <c r="N305" i="17"/>
  <c r="N307" i="17"/>
  <c r="I317" i="18"/>
  <c r="I318" i="18"/>
  <c r="I320" i="18"/>
  <c r="O372" i="18"/>
  <c r="I317" i="19"/>
  <c r="I318" i="19"/>
  <c r="I320" i="19"/>
  <c r="R384" i="15"/>
  <c r="G158" i="16"/>
  <c r="O158" i="16"/>
  <c r="K220" i="16"/>
  <c r="K306" i="16" s="1"/>
  <c r="K318" i="16" s="1"/>
  <c r="S220" i="16"/>
  <c r="S306" i="16" s="1"/>
  <c r="G295" i="16"/>
  <c r="G307" i="16" s="1"/>
  <c r="G319" i="16" s="1"/>
  <c r="O295" i="16"/>
  <c r="O307" i="16" s="1"/>
  <c r="G331" i="16"/>
  <c r="G335" i="16" s="1"/>
  <c r="O365" i="16"/>
  <c r="N382" i="16"/>
  <c r="R383" i="16"/>
  <c r="G96" i="17"/>
  <c r="W305" i="17"/>
  <c r="W297" i="17"/>
  <c r="N308" i="17"/>
  <c r="P296" i="17"/>
  <c r="P308" i="17" s="1"/>
  <c r="E297" i="17"/>
  <c r="U297" i="17"/>
  <c r="J317" i="18"/>
  <c r="J318" i="18"/>
  <c r="L318" i="18" s="1"/>
  <c r="J320" i="18"/>
  <c r="L320" i="18" s="1"/>
  <c r="J317" i="19"/>
  <c r="L317" i="19" s="1"/>
  <c r="J318" i="19"/>
  <c r="J320" i="19"/>
  <c r="J382" i="15"/>
  <c r="O366" i="16"/>
  <c r="R382" i="16"/>
  <c r="H96" i="17"/>
  <c r="X305" i="17"/>
  <c r="X297" i="17"/>
  <c r="N309" i="17"/>
  <c r="E327" i="18"/>
  <c r="M309" i="18"/>
  <c r="E319" i="18"/>
  <c r="E327" i="19"/>
  <c r="M309" i="19"/>
  <c r="E319" i="19"/>
  <c r="H319" i="19" s="1"/>
  <c r="Q308" i="17"/>
  <c r="S296" i="17"/>
  <c r="S308" i="17" s="1"/>
  <c r="F327" i="18"/>
  <c r="N309" i="18"/>
  <c r="P297" i="18"/>
  <c r="P309" i="18" s="1"/>
  <c r="H319" i="18"/>
  <c r="N309" i="19"/>
  <c r="F327" i="19"/>
  <c r="P297" i="19"/>
  <c r="P309" i="19" s="1"/>
  <c r="F308" i="17"/>
  <c r="F320" i="17" s="1"/>
  <c r="H320" i="17" s="1"/>
  <c r="H296" i="17"/>
  <c r="H308" i="17" s="1"/>
  <c r="F317" i="17"/>
  <c r="H305" i="17"/>
  <c r="N382" i="17"/>
  <c r="N380" i="17"/>
  <c r="N383" i="17"/>
  <c r="N384" i="17"/>
  <c r="N381" i="17"/>
  <c r="N385" i="17"/>
  <c r="N386" i="17"/>
  <c r="N382" i="18"/>
  <c r="N380" i="18"/>
  <c r="N383" i="18"/>
  <c r="N381" i="18"/>
  <c r="N385" i="18"/>
  <c r="N386" i="18"/>
  <c r="F309" i="20"/>
  <c r="F325" i="20"/>
  <c r="H320" i="21"/>
  <c r="O370" i="17"/>
  <c r="K96" i="18"/>
  <c r="S96" i="18"/>
  <c r="K159" i="18"/>
  <c r="K306" i="18" s="1"/>
  <c r="K318" i="18" s="1"/>
  <c r="S159" i="18"/>
  <c r="S306" i="18" s="1"/>
  <c r="G221" i="18"/>
  <c r="G307" i="18" s="1"/>
  <c r="O221" i="18"/>
  <c r="O307" i="18" s="1"/>
  <c r="K296" i="18"/>
  <c r="K308" i="18" s="1"/>
  <c r="S296" i="18"/>
  <c r="S308" i="18" s="1"/>
  <c r="W297" i="18"/>
  <c r="O370" i="18"/>
  <c r="K96" i="19"/>
  <c r="S96" i="19"/>
  <c r="K159" i="19"/>
  <c r="K306" i="19" s="1"/>
  <c r="K318" i="19" s="1"/>
  <c r="S159" i="19"/>
  <c r="S306" i="19" s="1"/>
  <c r="G221" i="19"/>
  <c r="G307" i="19" s="1"/>
  <c r="G319" i="19" s="1"/>
  <c r="O221" i="19"/>
  <c r="O307" i="19" s="1"/>
  <c r="K296" i="19"/>
  <c r="K308" i="19" s="1"/>
  <c r="S296" i="19"/>
  <c r="S308" i="19" s="1"/>
  <c r="W297" i="19"/>
  <c r="F335" i="20"/>
  <c r="X309" i="20"/>
  <c r="J306" i="20"/>
  <c r="L159" i="20"/>
  <c r="L306" i="20" s="1"/>
  <c r="N383" i="20"/>
  <c r="N381" i="20"/>
  <c r="N385" i="20"/>
  <c r="N380" i="20"/>
  <c r="F335" i="21"/>
  <c r="X309" i="21"/>
  <c r="I318" i="21"/>
  <c r="G333" i="21"/>
  <c r="J345" i="21"/>
  <c r="K311" i="22"/>
  <c r="G328" i="22"/>
  <c r="O371" i="17"/>
  <c r="L96" i="18"/>
  <c r="L305" i="18" s="1"/>
  <c r="T96" i="18"/>
  <c r="T305" i="18" s="1"/>
  <c r="L159" i="18"/>
  <c r="L306" i="18" s="1"/>
  <c r="T159" i="18"/>
  <c r="T306" i="18" s="1"/>
  <c r="H221" i="18"/>
  <c r="H307" i="18" s="1"/>
  <c r="P221" i="18"/>
  <c r="P307" i="18" s="1"/>
  <c r="L296" i="18"/>
  <c r="L308" i="18" s="1"/>
  <c r="T296" i="18"/>
  <c r="T308" i="18" s="1"/>
  <c r="X297" i="18"/>
  <c r="O371" i="18"/>
  <c r="L96" i="19"/>
  <c r="L305" i="19" s="1"/>
  <c r="T96" i="19"/>
  <c r="T305" i="19" s="1"/>
  <c r="L159" i="19"/>
  <c r="L306" i="19" s="1"/>
  <c r="T159" i="19"/>
  <c r="T306" i="19" s="1"/>
  <c r="H221" i="19"/>
  <c r="H307" i="19" s="1"/>
  <c r="P221" i="19"/>
  <c r="P307" i="19" s="1"/>
  <c r="L296" i="19"/>
  <c r="L308" i="19" s="1"/>
  <c r="T296" i="19"/>
  <c r="T308" i="19" s="1"/>
  <c r="X297" i="19"/>
  <c r="G336" i="19"/>
  <c r="K159" i="20"/>
  <c r="K306" i="20" s="1"/>
  <c r="K318" i="20" s="1"/>
  <c r="N307" i="20"/>
  <c r="P221" i="20"/>
  <c r="P307" i="20" s="1"/>
  <c r="J319" i="20"/>
  <c r="N386" i="20"/>
  <c r="J306" i="21"/>
  <c r="L159" i="21"/>
  <c r="L306" i="21" s="1"/>
  <c r="J308" i="21"/>
  <c r="L296" i="21"/>
  <c r="L308" i="21" s="1"/>
  <c r="V297" i="21"/>
  <c r="L319" i="22"/>
  <c r="L320" i="22"/>
  <c r="H321" i="22"/>
  <c r="L322" i="22"/>
  <c r="S311" i="22"/>
  <c r="G330" i="22"/>
  <c r="I297" i="18"/>
  <c r="Q297" i="18"/>
  <c r="E305" i="18"/>
  <c r="E317" i="18" s="1"/>
  <c r="M305" i="18"/>
  <c r="U305" i="18"/>
  <c r="I297" i="19"/>
  <c r="Q297" i="19"/>
  <c r="E305" i="19"/>
  <c r="E317" i="19" s="1"/>
  <c r="M305" i="19"/>
  <c r="U305" i="19"/>
  <c r="M308" i="19"/>
  <c r="E320" i="19" s="1"/>
  <c r="E328" i="20"/>
  <c r="Q309" i="20"/>
  <c r="E328" i="21"/>
  <c r="Q309" i="21"/>
  <c r="F334" i="21"/>
  <c r="W309" i="21"/>
  <c r="Q309" i="23"/>
  <c r="S223" i="23"/>
  <c r="S309" i="23" s="1"/>
  <c r="Q299" i="23"/>
  <c r="H388" i="23"/>
  <c r="O371" i="23"/>
  <c r="O367" i="23"/>
  <c r="O370" i="23"/>
  <c r="O369" i="23"/>
  <c r="O368" i="23"/>
  <c r="O366" i="23"/>
  <c r="E329" i="24"/>
  <c r="M311" i="24"/>
  <c r="L320" i="24"/>
  <c r="J297" i="18"/>
  <c r="R297" i="18"/>
  <c r="F305" i="18"/>
  <c r="N305" i="18"/>
  <c r="V305" i="18"/>
  <c r="O365" i="18"/>
  <c r="N384" i="18"/>
  <c r="J297" i="19"/>
  <c r="R297" i="19"/>
  <c r="F305" i="19"/>
  <c r="N305" i="19"/>
  <c r="V305" i="19"/>
  <c r="N308" i="19"/>
  <c r="F320" i="19" s="1"/>
  <c r="H320" i="19" s="1"/>
  <c r="N383" i="19"/>
  <c r="N381" i="19"/>
  <c r="N380" i="19"/>
  <c r="R297" i="20"/>
  <c r="T96" i="20"/>
  <c r="T305" i="20" s="1"/>
  <c r="E319" i="20"/>
  <c r="R308" i="20"/>
  <c r="T296" i="20"/>
  <c r="T308" i="20" s="1"/>
  <c r="N309" i="20"/>
  <c r="H306" i="20"/>
  <c r="F327" i="20"/>
  <c r="G336" i="20"/>
  <c r="N382" i="20"/>
  <c r="R297" i="21"/>
  <c r="T96" i="21"/>
  <c r="T305" i="21" s="1"/>
  <c r="G336" i="21"/>
  <c r="L319" i="23"/>
  <c r="G332" i="17"/>
  <c r="G336" i="17" s="1"/>
  <c r="O366" i="17"/>
  <c r="O372" i="17" s="1"/>
  <c r="G96" i="18"/>
  <c r="O96" i="18"/>
  <c r="G159" i="18"/>
  <c r="G306" i="18" s="1"/>
  <c r="O159" i="18"/>
  <c r="O306" i="18" s="1"/>
  <c r="K221" i="18"/>
  <c r="K307" i="18" s="1"/>
  <c r="K319" i="18" s="1"/>
  <c r="S221" i="18"/>
  <c r="S307" i="18" s="1"/>
  <c r="G296" i="18"/>
  <c r="G308" i="18" s="1"/>
  <c r="G320" i="18" s="1"/>
  <c r="O296" i="18"/>
  <c r="O308" i="18" s="1"/>
  <c r="G332" i="18"/>
  <c r="G336" i="18" s="1"/>
  <c r="O366" i="18"/>
  <c r="G96" i="19"/>
  <c r="O96" i="19"/>
  <c r="G159" i="19"/>
  <c r="G306" i="19" s="1"/>
  <c r="G318" i="19" s="1"/>
  <c r="O159" i="19"/>
  <c r="O306" i="19" s="1"/>
  <c r="K221" i="19"/>
  <c r="K307" i="19" s="1"/>
  <c r="K319" i="19" s="1"/>
  <c r="S221" i="19"/>
  <c r="S307" i="19" s="1"/>
  <c r="G296" i="19"/>
  <c r="G308" i="19" s="1"/>
  <c r="G320" i="19" s="1"/>
  <c r="T384" i="19"/>
  <c r="N386" i="19"/>
  <c r="S96" i="20"/>
  <c r="F307" i="20"/>
  <c r="F319" i="20" s="1"/>
  <c r="H221" i="20"/>
  <c r="H307" i="20" s="1"/>
  <c r="I320" i="20"/>
  <c r="S296" i="20"/>
  <c r="S308" i="20" s="1"/>
  <c r="O297" i="20"/>
  <c r="H385" i="20"/>
  <c r="E326" i="21"/>
  <c r="I309" i="21"/>
  <c r="S96" i="21"/>
  <c r="N307" i="21"/>
  <c r="P221" i="21"/>
  <c r="P307" i="21" s="1"/>
  <c r="F317" i="21"/>
  <c r="O367" i="17"/>
  <c r="H386" i="17"/>
  <c r="J384" i="17" s="1"/>
  <c r="H96" i="18"/>
  <c r="P96" i="18"/>
  <c r="P305" i="18" s="1"/>
  <c r="H159" i="18"/>
  <c r="P159" i="18"/>
  <c r="P306" i="18" s="1"/>
  <c r="L221" i="18"/>
  <c r="L307" i="18" s="1"/>
  <c r="T221" i="18"/>
  <c r="T307" i="18" s="1"/>
  <c r="H296" i="18"/>
  <c r="H308" i="18" s="1"/>
  <c r="P296" i="18"/>
  <c r="P308" i="18" s="1"/>
  <c r="O367" i="18"/>
  <c r="H386" i="18"/>
  <c r="H96" i="19"/>
  <c r="P96" i="19"/>
  <c r="P305" i="19" s="1"/>
  <c r="H159" i="19"/>
  <c r="P159" i="19"/>
  <c r="P306" i="19" s="1"/>
  <c r="L221" i="19"/>
  <c r="L307" i="19" s="1"/>
  <c r="T221" i="19"/>
  <c r="T307" i="19" s="1"/>
  <c r="H296" i="19"/>
  <c r="H308" i="19" s="1"/>
  <c r="E326" i="20"/>
  <c r="I309" i="20"/>
  <c r="I321" i="20" s="1"/>
  <c r="R306" i="20"/>
  <c r="T159" i="20"/>
  <c r="T306" i="20" s="1"/>
  <c r="G221" i="20"/>
  <c r="G307" i="20" s="1"/>
  <c r="G319" i="20" s="1"/>
  <c r="J308" i="20"/>
  <c r="J320" i="20" s="1"/>
  <c r="L296" i="20"/>
  <c r="L308" i="20" s="1"/>
  <c r="V297" i="20"/>
  <c r="J297" i="21"/>
  <c r="L96" i="21"/>
  <c r="L305" i="21" s="1"/>
  <c r="E319" i="21"/>
  <c r="O221" i="21"/>
  <c r="O307" i="21" s="1"/>
  <c r="E320" i="21"/>
  <c r="R305" i="21"/>
  <c r="J317" i="21" s="1"/>
  <c r="J319" i="21"/>
  <c r="J297" i="20"/>
  <c r="L96" i="20"/>
  <c r="L305" i="20" s="1"/>
  <c r="K320" i="20"/>
  <c r="W297" i="20"/>
  <c r="K297" i="21"/>
  <c r="F307" i="21"/>
  <c r="H221" i="21"/>
  <c r="H307" i="21" s="1"/>
  <c r="I311" i="23"/>
  <c r="E328" i="23"/>
  <c r="K96" i="20"/>
  <c r="J305" i="20"/>
  <c r="J317" i="20" s="1"/>
  <c r="R306" i="21"/>
  <c r="T159" i="21"/>
  <c r="T306" i="21" s="1"/>
  <c r="G221" i="21"/>
  <c r="G307" i="21" s="1"/>
  <c r="G319" i="21" s="1"/>
  <c r="R308" i="21"/>
  <c r="T296" i="21"/>
  <c r="T308" i="21" s="1"/>
  <c r="N297" i="21"/>
  <c r="J345" i="19"/>
  <c r="O367" i="19"/>
  <c r="O372" i="19" s="1"/>
  <c r="R383" i="19"/>
  <c r="H386" i="19"/>
  <c r="H96" i="20"/>
  <c r="P96" i="20"/>
  <c r="P305" i="20" s="1"/>
  <c r="T221" i="20"/>
  <c r="T307" i="20" s="1"/>
  <c r="X305" i="20"/>
  <c r="X305" i="21"/>
  <c r="G331" i="22"/>
  <c r="W311" i="22"/>
  <c r="G338" i="22"/>
  <c r="E299" i="23"/>
  <c r="H299" i="23" s="1"/>
  <c r="H311" i="23" s="1"/>
  <c r="G98" i="23"/>
  <c r="E308" i="23"/>
  <c r="G161" i="23"/>
  <c r="G308" i="23" s="1"/>
  <c r="E310" i="23"/>
  <c r="E322" i="23" s="1"/>
  <c r="G298" i="23"/>
  <c r="G310" i="23" s="1"/>
  <c r="U307" i="23"/>
  <c r="O372" i="23"/>
  <c r="O368" i="19"/>
  <c r="R380" i="19"/>
  <c r="E297" i="20"/>
  <c r="M297" i="20"/>
  <c r="U297" i="20"/>
  <c r="I305" i="20"/>
  <c r="I317" i="20" s="1"/>
  <c r="Q305" i="20"/>
  <c r="E306" i="20"/>
  <c r="E318" i="20" s="1"/>
  <c r="H318" i="20" s="1"/>
  <c r="M306" i="20"/>
  <c r="I307" i="20"/>
  <c r="I319" i="20" s="1"/>
  <c r="Q307" i="20"/>
  <c r="E308" i="20"/>
  <c r="M308" i="20"/>
  <c r="O368" i="20"/>
  <c r="O372" i="20" s="1"/>
  <c r="J382" i="20"/>
  <c r="J386" i="20"/>
  <c r="E297" i="21"/>
  <c r="M297" i="21"/>
  <c r="U297" i="21"/>
  <c r="I305" i="21"/>
  <c r="Q305" i="21"/>
  <c r="E306" i="21"/>
  <c r="E318" i="21" s="1"/>
  <c r="H318" i="21" s="1"/>
  <c r="M306" i="21"/>
  <c r="I307" i="21"/>
  <c r="I319" i="21" s="1"/>
  <c r="Q307" i="21"/>
  <c r="T384" i="21"/>
  <c r="X299" i="22"/>
  <c r="X307" i="22"/>
  <c r="G321" i="22"/>
  <c r="F327" i="23"/>
  <c r="F311" i="23"/>
  <c r="F335" i="23"/>
  <c r="V311" i="23"/>
  <c r="F320" i="23"/>
  <c r="H308" i="23"/>
  <c r="F322" i="23"/>
  <c r="O371" i="20"/>
  <c r="J381" i="20"/>
  <c r="G307" i="22"/>
  <c r="O372" i="22"/>
  <c r="H388" i="22"/>
  <c r="O371" i="22"/>
  <c r="O370" i="22"/>
  <c r="O369" i="22"/>
  <c r="O373" i="22"/>
  <c r="O367" i="22"/>
  <c r="O366" i="22"/>
  <c r="M299" i="23"/>
  <c r="O98" i="23"/>
  <c r="M308" i="23"/>
  <c r="O161" i="23"/>
  <c r="O308" i="23" s="1"/>
  <c r="M310" i="23"/>
  <c r="O298" i="23"/>
  <c r="O310" i="23" s="1"/>
  <c r="N382" i="23"/>
  <c r="N385" i="23"/>
  <c r="N387" i="23"/>
  <c r="N386" i="23"/>
  <c r="N388" i="23"/>
  <c r="N384" i="23"/>
  <c r="N383" i="23"/>
  <c r="R385" i="19"/>
  <c r="R386" i="19"/>
  <c r="E305" i="20"/>
  <c r="E317" i="20" s="1"/>
  <c r="H317" i="20" s="1"/>
  <c r="M305" i="20"/>
  <c r="E305" i="21"/>
  <c r="M305" i="21"/>
  <c r="H385" i="21"/>
  <c r="J386" i="21"/>
  <c r="J382" i="21"/>
  <c r="J383" i="21"/>
  <c r="O307" i="22"/>
  <c r="G335" i="22"/>
  <c r="J347" i="22"/>
  <c r="F329" i="23"/>
  <c r="N311" i="23"/>
  <c r="P299" i="23"/>
  <c r="P311" i="23" s="1"/>
  <c r="H321" i="23"/>
  <c r="O365" i="19"/>
  <c r="R381" i="19"/>
  <c r="J383" i="20"/>
  <c r="E327" i="22"/>
  <c r="E311" i="22"/>
  <c r="E323" i="22" s="1"/>
  <c r="E329" i="22"/>
  <c r="M311" i="22"/>
  <c r="F334" i="22"/>
  <c r="U311" i="22"/>
  <c r="W307" i="22"/>
  <c r="G311" i="22"/>
  <c r="I309" i="23"/>
  <c r="I321" i="23" s="1"/>
  <c r="K223" i="23"/>
  <c r="K309" i="23" s="1"/>
  <c r="K321" i="23" s="1"/>
  <c r="E307" i="23"/>
  <c r="N382" i="21"/>
  <c r="N381" i="21"/>
  <c r="R380" i="21"/>
  <c r="R381" i="21"/>
  <c r="R386" i="21"/>
  <c r="R385" i="21"/>
  <c r="H299" i="22"/>
  <c r="H311" i="22" s="1"/>
  <c r="F327" i="22"/>
  <c r="F311" i="22"/>
  <c r="P299" i="22"/>
  <c r="P311" i="22" s="1"/>
  <c r="F329" i="22"/>
  <c r="N311" i="22"/>
  <c r="F335" i="22"/>
  <c r="V311" i="22"/>
  <c r="H308" i="22"/>
  <c r="F320" i="22"/>
  <c r="H320" i="22" s="1"/>
  <c r="O311" i="22"/>
  <c r="L388" i="22"/>
  <c r="N386" i="22" s="1"/>
  <c r="J321" i="23"/>
  <c r="L321" i="23" s="1"/>
  <c r="M307" i="23"/>
  <c r="I299" i="22"/>
  <c r="Q299" i="22"/>
  <c r="E307" i="22"/>
  <c r="M307" i="22"/>
  <c r="U307" i="22"/>
  <c r="R384" i="22"/>
  <c r="K98" i="23"/>
  <c r="S98" i="23"/>
  <c r="W299" i="23"/>
  <c r="K307" i="24"/>
  <c r="K319" i="24" s="1"/>
  <c r="F335" i="24"/>
  <c r="V311" i="24"/>
  <c r="F320" i="24"/>
  <c r="H320" i="24" s="1"/>
  <c r="H308" i="24"/>
  <c r="I321" i="24"/>
  <c r="F328" i="25"/>
  <c r="J311" i="25"/>
  <c r="L320" i="25"/>
  <c r="O365" i="21"/>
  <c r="O372" i="21" s="1"/>
  <c r="N384" i="21"/>
  <c r="J299" i="22"/>
  <c r="R299" i="22"/>
  <c r="F307" i="22"/>
  <c r="N307" i="22"/>
  <c r="V307" i="22"/>
  <c r="L98" i="23"/>
  <c r="L307" i="23" s="1"/>
  <c r="T98" i="23"/>
  <c r="T307" i="23" s="1"/>
  <c r="L161" i="23"/>
  <c r="L308" i="23" s="1"/>
  <c r="T161" i="23"/>
  <c r="T308" i="23" s="1"/>
  <c r="H223" i="23"/>
  <c r="H309" i="23" s="1"/>
  <c r="P223" i="23"/>
  <c r="P309" i="23" s="1"/>
  <c r="L298" i="23"/>
  <c r="L310" i="23" s="1"/>
  <c r="T298" i="23"/>
  <c r="T310" i="23" s="1"/>
  <c r="X299" i="23"/>
  <c r="O373" i="23"/>
  <c r="L319" i="24"/>
  <c r="W311" i="24"/>
  <c r="F336" i="24"/>
  <c r="I320" i="24"/>
  <c r="J321" i="24"/>
  <c r="M311" i="25"/>
  <c r="E329" i="25"/>
  <c r="J299" i="23"/>
  <c r="R299" i="23"/>
  <c r="F307" i="23"/>
  <c r="N307" i="23"/>
  <c r="V307" i="23"/>
  <c r="F329" i="24"/>
  <c r="N311" i="24"/>
  <c r="P299" i="24"/>
  <c r="P311" i="24" s="1"/>
  <c r="O368" i="21"/>
  <c r="J386" i="23"/>
  <c r="F322" i="24"/>
  <c r="H322" i="24" s="1"/>
  <c r="R311" i="25"/>
  <c r="F330" i="25"/>
  <c r="J322" i="25"/>
  <c r="L322" i="25" s="1"/>
  <c r="H98" i="23"/>
  <c r="P98" i="23"/>
  <c r="P307" i="23" s="1"/>
  <c r="H161" i="23"/>
  <c r="P161" i="23"/>
  <c r="P308" i="23" s="1"/>
  <c r="L223" i="23"/>
  <c r="L309" i="23" s="1"/>
  <c r="T223" i="23"/>
  <c r="T309" i="23" s="1"/>
  <c r="H298" i="23"/>
  <c r="H310" i="23" s="1"/>
  <c r="P298" i="23"/>
  <c r="P310" i="23" s="1"/>
  <c r="L347" i="23"/>
  <c r="E321" i="24"/>
  <c r="I322" i="24"/>
  <c r="L322" i="24" s="1"/>
  <c r="E311" i="25"/>
  <c r="E323" i="25" s="1"/>
  <c r="E327" i="25"/>
  <c r="U311" i="25"/>
  <c r="F334" i="25"/>
  <c r="T386" i="23"/>
  <c r="E327" i="24"/>
  <c r="E311" i="24"/>
  <c r="E323" i="24" s="1"/>
  <c r="F321" i="24"/>
  <c r="H388" i="24"/>
  <c r="O371" i="24"/>
  <c r="O370" i="24"/>
  <c r="O369" i="24"/>
  <c r="O368" i="24"/>
  <c r="O373" i="24"/>
  <c r="O367" i="24"/>
  <c r="O366" i="24"/>
  <c r="O370" i="25"/>
  <c r="O367" i="25"/>
  <c r="O372" i="25"/>
  <c r="H388" i="25"/>
  <c r="O371" i="25"/>
  <c r="O369" i="25"/>
  <c r="O368" i="25"/>
  <c r="O366" i="25"/>
  <c r="F327" i="24"/>
  <c r="F311" i="24"/>
  <c r="H299" i="24"/>
  <c r="H311" i="24" s="1"/>
  <c r="F334" i="24"/>
  <c r="U311" i="24"/>
  <c r="L98" i="24"/>
  <c r="L307" i="24" s="1"/>
  <c r="T98" i="24"/>
  <c r="T307" i="24" s="1"/>
  <c r="L161" i="24"/>
  <c r="L308" i="24" s="1"/>
  <c r="T161" i="24"/>
  <c r="T308" i="24" s="1"/>
  <c r="H223" i="24"/>
  <c r="H309" i="24" s="1"/>
  <c r="P223" i="24"/>
  <c r="P309" i="24" s="1"/>
  <c r="X299" i="24"/>
  <c r="O372" i="24"/>
  <c r="L388" i="24"/>
  <c r="F299" i="25"/>
  <c r="N299" i="25"/>
  <c r="V299" i="25"/>
  <c r="J307" i="25"/>
  <c r="J319" i="25" s="1"/>
  <c r="L319" i="25" s="1"/>
  <c r="R307" i="25"/>
  <c r="F308" i="25"/>
  <c r="Q309" i="25"/>
  <c r="N388" i="25"/>
  <c r="H322" i="26"/>
  <c r="G307" i="27"/>
  <c r="J319" i="27"/>
  <c r="L319" i="27" s="1"/>
  <c r="E328" i="28"/>
  <c r="I311" i="28"/>
  <c r="F319" i="29"/>
  <c r="I299" i="24"/>
  <c r="Q299" i="24"/>
  <c r="E307" i="24"/>
  <c r="M307" i="24"/>
  <c r="U307" i="24"/>
  <c r="R384" i="24"/>
  <c r="K98" i="25"/>
  <c r="S98" i="25"/>
  <c r="K161" i="25"/>
  <c r="K308" i="25" s="1"/>
  <c r="K320" i="25" s="1"/>
  <c r="S161" i="25"/>
  <c r="S308" i="25" s="1"/>
  <c r="G223" i="25"/>
  <c r="G309" i="25" s="1"/>
  <c r="O223" i="25"/>
  <c r="O309" i="25" s="1"/>
  <c r="K298" i="25"/>
  <c r="K310" i="25" s="1"/>
  <c r="S298" i="25"/>
  <c r="S310" i="25" s="1"/>
  <c r="W299" i="25"/>
  <c r="R309" i="25"/>
  <c r="G98" i="26"/>
  <c r="E307" i="26"/>
  <c r="Q299" i="26"/>
  <c r="T299" i="26" s="1"/>
  <c r="T311" i="26" s="1"/>
  <c r="S98" i="26"/>
  <c r="E309" i="26"/>
  <c r="G223" i="26"/>
  <c r="G309" i="26" s="1"/>
  <c r="G321" i="26" s="1"/>
  <c r="U299" i="26"/>
  <c r="M308" i="26"/>
  <c r="E320" i="26" s="1"/>
  <c r="T386" i="27"/>
  <c r="J299" i="28"/>
  <c r="L98" i="28"/>
  <c r="L307" i="28" s="1"/>
  <c r="J307" i="28"/>
  <c r="F337" i="28"/>
  <c r="X311" i="28"/>
  <c r="J299" i="24"/>
  <c r="R299" i="24"/>
  <c r="F307" i="24"/>
  <c r="N307" i="24"/>
  <c r="V307" i="24"/>
  <c r="L98" i="25"/>
  <c r="L307" i="25" s="1"/>
  <c r="T98" i="25"/>
  <c r="T307" i="25" s="1"/>
  <c r="L161" i="25"/>
  <c r="L308" i="25" s="1"/>
  <c r="T161" i="25"/>
  <c r="T308" i="25" s="1"/>
  <c r="H223" i="25"/>
  <c r="H309" i="25" s="1"/>
  <c r="P223" i="25"/>
  <c r="P309" i="25" s="1"/>
  <c r="L298" i="25"/>
  <c r="L310" i="25" s="1"/>
  <c r="T298" i="25"/>
  <c r="T310" i="25" s="1"/>
  <c r="X299" i="25"/>
  <c r="I321" i="25"/>
  <c r="F319" i="26"/>
  <c r="F330" i="26"/>
  <c r="R311" i="26"/>
  <c r="I310" i="26"/>
  <c r="K298" i="26"/>
  <c r="K310" i="26" s="1"/>
  <c r="H307" i="26"/>
  <c r="H308" i="27"/>
  <c r="F320" i="27"/>
  <c r="H320" i="27" s="1"/>
  <c r="G98" i="24"/>
  <c r="O98" i="24"/>
  <c r="G161" i="24"/>
  <c r="G308" i="24" s="1"/>
  <c r="G320" i="24" s="1"/>
  <c r="O161" i="24"/>
  <c r="O308" i="24" s="1"/>
  <c r="K223" i="24"/>
  <c r="K309" i="24" s="1"/>
  <c r="S223" i="24"/>
  <c r="S309" i="24" s="1"/>
  <c r="G298" i="24"/>
  <c r="G310" i="24" s="1"/>
  <c r="O298" i="24"/>
  <c r="O310" i="24" s="1"/>
  <c r="W307" i="24"/>
  <c r="R387" i="24"/>
  <c r="R388" i="24"/>
  <c r="I299" i="25"/>
  <c r="L299" i="25" s="1"/>
  <c r="L311" i="25" s="1"/>
  <c r="Q299" i="25"/>
  <c r="T299" i="25" s="1"/>
  <c r="T311" i="25" s="1"/>
  <c r="E307" i="25"/>
  <c r="M307" i="25"/>
  <c r="U307" i="25"/>
  <c r="J309" i="25"/>
  <c r="N384" i="25"/>
  <c r="H98" i="26"/>
  <c r="G320" i="26"/>
  <c r="Q308" i="26"/>
  <c r="S161" i="26"/>
  <c r="S308" i="26" s="1"/>
  <c r="K321" i="26"/>
  <c r="J322" i="26"/>
  <c r="F328" i="27"/>
  <c r="J311" i="27"/>
  <c r="J323" i="27" s="1"/>
  <c r="K321" i="27"/>
  <c r="L299" i="27"/>
  <c r="L311" i="27" s="1"/>
  <c r="G338" i="27"/>
  <c r="H98" i="24"/>
  <c r="P98" i="24"/>
  <c r="P307" i="24" s="1"/>
  <c r="H161" i="24"/>
  <c r="P161" i="24"/>
  <c r="P308" i="24" s="1"/>
  <c r="L223" i="24"/>
  <c r="L309" i="24" s="1"/>
  <c r="T223" i="24"/>
  <c r="T309" i="24" s="1"/>
  <c r="H298" i="24"/>
  <c r="H310" i="24" s="1"/>
  <c r="P298" i="24"/>
  <c r="P310" i="24" s="1"/>
  <c r="R383" i="24"/>
  <c r="F307" i="25"/>
  <c r="N307" i="25"/>
  <c r="M310" i="25"/>
  <c r="E322" i="25" s="1"/>
  <c r="I299" i="26"/>
  <c r="L299" i="26" s="1"/>
  <c r="L311" i="26" s="1"/>
  <c r="K98" i="26"/>
  <c r="H308" i="26"/>
  <c r="F320" i="26"/>
  <c r="J321" i="26"/>
  <c r="O370" i="26"/>
  <c r="M311" i="27"/>
  <c r="E329" i="27"/>
  <c r="I307" i="24"/>
  <c r="I319" i="24" s="1"/>
  <c r="R386" i="24"/>
  <c r="G98" i="25"/>
  <c r="O98" i="25"/>
  <c r="G161" i="25"/>
  <c r="G308" i="25" s="1"/>
  <c r="O161" i="25"/>
  <c r="O308" i="25" s="1"/>
  <c r="G298" i="25"/>
  <c r="G310" i="25" s="1"/>
  <c r="G322" i="25" s="1"/>
  <c r="N310" i="25"/>
  <c r="F322" i="25" s="1"/>
  <c r="H322" i="25" s="1"/>
  <c r="F328" i="26"/>
  <c r="J311" i="26"/>
  <c r="J323" i="26" s="1"/>
  <c r="H161" i="26"/>
  <c r="L223" i="26"/>
  <c r="L309" i="26" s="1"/>
  <c r="E299" i="26"/>
  <c r="Q307" i="26"/>
  <c r="I319" i="26" s="1"/>
  <c r="I309" i="26"/>
  <c r="I321" i="26" s="1"/>
  <c r="F321" i="27"/>
  <c r="H321" i="27" s="1"/>
  <c r="P161" i="25"/>
  <c r="P308" i="25" s="1"/>
  <c r="O98" i="26"/>
  <c r="M307" i="26"/>
  <c r="X299" i="26"/>
  <c r="I308" i="26"/>
  <c r="I320" i="26" s="1"/>
  <c r="L320" i="26" s="1"/>
  <c r="K161" i="26"/>
  <c r="K308" i="26" s="1"/>
  <c r="K320" i="26" s="1"/>
  <c r="M309" i="26"/>
  <c r="O223" i="26"/>
  <c r="O309" i="26" s="1"/>
  <c r="X307" i="26"/>
  <c r="O369" i="26"/>
  <c r="O368" i="26"/>
  <c r="O373" i="26"/>
  <c r="O367" i="26"/>
  <c r="O366" i="26"/>
  <c r="H388" i="26"/>
  <c r="W307" i="27"/>
  <c r="W299" i="27"/>
  <c r="F334" i="27"/>
  <c r="U311" i="27"/>
  <c r="O373" i="25"/>
  <c r="N385" i="25"/>
  <c r="N387" i="25"/>
  <c r="Q310" i="26"/>
  <c r="S298" i="26"/>
  <c r="S310" i="26" s="1"/>
  <c r="M299" i="26"/>
  <c r="F319" i="27"/>
  <c r="H319" i="27" s="1"/>
  <c r="H307" i="27"/>
  <c r="O307" i="27"/>
  <c r="O299" i="27"/>
  <c r="X307" i="27"/>
  <c r="X299" i="27"/>
  <c r="V311" i="27"/>
  <c r="F335" i="27"/>
  <c r="F299" i="26"/>
  <c r="N299" i="26"/>
  <c r="V299" i="26"/>
  <c r="J307" i="26"/>
  <c r="J319" i="26" s="1"/>
  <c r="R307" i="26"/>
  <c r="R382" i="26"/>
  <c r="E299" i="27"/>
  <c r="N299" i="27"/>
  <c r="O307" i="28"/>
  <c r="J308" i="28"/>
  <c r="J320" i="28" s="1"/>
  <c r="L320" i="28" s="1"/>
  <c r="L161" i="28"/>
  <c r="L308" i="28" s="1"/>
  <c r="N309" i="28"/>
  <c r="P223" i="28"/>
  <c r="P309" i="28" s="1"/>
  <c r="O223" i="28"/>
  <c r="O309" i="28" s="1"/>
  <c r="N299" i="28"/>
  <c r="G322" i="28"/>
  <c r="W299" i="26"/>
  <c r="O372" i="26"/>
  <c r="L388" i="26"/>
  <c r="F299" i="27"/>
  <c r="L98" i="26"/>
  <c r="L307" i="26" s="1"/>
  <c r="T98" i="26"/>
  <c r="T307" i="26" s="1"/>
  <c r="L161" i="26"/>
  <c r="L308" i="26" s="1"/>
  <c r="T161" i="26"/>
  <c r="T308" i="26" s="1"/>
  <c r="H223" i="26"/>
  <c r="H309" i="26" s="1"/>
  <c r="P223" i="26"/>
  <c r="P309" i="26" s="1"/>
  <c r="L298" i="26"/>
  <c r="L310" i="26" s="1"/>
  <c r="T298" i="26"/>
  <c r="T310" i="26" s="1"/>
  <c r="R384" i="26"/>
  <c r="K98" i="27"/>
  <c r="S98" i="27"/>
  <c r="K161" i="27"/>
  <c r="K308" i="27" s="1"/>
  <c r="K320" i="27" s="1"/>
  <c r="S161" i="27"/>
  <c r="S308" i="27" s="1"/>
  <c r="G223" i="27"/>
  <c r="G309" i="27" s="1"/>
  <c r="G321" i="27" s="1"/>
  <c r="O223" i="27"/>
  <c r="O309" i="27" s="1"/>
  <c r="K298" i="27"/>
  <c r="K310" i="27" s="1"/>
  <c r="S298" i="27"/>
  <c r="S310" i="27" s="1"/>
  <c r="Q299" i="27"/>
  <c r="E330" i="28"/>
  <c r="Q311" i="28"/>
  <c r="E321" i="28"/>
  <c r="E328" i="27"/>
  <c r="I311" i="27"/>
  <c r="F330" i="27"/>
  <c r="R311" i="27"/>
  <c r="R299" i="28"/>
  <c r="T98" i="28"/>
  <c r="T307" i="28" s="1"/>
  <c r="R307" i="28"/>
  <c r="F309" i="28"/>
  <c r="F321" i="28" s="1"/>
  <c r="H321" i="28" s="1"/>
  <c r="H223" i="28"/>
  <c r="H309" i="28" s="1"/>
  <c r="G223" i="28"/>
  <c r="G309" i="28" s="1"/>
  <c r="G321" i="28" s="1"/>
  <c r="F299" i="28"/>
  <c r="R387" i="26"/>
  <c r="R388" i="26"/>
  <c r="N385" i="27"/>
  <c r="N383" i="27"/>
  <c r="N387" i="27"/>
  <c r="N388" i="27"/>
  <c r="N382" i="27"/>
  <c r="G307" i="28"/>
  <c r="G319" i="28" s="1"/>
  <c r="G320" i="28"/>
  <c r="K321" i="28"/>
  <c r="J310" i="28"/>
  <c r="J322" i="28" s="1"/>
  <c r="L322" i="28" s="1"/>
  <c r="L298" i="28"/>
  <c r="L310" i="28" s="1"/>
  <c r="K298" i="28"/>
  <c r="K310" i="28" s="1"/>
  <c r="L321" i="27"/>
  <c r="H322" i="27"/>
  <c r="T299" i="27"/>
  <c r="T311" i="27" s="1"/>
  <c r="F319" i="28"/>
  <c r="R308" i="28"/>
  <c r="T161" i="28"/>
  <c r="T308" i="28" s="1"/>
  <c r="V309" i="28"/>
  <c r="V299" i="28"/>
  <c r="O371" i="27"/>
  <c r="H388" i="27"/>
  <c r="H98" i="28"/>
  <c r="P98" i="28"/>
  <c r="P307" i="28" s="1"/>
  <c r="X307" i="28"/>
  <c r="I299" i="29"/>
  <c r="K98" i="29"/>
  <c r="I307" i="29"/>
  <c r="V299" i="29"/>
  <c r="H308" i="29"/>
  <c r="F320" i="29"/>
  <c r="N386" i="29"/>
  <c r="N383" i="29"/>
  <c r="N387" i="29"/>
  <c r="N388" i="29"/>
  <c r="N384" i="29"/>
  <c r="N382" i="29"/>
  <c r="Q309" i="30"/>
  <c r="S162" i="30"/>
  <c r="S309" i="30" s="1"/>
  <c r="E299" i="28"/>
  <c r="M299" i="28"/>
  <c r="U299" i="28"/>
  <c r="I307" i="28"/>
  <c r="I319" i="28" s="1"/>
  <c r="Q307" i="28"/>
  <c r="E308" i="28"/>
  <c r="M308" i="28"/>
  <c r="I309" i="28"/>
  <c r="Q309" i="28"/>
  <c r="E310" i="28"/>
  <c r="E322" i="28" s="1"/>
  <c r="H322" i="28" s="1"/>
  <c r="R383" i="28"/>
  <c r="N385" i="28"/>
  <c r="R386" i="28"/>
  <c r="H388" i="28"/>
  <c r="L98" i="29"/>
  <c r="L307" i="29" s="1"/>
  <c r="H161" i="29"/>
  <c r="G358" i="29"/>
  <c r="I359" i="29" s="1"/>
  <c r="I300" i="30"/>
  <c r="L300" i="30" s="1"/>
  <c r="L312" i="30" s="1"/>
  <c r="K99" i="30"/>
  <c r="H309" i="30"/>
  <c r="F321" i="30"/>
  <c r="H321" i="30" s="1"/>
  <c r="L322" i="30"/>
  <c r="F320" i="28"/>
  <c r="T386" i="28"/>
  <c r="M307" i="29"/>
  <c r="M299" i="29"/>
  <c r="O98" i="29"/>
  <c r="G335" i="29"/>
  <c r="G338" i="29" s="1"/>
  <c r="J347" i="29"/>
  <c r="F329" i="30"/>
  <c r="J312" i="30"/>
  <c r="J324" i="30" s="1"/>
  <c r="E328" i="30"/>
  <c r="O366" i="27"/>
  <c r="K98" i="28"/>
  <c r="S98" i="28"/>
  <c r="K161" i="28"/>
  <c r="K308" i="28" s="1"/>
  <c r="S161" i="28"/>
  <c r="S308" i="28" s="1"/>
  <c r="S298" i="28"/>
  <c r="S310" i="28" s="1"/>
  <c r="W299" i="28"/>
  <c r="G335" i="28"/>
  <c r="G338" i="28" s="1"/>
  <c r="P299" i="29"/>
  <c r="P311" i="29" s="1"/>
  <c r="F329" i="29"/>
  <c r="N307" i="29"/>
  <c r="X311" i="29"/>
  <c r="I309" i="30"/>
  <c r="I321" i="30" s="1"/>
  <c r="L321" i="30" s="1"/>
  <c r="K162" i="30"/>
  <c r="K309" i="30" s="1"/>
  <c r="K321" i="30" s="1"/>
  <c r="M310" i="30"/>
  <c r="O224" i="30"/>
  <c r="O310" i="30" s="1"/>
  <c r="W308" i="30"/>
  <c r="F338" i="30"/>
  <c r="T387" i="30"/>
  <c r="O367" i="27"/>
  <c r="T298" i="28"/>
  <c r="T310" i="28" s="1"/>
  <c r="N382" i="28"/>
  <c r="P98" i="29"/>
  <c r="P307" i="29" s="1"/>
  <c r="N385" i="29"/>
  <c r="Q311" i="30"/>
  <c r="S299" i="30"/>
  <c r="S311" i="30" s="1"/>
  <c r="M300" i="30"/>
  <c r="T388" i="30"/>
  <c r="J388" i="30"/>
  <c r="E307" i="28"/>
  <c r="E319" i="28" s="1"/>
  <c r="M307" i="28"/>
  <c r="O369" i="28"/>
  <c r="O374" i="28" s="1"/>
  <c r="R382" i="28"/>
  <c r="N384" i="28"/>
  <c r="N387" i="28"/>
  <c r="R388" i="28"/>
  <c r="E307" i="29"/>
  <c r="E299" i="29"/>
  <c r="G98" i="29"/>
  <c r="E330" i="29"/>
  <c r="Q311" i="29"/>
  <c r="E321" i="29"/>
  <c r="H321" i="29" s="1"/>
  <c r="E322" i="29"/>
  <c r="P298" i="29"/>
  <c r="P310" i="29" s="1"/>
  <c r="J299" i="29"/>
  <c r="V307" i="29"/>
  <c r="F336" i="29"/>
  <c r="O300" i="30"/>
  <c r="F323" i="30"/>
  <c r="H323" i="30" s="1"/>
  <c r="J383" i="30"/>
  <c r="J386" i="30"/>
  <c r="J387" i="30"/>
  <c r="J384" i="30"/>
  <c r="J389" i="30"/>
  <c r="J385" i="30"/>
  <c r="O369" i="27"/>
  <c r="F299" i="29"/>
  <c r="H322" i="29"/>
  <c r="X307" i="29"/>
  <c r="Q300" i="30"/>
  <c r="S99" i="30"/>
  <c r="E310" i="30"/>
  <c r="G224" i="30"/>
  <c r="G310" i="30" s="1"/>
  <c r="G323" i="30"/>
  <c r="U300" i="30"/>
  <c r="N386" i="30"/>
  <c r="N384" i="30"/>
  <c r="N388" i="30"/>
  <c r="N389" i="30"/>
  <c r="O371" i="28"/>
  <c r="H98" i="29"/>
  <c r="U307" i="29"/>
  <c r="U299" i="29"/>
  <c r="E320" i="29"/>
  <c r="H298" i="29"/>
  <c r="H310" i="29" s="1"/>
  <c r="R299" i="29"/>
  <c r="J386" i="29"/>
  <c r="F320" i="30"/>
  <c r="H320" i="30" s="1"/>
  <c r="H308" i="30"/>
  <c r="F331" i="30"/>
  <c r="R312" i="30"/>
  <c r="T300" i="30"/>
  <c r="T312" i="30" s="1"/>
  <c r="F322" i="30"/>
  <c r="I311" i="30"/>
  <c r="K299" i="30"/>
  <c r="K311" i="30" s="1"/>
  <c r="K323" i="30" s="1"/>
  <c r="G308" i="30"/>
  <c r="G320" i="30" s="1"/>
  <c r="W312" i="30"/>
  <c r="G161" i="29"/>
  <c r="G308" i="29" s="1"/>
  <c r="G320" i="29" s="1"/>
  <c r="O161" i="29"/>
  <c r="O308" i="29" s="1"/>
  <c r="K223" i="29"/>
  <c r="K309" i="29" s="1"/>
  <c r="K321" i="29" s="1"/>
  <c r="S223" i="29"/>
  <c r="S309" i="29" s="1"/>
  <c r="G298" i="29"/>
  <c r="G310" i="29" s="1"/>
  <c r="O298" i="29"/>
  <c r="O310" i="29" s="1"/>
  <c r="W307" i="29"/>
  <c r="O369" i="29"/>
  <c r="O374" i="29" s="1"/>
  <c r="T386" i="29"/>
  <c r="H388" i="29"/>
  <c r="H99" i="30"/>
  <c r="P99" i="30"/>
  <c r="P308" i="30" s="1"/>
  <c r="H162" i="30"/>
  <c r="P162" i="30"/>
  <c r="P309" i="30" s="1"/>
  <c r="L224" i="30"/>
  <c r="L310" i="30" s="1"/>
  <c r="T224" i="30"/>
  <c r="T310" i="30" s="1"/>
  <c r="H299" i="30"/>
  <c r="H311" i="30" s="1"/>
  <c r="P299" i="30"/>
  <c r="P311" i="30" s="1"/>
  <c r="X308" i="30"/>
  <c r="O371" i="30"/>
  <c r="Q307" i="29"/>
  <c r="O371" i="29"/>
  <c r="F300" i="30"/>
  <c r="N300" i="30"/>
  <c r="V300" i="30"/>
  <c r="J308" i="30"/>
  <c r="R308" i="30"/>
  <c r="J307" i="29"/>
  <c r="J319" i="29" s="1"/>
  <c r="O372" i="29"/>
  <c r="S98" i="29"/>
  <c r="K161" i="29"/>
  <c r="K308" i="29" s="1"/>
  <c r="S161" i="29"/>
  <c r="S308" i="29" s="1"/>
  <c r="G223" i="29"/>
  <c r="G309" i="29" s="1"/>
  <c r="G321" i="29" s="1"/>
  <c r="O223" i="29"/>
  <c r="O309" i="29" s="1"/>
  <c r="K298" i="29"/>
  <c r="K310" i="29" s="1"/>
  <c r="K322" i="29" s="1"/>
  <c r="L99" i="30"/>
  <c r="L308" i="30" s="1"/>
  <c r="T99" i="30"/>
  <c r="T308" i="30" s="1"/>
  <c r="L162" i="30"/>
  <c r="L309" i="30" s="1"/>
  <c r="T162" i="30"/>
  <c r="T309" i="30" s="1"/>
  <c r="H224" i="30"/>
  <c r="H310" i="30" s="1"/>
  <c r="P224" i="30"/>
  <c r="P310" i="30" s="1"/>
  <c r="L299" i="30"/>
  <c r="L311" i="30" s="1"/>
  <c r="T299" i="30"/>
  <c r="T311" i="30" s="1"/>
  <c r="R388" i="30"/>
  <c r="R389" i="30"/>
  <c r="T98" i="29"/>
  <c r="T307" i="29" s="1"/>
  <c r="L161" i="29"/>
  <c r="L308" i="29" s="1"/>
  <c r="T161" i="29"/>
  <c r="T308" i="29" s="1"/>
  <c r="O368" i="30"/>
  <c r="O375" i="30" s="1"/>
  <c r="R384" i="30"/>
  <c r="J382" i="27" l="1"/>
  <c r="J385" i="27"/>
  <c r="J383" i="27"/>
  <c r="J388" i="27"/>
  <c r="J384" i="27"/>
  <c r="H387" i="27"/>
  <c r="Q309" i="18"/>
  <c r="E328" i="18"/>
  <c r="E308" i="14"/>
  <c r="E324" i="14"/>
  <c r="M308" i="11"/>
  <c r="E326" i="11"/>
  <c r="I308" i="9"/>
  <c r="I320" i="9" s="1"/>
  <c r="L320" i="9" s="1"/>
  <c r="E325" i="9"/>
  <c r="H325" i="9" s="1"/>
  <c r="O296" i="6"/>
  <c r="O304" i="6"/>
  <c r="F322" i="2"/>
  <c r="F306" i="2"/>
  <c r="H294" i="2"/>
  <c r="H306" i="2" s="1"/>
  <c r="I316" i="5"/>
  <c r="L316" i="5" s="1"/>
  <c r="J320" i="30"/>
  <c r="L320" i="30" s="1"/>
  <c r="J385" i="29"/>
  <c r="J383" i="29"/>
  <c r="H387" i="29"/>
  <c r="J388" i="29"/>
  <c r="J382" i="29"/>
  <c r="J384" i="29"/>
  <c r="U311" i="29"/>
  <c r="F334" i="29"/>
  <c r="F338" i="29" s="1"/>
  <c r="F335" i="30"/>
  <c r="U312" i="30"/>
  <c r="J311" i="29"/>
  <c r="F328" i="29"/>
  <c r="L299" i="29"/>
  <c r="L311" i="29" s="1"/>
  <c r="E319" i="29"/>
  <c r="W311" i="28"/>
  <c r="F336" i="28"/>
  <c r="I321" i="28"/>
  <c r="L321" i="28" s="1"/>
  <c r="F335" i="29"/>
  <c r="V311" i="29"/>
  <c r="G299" i="28"/>
  <c r="E330" i="27"/>
  <c r="Q311" i="27"/>
  <c r="K299" i="27"/>
  <c r="K307" i="27"/>
  <c r="O299" i="28"/>
  <c r="N311" i="26"/>
  <c r="P299" i="26"/>
  <c r="P311" i="26" s="1"/>
  <c r="F329" i="26"/>
  <c r="F337" i="26"/>
  <c r="X311" i="26"/>
  <c r="E311" i="26"/>
  <c r="E327" i="26"/>
  <c r="G320" i="25"/>
  <c r="J321" i="25"/>
  <c r="L321" i="25" s="1"/>
  <c r="O299" i="24"/>
  <c r="O307" i="24"/>
  <c r="K322" i="26"/>
  <c r="J319" i="28"/>
  <c r="L319" i="28" s="1"/>
  <c r="E321" i="26"/>
  <c r="H321" i="26" s="1"/>
  <c r="K322" i="25"/>
  <c r="F335" i="25"/>
  <c r="V311" i="25"/>
  <c r="F323" i="24"/>
  <c r="H323" i="24" s="1"/>
  <c r="H329" i="22"/>
  <c r="E336" i="22"/>
  <c r="H336" i="22" s="1"/>
  <c r="E317" i="21"/>
  <c r="O307" i="23"/>
  <c r="O299" i="23"/>
  <c r="H387" i="22"/>
  <c r="J388" i="22"/>
  <c r="J384" i="22"/>
  <c r="J382" i="22"/>
  <c r="J385" i="22"/>
  <c r="J386" i="22"/>
  <c r="J383" i="22"/>
  <c r="F337" i="22"/>
  <c r="X311" i="22"/>
  <c r="I317" i="21"/>
  <c r="L317" i="21" s="1"/>
  <c r="E320" i="20"/>
  <c r="H320" i="20" s="1"/>
  <c r="M309" i="20"/>
  <c r="E327" i="20"/>
  <c r="G320" i="23"/>
  <c r="F326" i="21"/>
  <c r="L297" i="21"/>
  <c r="L309" i="21" s="1"/>
  <c r="J309" i="21"/>
  <c r="J321" i="21" s="1"/>
  <c r="L321" i="21" s="1"/>
  <c r="S297" i="21"/>
  <c r="S305" i="21"/>
  <c r="K317" i="21" s="1"/>
  <c r="H319" i="20"/>
  <c r="P297" i="20"/>
  <c r="P309" i="20" s="1"/>
  <c r="I309" i="18"/>
  <c r="I321" i="18" s="1"/>
  <c r="E326" i="18"/>
  <c r="F333" i="21"/>
  <c r="V309" i="21"/>
  <c r="K323" i="22"/>
  <c r="S297" i="19"/>
  <c r="S305" i="19"/>
  <c r="G319" i="18"/>
  <c r="E332" i="20"/>
  <c r="E334" i="18"/>
  <c r="H334" i="18" s="1"/>
  <c r="H327" i="18"/>
  <c r="L317" i="18"/>
  <c r="O305" i="16"/>
  <c r="O296" i="16"/>
  <c r="E328" i="17"/>
  <c r="Q309" i="17"/>
  <c r="S296" i="15"/>
  <c r="S304" i="15"/>
  <c r="K317" i="14"/>
  <c r="T385" i="15"/>
  <c r="V383" i="15" s="1"/>
  <c r="G317" i="13"/>
  <c r="W308" i="11"/>
  <c r="F333" i="11"/>
  <c r="F308" i="11"/>
  <c r="F320" i="11" s="1"/>
  <c r="H320" i="11" s="1"/>
  <c r="H296" i="11"/>
  <c r="H308" i="11" s="1"/>
  <c r="F324" i="11"/>
  <c r="F331" i="15"/>
  <c r="U308" i="15"/>
  <c r="K318" i="14"/>
  <c r="E318" i="13"/>
  <c r="K304" i="13"/>
  <c r="K316" i="13" s="1"/>
  <c r="K296" i="13"/>
  <c r="K319" i="12"/>
  <c r="E308" i="11"/>
  <c r="E320" i="11" s="1"/>
  <c r="E324" i="11"/>
  <c r="E328" i="11" s="1"/>
  <c r="N308" i="15"/>
  <c r="P296" i="15"/>
  <c r="P308" i="15" s="1"/>
  <c r="F326" i="15"/>
  <c r="J317" i="14"/>
  <c r="L317" i="14" s="1"/>
  <c r="H305" i="12"/>
  <c r="F317" i="12"/>
  <c r="H317" i="12" s="1"/>
  <c r="H317" i="13"/>
  <c r="L320" i="15"/>
  <c r="E320" i="12"/>
  <c r="V384" i="13"/>
  <c r="K319" i="10"/>
  <c r="K319" i="8"/>
  <c r="G319" i="7"/>
  <c r="S296" i="12"/>
  <c r="K296" i="11"/>
  <c r="S296" i="9"/>
  <c r="S304" i="9"/>
  <c r="U308" i="8"/>
  <c r="F331" i="8"/>
  <c r="F335" i="8" s="1"/>
  <c r="G318" i="9"/>
  <c r="G319" i="8"/>
  <c r="O296" i="7"/>
  <c r="N379" i="9"/>
  <c r="N382" i="9"/>
  <c r="N380" i="9"/>
  <c r="N384" i="9"/>
  <c r="N385" i="9"/>
  <c r="N381" i="9"/>
  <c r="F316" i="8"/>
  <c r="H316" i="8" s="1"/>
  <c r="H304" i="8"/>
  <c r="F319" i="7"/>
  <c r="H319" i="7" s="1"/>
  <c r="N308" i="7"/>
  <c r="P296" i="7"/>
  <c r="P308" i="7" s="1"/>
  <c r="F326" i="7"/>
  <c r="E332" i="9"/>
  <c r="K304" i="6"/>
  <c r="K316" i="6" s="1"/>
  <c r="K296" i="6"/>
  <c r="K304" i="4"/>
  <c r="K296" i="4"/>
  <c r="N383" i="9"/>
  <c r="R308" i="5"/>
  <c r="T296" i="5"/>
  <c r="T308" i="5" s="1"/>
  <c r="F327" i="5"/>
  <c r="J316" i="4"/>
  <c r="L316" i="4" s="1"/>
  <c r="H304" i="6"/>
  <c r="F320" i="5"/>
  <c r="H320" i="5" s="1"/>
  <c r="G296" i="4"/>
  <c r="G304" i="4"/>
  <c r="H317" i="4"/>
  <c r="F317" i="3"/>
  <c r="H317" i="3" s="1"/>
  <c r="E333" i="5"/>
  <c r="H333" i="5" s="1"/>
  <c r="H326" i="5"/>
  <c r="J381" i="1"/>
  <c r="J378" i="1"/>
  <c r="H382" i="1"/>
  <c r="J383" i="1"/>
  <c r="J379" i="1"/>
  <c r="J377" i="1"/>
  <c r="J380" i="1"/>
  <c r="M308" i="6"/>
  <c r="E326" i="6"/>
  <c r="J320" i="4"/>
  <c r="L320" i="4" s="1"/>
  <c r="G294" i="2"/>
  <c r="J320" i="6"/>
  <c r="J378" i="2"/>
  <c r="H382" i="2"/>
  <c r="J380" i="2"/>
  <c r="J377" i="2"/>
  <c r="J379" i="2"/>
  <c r="J383" i="2"/>
  <c r="R306" i="1"/>
  <c r="T294" i="1"/>
  <c r="T306" i="1" s="1"/>
  <c r="F325" i="1"/>
  <c r="I306" i="1"/>
  <c r="E323" i="1"/>
  <c r="E326" i="1" s="1"/>
  <c r="G294" i="1"/>
  <c r="J382" i="25"/>
  <c r="J383" i="25"/>
  <c r="J385" i="25"/>
  <c r="J388" i="25"/>
  <c r="J384" i="25"/>
  <c r="H387" i="25"/>
  <c r="O309" i="17"/>
  <c r="G327" i="17"/>
  <c r="X308" i="15"/>
  <c r="F334" i="15"/>
  <c r="S304" i="6"/>
  <c r="S296" i="6"/>
  <c r="L324" i="30"/>
  <c r="I319" i="29"/>
  <c r="V311" i="28"/>
  <c r="F335" i="28"/>
  <c r="F311" i="28"/>
  <c r="H299" i="28"/>
  <c r="H311" i="28" s="1"/>
  <c r="F327" i="28"/>
  <c r="E337" i="27"/>
  <c r="H330" i="27"/>
  <c r="F311" i="26"/>
  <c r="F323" i="26" s="1"/>
  <c r="H299" i="26"/>
  <c r="H311" i="26" s="1"/>
  <c r="F327" i="26"/>
  <c r="O307" i="25"/>
  <c r="O299" i="25"/>
  <c r="H307" i="25"/>
  <c r="F319" i="25"/>
  <c r="H319" i="25" s="1"/>
  <c r="S299" i="24"/>
  <c r="G299" i="24"/>
  <c r="G307" i="24"/>
  <c r="I322" i="26"/>
  <c r="L322" i="26" s="1"/>
  <c r="S299" i="26"/>
  <c r="S307" i="26"/>
  <c r="N311" i="25"/>
  <c r="P299" i="25"/>
  <c r="P311" i="25" s="1"/>
  <c r="F329" i="25"/>
  <c r="E334" i="24"/>
  <c r="H327" i="24"/>
  <c r="F337" i="23"/>
  <c r="X311" i="23"/>
  <c r="N384" i="22"/>
  <c r="N382" i="22"/>
  <c r="N385" i="22"/>
  <c r="N387" i="22"/>
  <c r="N388" i="22"/>
  <c r="N383" i="22"/>
  <c r="G323" i="22"/>
  <c r="E329" i="23"/>
  <c r="M311" i="23"/>
  <c r="F332" i="21"/>
  <c r="F336" i="21" s="1"/>
  <c r="U309" i="21"/>
  <c r="E309" i="20"/>
  <c r="E321" i="20" s="1"/>
  <c r="E325" i="20"/>
  <c r="H325" i="20" s="1"/>
  <c r="E320" i="23"/>
  <c r="H320" i="23" s="1"/>
  <c r="F326" i="20"/>
  <c r="L297" i="20"/>
  <c r="L309" i="20" s="1"/>
  <c r="J309" i="20"/>
  <c r="V309" i="20"/>
  <c r="F333" i="20"/>
  <c r="H385" i="18"/>
  <c r="J386" i="18"/>
  <c r="J382" i="18"/>
  <c r="J380" i="18"/>
  <c r="J383" i="18"/>
  <c r="J381" i="18"/>
  <c r="I321" i="21"/>
  <c r="S297" i="20"/>
  <c r="S305" i="20"/>
  <c r="J388" i="23"/>
  <c r="J383" i="23"/>
  <c r="J382" i="23"/>
  <c r="J384" i="23"/>
  <c r="H387" i="23"/>
  <c r="J385" i="23"/>
  <c r="H305" i="21"/>
  <c r="W309" i="19"/>
  <c r="F334" i="19"/>
  <c r="K297" i="19"/>
  <c r="K305" i="19"/>
  <c r="H297" i="20"/>
  <c r="H309" i="20" s="1"/>
  <c r="F332" i="17"/>
  <c r="U309" i="17"/>
  <c r="G296" i="16"/>
  <c r="G305" i="16"/>
  <c r="T384" i="16"/>
  <c r="J384" i="16"/>
  <c r="K296" i="15"/>
  <c r="K304" i="15"/>
  <c r="K316" i="15" s="1"/>
  <c r="F334" i="16"/>
  <c r="X308" i="16"/>
  <c r="V308" i="15"/>
  <c r="F332" i="15"/>
  <c r="N382" i="11"/>
  <c r="N380" i="11"/>
  <c r="N384" i="11"/>
  <c r="N385" i="11"/>
  <c r="N381" i="11"/>
  <c r="N379" i="11"/>
  <c r="O304" i="11"/>
  <c r="O296" i="11"/>
  <c r="N379" i="12"/>
  <c r="N382" i="12"/>
  <c r="N380" i="12"/>
  <c r="N384" i="12"/>
  <c r="N385" i="12"/>
  <c r="N381" i="12"/>
  <c r="E320" i="13"/>
  <c r="J385" i="9"/>
  <c r="J381" i="9"/>
  <c r="J379" i="9"/>
  <c r="J382" i="9"/>
  <c r="J383" i="9"/>
  <c r="J380" i="9"/>
  <c r="H384" i="9"/>
  <c r="H318" i="13"/>
  <c r="K296" i="12"/>
  <c r="K296" i="9"/>
  <c r="K304" i="9"/>
  <c r="K316" i="9" s="1"/>
  <c r="M308" i="8"/>
  <c r="E326" i="8"/>
  <c r="H326" i="8" s="1"/>
  <c r="I320" i="14"/>
  <c r="R308" i="8"/>
  <c r="T296" i="8"/>
  <c r="T308" i="8" s="1"/>
  <c r="F327" i="8"/>
  <c r="F308" i="7"/>
  <c r="H296" i="7"/>
  <c r="H308" i="7" s="1"/>
  <c r="F324" i="7"/>
  <c r="L296" i="9"/>
  <c r="L308" i="9" s="1"/>
  <c r="E333" i="8"/>
  <c r="H333" i="8" s="1"/>
  <c r="J308" i="5"/>
  <c r="J320" i="5" s="1"/>
  <c r="L296" i="5"/>
  <c r="L308" i="5" s="1"/>
  <c r="F325" i="5"/>
  <c r="H316" i="6"/>
  <c r="F328" i="5"/>
  <c r="E331" i="5"/>
  <c r="H324" i="5"/>
  <c r="E308" i="4"/>
  <c r="E324" i="4"/>
  <c r="F330" i="3"/>
  <c r="V306" i="3"/>
  <c r="R306" i="2"/>
  <c r="F325" i="2"/>
  <c r="T294" i="2"/>
  <c r="T306" i="2" s="1"/>
  <c r="E332" i="4"/>
  <c r="H325" i="4"/>
  <c r="E332" i="6"/>
  <c r="H325" i="6"/>
  <c r="J306" i="1"/>
  <c r="J318" i="1" s="1"/>
  <c r="L294" i="1"/>
  <c r="L306" i="1" s="1"/>
  <c r="F323" i="1"/>
  <c r="O296" i="9"/>
  <c r="E311" i="29"/>
  <c r="E327" i="29"/>
  <c r="S299" i="27"/>
  <c r="S307" i="27"/>
  <c r="X311" i="25"/>
  <c r="F337" i="25"/>
  <c r="J385" i="12"/>
  <c r="J381" i="12"/>
  <c r="J379" i="12"/>
  <c r="J382" i="12"/>
  <c r="J380" i="12"/>
  <c r="H384" i="12"/>
  <c r="G324" i="14"/>
  <c r="G308" i="14"/>
  <c r="H296" i="14"/>
  <c r="H308" i="14" s="1"/>
  <c r="G296" i="10"/>
  <c r="G304" i="10"/>
  <c r="G316" i="10" s="1"/>
  <c r="E331" i="8"/>
  <c r="F316" i="5"/>
  <c r="H316" i="5" s="1"/>
  <c r="H304" i="5"/>
  <c r="E338" i="30"/>
  <c r="H338" i="30" s="1"/>
  <c r="G322" i="30"/>
  <c r="M312" i="30"/>
  <c r="E324" i="30" s="1"/>
  <c r="E330" i="30"/>
  <c r="E336" i="30"/>
  <c r="J383" i="28"/>
  <c r="J386" i="28"/>
  <c r="H387" i="28"/>
  <c r="J384" i="28"/>
  <c r="J382" i="28"/>
  <c r="J388" i="28"/>
  <c r="J385" i="28"/>
  <c r="E320" i="28"/>
  <c r="K307" i="29"/>
  <c r="K299" i="29"/>
  <c r="I323" i="27"/>
  <c r="K322" i="27"/>
  <c r="N311" i="28"/>
  <c r="P299" i="28"/>
  <c r="P311" i="28" s="1"/>
  <c r="F329" i="28"/>
  <c r="N311" i="27"/>
  <c r="P299" i="27"/>
  <c r="P311" i="27" s="1"/>
  <c r="F329" i="27"/>
  <c r="M311" i="26"/>
  <c r="E329" i="26"/>
  <c r="W311" i="27"/>
  <c r="F336" i="27"/>
  <c r="F338" i="27" s="1"/>
  <c r="O307" i="26"/>
  <c r="O299" i="26"/>
  <c r="G307" i="25"/>
  <c r="G319" i="25" s="1"/>
  <c r="G299" i="25"/>
  <c r="L321" i="26"/>
  <c r="J386" i="27"/>
  <c r="F319" i="24"/>
  <c r="H319" i="24" s="1"/>
  <c r="H307" i="24"/>
  <c r="F328" i="28"/>
  <c r="J311" i="28"/>
  <c r="L299" i="28"/>
  <c r="L311" i="28" s="1"/>
  <c r="E330" i="26"/>
  <c r="Q311" i="26"/>
  <c r="G321" i="25"/>
  <c r="H308" i="28"/>
  <c r="F311" i="25"/>
  <c r="F323" i="25" s="1"/>
  <c r="H323" i="25" s="1"/>
  <c r="F327" i="25"/>
  <c r="H299" i="25"/>
  <c r="H311" i="25" s="1"/>
  <c r="E337" i="25"/>
  <c r="F319" i="23"/>
  <c r="H319" i="23" s="1"/>
  <c r="H307" i="23"/>
  <c r="J323" i="25"/>
  <c r="K299" i="24"/>
  <c r="F323" i="22"/>
  <c r="H323" i="22" s="1"/>
  <c r="O374" i="22"/>
  <c r="G319" i="22"/>
  <c r="M309" i="21"/>
  <c r="E327" i="21"/>
  <c r="H306" i="21"/>
  <c r="G297" i="21"/>
  <c r="L319" i="21"/>
  <c r="H305" i="20"/>
  <c r="O305" i="19"/>
  <c r="O297" i="19"/>
  <c r="Q311" i="23"/>
  <c r="I323" i="23" s="1"/>
  <c r="E330" i="23"/>
  <c r="G297" i="20"/>
  <c r="E328" i="19"/>
  <c r="Q309" i="19"/>
  <c r="J320" i="21"/>
  <c r="L320" i="21" s="1"/>
  <c r="F321" i="20"/>
  <c r="H321" i="20" s="1"/>
  <c r="E334" i="19"/>
  <c r="H334" i="19" s="1"/>
  <c r="H327" i="19"/>
  <c r="E309" i="17"/>
  <c r="E321" i="17" s="1"/>
  <c r="E325" i="17"/>
  <c r="E329" i="17" s="1"/>
  <c r="S296" i="16"/>
  <c r="S304" i="16"/>
  <c r="K297" i="17"/>
  <c r="E333" i="17"/>
  <c r="H333" i="17" s="1"/>
  <c r="H326" i="17"/>
  <c r="J316" i="15"/>
  <c r="K317" i="11"/>
  <c r="K319" i="15"/>
  <c r="F334" i="12"/>
  <c r="X308" i="12"/>
  <c r="T384" i="11"/>
  <c r="J384" i="11"/>
  <c r="E318" i="15"/>
  <c r="G316" i="14"/>
  <c r="G317" i="14"/>
  <c r="I317" i="13"/>
  <c r="G318" i="12"/>
  <c r="G304" i="11"/>
  <c r="G316" i="11" s="1"/>
  <c r="G296" i="11"/>
  <c r="J316" i="12"/>
  <c r="L316" i="12" s="1"/>
  <c r="N383" i="12"/>
  <c r="G318" i="10"/>
  <c r="G318" i="8"/>
  <c r="K318" i="7"/>
  <c r="N383" i="11"/>
  <c r="J316" i="8"/>
  <c r="L316" i="8" s="1"/>
  <c r="J384" i="6"/>
  <c r="T384" i="6"/>
  <c r="I316" i="10"/>
  <c r="L316" i="10" s="1"/>
  <c r="E308" i="8"/>
  <c r="E320" i="8" s="1"/>
  <c r="H320" i="8" s="1"/>
  <c r="E324" i="8"/>
  <c r="E328" i="8" s="1"/>
  <c r="E316" i="7"/>
  <c r="E332" i="11"/>
  <c r="H325" i="11"/>
  <c r="S296" i="10"/>
  <c r="K317" i="9"/>
  <c r="K318" i="8"/>
  <c r="K319" i="7"/>
  <c r="J308" i="8"/>
  <c r="J320" i="8" s="1"/>
  <c r="L296" i="8"/>
  <c r="L308" i="8" s="1"/>
  <c r="F325" i="8"/>
  <c r="J318" i="7"/>
  <c r="L318" i="7" s="1"/>
  <c r="K317" i="3"/>
  <c r="E320" i="7"/>
  <c r="G318" i="4"/>
  <c r="P296" i="8"/>
  <c r="P308" i="8" s="1"/>
  <c r="E334" i="9"/>
  <c r="J320" i="7"/>
  <c r="E316" i="4"/>
  <c r="J306" i="2"/>
  <c r="F323" i="2"/>
  <c r="L294" i="2"/>
  <c r="L306" i="2" s="1"/>
  <c r="V380" i="5"/>
  <c r="V385" i="5"/>
  <c r="V379" i="5"/>
  <c r="F332" i="3"/>
  <c r="X306" i="3"/>
  <c r="O369" i="1"/>
  <c r="I320" i="6"/>
  <c r="V308" i="4"/>
  <c r="F332" i="4"/>
  <c r="H328" i="27"/>
  <c r="E335" i="27"/>
  <c r="H335" i="27" s="1"/>
  <c r="G319" i="27"/>
  <c r="E336" i="24"/>
  <c r="H336" i="24" s="1"/>
  <c r="H329" i="24"/>
  <c r="F326" i="19"/>
  <c r="J309" i="19"/>
  <c r="L297" i="19"/>
  <c r="L309" i="19" s="1"/>
  <c r="F308" i="15"/>
  <c r="F320" i="15" s="1"/>
  <c r="H296" i="15"/>
  <c r="H308" i="15" s="1"/>
  <c r="F324" i="15"/>
  <c r="H304" i="7"/>
  <c r="F316" i="7"/>
  <c r="H316" i="7" s="1"/>
  <c r="W308" i="7"/>
  <c r="F333" i="7"/>
  <c r="S304" i="4"/>
  <c r="S296" i="4"/>
  <c r="O306" i="2"/>
  <c r="G324" i="2"/>
  <c r="P294" i="3"/>
  <c r="P306" i="3" s="1"/>
  <c r="F324" i="3"/>
  <c r="N306" i="3"/>
  <c r="G324" i="1"/>
  <c r="O306" i="1"/>
  <c r="V312" i="30"/>
  <c r="F336" i="30"/>
  <c r="H320" i="28"/>
  <c r="N312" i="30"/>
  <c r="P300" i="30"/>
  <c r="P312" i="30" s="1"/>
  <c r="F330" i="30"/>
  <c r="H299" i="29"/>
  <c r="H311" i="29" s="1"/>
  <c r="F327" i="29"/>
  <c r="F311" i="29"/>
  <c r="F323" i="29" s="1"/>
  <c r="K320" i="29"/>
  <c r="F312" i="30"/>
  <c r="F324" i="30" s="1"/>
  <c r="H324" i="30" s="1"/>
  <c r="H300" i="30"/>
  <c r="H312" i="30" s="1"/>
  <c r="F328" i="30"/>
  <c r="E322" i="30"/>
  <c r="T389" i="30"/>
  <c r="V387" i="30" s="1"/>
  <c r="K320" i="28"/>
  <c r="E328" i="29"/>
  <c r="I311" i="29"/>
  <c r="I323" i="29" s="1"/>
  <c r="K322" i="28"/>
  <c r="E311" i="27"/>
  <c r="E323" i="27" s="1"/>
  <c r="E327" i="27"/>
  <c r="H320" i="26"/>
  <c r="E319" i="25"/>
  <c r="G322" i="24"/>
  <c r="R311" i="24"/>
  <c r="T299" i="24"/>
  <c r="T311" i="24" s="1"/>
  <c r="F330" i="24"/>
  <c r="E319" i="26"/>
  <c r="E319" i="24"/>
  <c r="I323" i="28"/>
  <c r="N382" i="24"/>
  <c r="N385" i="24"/>
  <c r="N383" i="24"/>
  <c r="N387" i="24"/>
  <c r="N388" i="24"/>
  <c r="N384" i="24"/>
  <c r="O374" i="25"/>
  <c r="N386" i="24"/>
  <c r="J388" i="24"/>
  <c r="J384" i="24"/>
  <c r="J382" i="24"/>
  <c r="J385" i="24"/>
  <c r="J386" i="24"/>
  <c r="J383" i="24"/>
  <c r="H387" i="24"/>
  <c r="R311" i="23"/>
  <c r="T299" i="23"/>
  <c r="T311" i="23" s="1"/>
  <c r="F330" i="23"/>
  <c r="L321" i="24"/>
  <c r="E319" i="22"/>
  <c r="H327" i="22"/>
  <c r="E334" i="22"/>
  <c r="E309" i="21"/>
  <c r="E321" i="21" s="1"/>
  <c r="E325" i="21"/>
  <c r="H325" i="21" s="1"/>
  <c r="G307" i="23"/>
  <c r="G319" i="23" s="1"/>
  <c r="G299" i="23"/>
  <c r="F327" i="21"/>
  <c r="N309" i="21"/>
  <c r="P297" i="21"/>
  <c r="P309" i="21" s="1"/>
  <c r="L320" i="20"/>
  <c r="H385" i="17"/>
  <c r="J386" i="17"/>
  <c r="J382" i="17"/>
  <c r="J380" i="17"/>
  <c r="J383" i="17"/>
  <c r="J381" i="17"/>
  <c r="T385" i="20"/>
  <c r="J385" i="20"/>
  <c r="G305" i="19"/>
  <c r="G317" i="19" s="1"/>
  <c r="G297" i="19"/>
  <c r="G318" i="18"/>
  <c r="F328" i="21"/>
  <c r="F329" i="21" s="1"/>
  <c r="T297" i="21"/>
  <c r="T309" i="21" s="1"/>
  <c r="R309" i="21"/>
  <c r="O374" i="23"/>
  <c r="I309" i="19"/>
  <c r="E326" i="19"/>
  <c r="E329" i="19" s="1"/>
  <c r="F335" i="19"/>
  <c r="X309" i="19"/>
  <c r="O297" i="21"/>
  <c r="K320" i="19"/>
  <c r="S297" i="18"/>
  <c r="S305" i="18"/>
  <c r="L320" i="19"/>
  <c r="F318" i="16"/>
  <c r="H318" i="16" s="1"/>
  <c r="J319" i="17"/>
  <c r="L319" i="17" s="1"/>
  <c r="E334" i="17"/>
  <c r="H327" i="17"/>
  <c r="F320" i="16"/>
  <c r="H320" i="16" s="1"/>
  <c r="M308" i="15"/>
  <c r="E326" i="15"/>
  <c r="Q308" i="16"/>
  <c r="E327" i="16"/>
  <c r="E333" i="16"/>
  <c r="H326" i="16"/>
  <c r="K318" i="12"/>
  <c r="E334" i="15"/>
  <c r="H334" i="15" s="1"/>
  <c r="H327" i="15"/>
  <c r="S296" i="13"/>
  <c r="E316" i="12"/>
  <c r="H316" i="12" s="1"/>
  <c r="I319" i="15"/>
  <c r="J380" i="14"/>
  <c r="H384" i="14"/>
  <c r="J385" i="14"/>
  <c r="J381" i="14"/>
  <c r="J379" i="14"/>
  <c r="J382" i="14"/>
  <c r="W308" i="15"/>
  <c r="F333" i="15"/>
  <c r="S296" i="14"/>
  <c r="K316" i="12"/>
  <c r="E317" i="11"/>
  <c r="E332" i="21"/>
  <c r="F335" i="16"/>
  <c r="F316" i="14"/>
  <c r="H316" i="14" s="1"/>
  <c r="H304" i="14"/>
  <c r="V308" i="12"/>
  <c r="F332" i="12"/>
  <c r="V379" i="13"/>
  <c r="V380" i="13"/>
  <c r="V385" i="13"/>
  <c r="J385" i="7"/>
  <c r="J381" i="7"/>
  <c r="J379" i="7"/>
  <c r="J382" i="7"/>
  <c r="J383" i="7"/>
  <c r="J380" i="7"/>
  <c r="H384" i="7"/>
  <c r="E333" i="14"/>
  <c r="H333" i="14" s="1"/>
  <c r="H326" i="14"/>
  <c r="K318" i="9"/>
  <c r="E334" i="12"/>
  <c r="H334" i="12" s="1"/>
  <c r="H327" i="12"/>
  <c r="U308" i="10"/>
  <c r="F331" i="10"/>
  <c r="F335" i="10" s="1"/>
  <c r="O296" i="8"/>
  <c r="O304" i="8"/>
  <c r="Q308" i="7"/>
  <c r="E327" i="7"/>
  <c r="V382" i="13"/>
  <c r="S296" i="11"/>
  <c r="K296" i="10"/>
  <c r="E334" i="11"/>
  <c r="H334" i="11" s="1"/>
  <c r="H327" i="11"/>
  <c r="F316" i="10"/>
  <c r="H316" i="10" s="1"/>
  <c r="H304" i="10"/>
  <c r="J316" i="9"/>
  <c r="L316" i="9" s="1"/>
  <c r="E334" i="7"/>
  <c r="H327" i="7"/>
  <c r="O304" i="5"/>
  <c r="O296" i="5"/>
  <c r="L317" i="9"/>
  <c r="E332" i="7"/>
  <c r="E324" i="3"/>
  <c r="E326" i="3" s="1"/>
  <c r="M306" i="3"/>
  <c r="E318" i="3" s="1"/>
  <c r="U308" i="6"/>
  <c r="F331" i="6"/>
  <c r="F335" i="6" s="1"/>
  <c r="E334" i="4"/>
  <c r="H327" i="4"/>
  <c r="V383" i="5"/>
  <c r="L318" i="4"/>
  <c r="R306" i="3"/>
  <c r="T294" i="3"/>
  <c r="T306" i="3" s="1"/>
  <c r="F325" i="3"/>
  <c r="F332" i="2"/>
  <c r="X306" i="2"/>
  <c r="K316" i="3"/>
  <c r="L317" i="2"/>
  <c r="G316" i="2"/>
  <c r="G314" i="1"/>
  <c r="G315" i="1"/>
  <c r="J306" i="3"/>
  <c r="L294" i="3"/>
  <c r="L306" i="3" s="1"/>
  <c r="F323" i="3"/>
  <c r="J317" i="1"/>
  <c r="L317" i="1" s="1"/>
  <c r="S294" i="2"/>
  <c r="W311" i="26"/>
  <c r="F336" i="26"/>
  <c r="H319" i="29"/>
  <c r="S308" i="30"/>
  <c r="S300" i="30"/>
  <c r="S299" i="28"/>
  <c r="S307" i="28"/>
  <c r="H299" i="27"/>
  <c r="H311" i="27" s="1"/>
  <c r="F327" i="27"/>
  <c r="F311" i="27"/>
  <c r="F323" i="27" s="1"/>
  <c r="X311" i="27"/>
  <c r="F337" i="27"/>
  <c r="J385" i="26"/>
  <c r="J386" i="26"/>
  <c r="J383" i="26"/>
  <c r="H387" i="26"/>
  <c r="J388" i="26"/>
  <c r="J384" i="26"/>
  <c r="J382" i="26"/>
  <c r="E335" i="26"/>
  <c r="H335" i="26" s="1"/>
  <c r="E330" i="25"/>
  <c r="H330" i="25" s="1"/>
  <c r="Q311" i="25"/>
  <c r="E337" i="26"/>
  <c r="H330" i="26"/>
  <c r="J311" i="24"/>
  <c r="L299" i="24"/>
  <c r="L311" i="24" s="1"/>
  <c r="F328" i="24"/>
  <c r="G307" i="26"/>
  <c r="G319" i="26" s="1"/>
  <c r="G299" i="26"/>
  <c r="Q311" i="24"/>
  <c r="E330" i="24"/>
  <c r="O374" i="24"/>
  <c r="H321" i="24"/>
  <c r="J311" i="23"/>
  <c r="L299" i="23"/>
  <c r="L311" i="23" s="1"/>
  <c r="F328" i="23"/>
  <c r="F319" i="22"/>
  <c r="H319" i="22" s="1"/>
  <c r="H307" i="22"/>
  <c r="E335" i="25"/>
  <c r="H335" i="25" s="1"/>
  <c r="W311" i="23"/>
  <c r="F336" i="23"/>
  <c r="F338" i="23" s="1"/>
  <c r="Q311" i="22"/>
  <c r="E330" i="22"/>
  <c r="E319" i="23"/>
  <c r="F338" i="22"/>
  <c r="F323" i="23"/>
  <c r="H323" i="23" s="1"/>
  <c r="E327" i="23"/>
  <c r="E311" i="23"/>
  <c r="E323" i="23" s="1"/>
  <c r="L317" i="20"/>
  <c r="F319" i="21"/>
  <c r="H319" i="21" s="1"/>
  <c r="O309" i="20"/>
  <c r="G327" i="20"/>
  <c r="O305" i="18"/>
  <c r="O297" i="18"/>
  <c r="F317" i="18"/>
  <c r="H317" i="18" s="1"/>
  <c r="H305" i="18"/>
  <c r="J318" i="21"/>
  <c r="L318" i="21" s="1"/>
  <c r="W309" i="18"/>
  <c r="F334" i="18"/>
  <c r="F336" i="18" s="1"/>
  <c r="K297" i="18"/>
  <c r="K305" i="18"/>
  <c r="K317" i="18" s="1"/>
  <c r="J384" i="18"/>
  <c r="L318" i="19"/>
  <c r="F329" i="19"/>
  <c r="E332" i="19"/>
  <c r="H325" i="19"/>
  <c r="F321" i="18"/>
  <c r="H321" i="18" s="1"/>
  <c r="E321" i="18"/>
  <c r="K320" i="17"/>
  <c r="E331" i="16"/>
  <c r="H324" i="16"/>
  <c r="H304" i="16"/>
  <c r="I316" i="15"/>
  <c r="Q308" i="12"/>
  <c r="E327" i="12"/>
  <c r="F321" i="17"/>
  <c r="F316" i="13"/>
  <c r="H316" i="13" s="1"/>
  <c r="H304" i="13"/>
  <c r="J308" i="16"/>
  <c r="L296" i="16"/>
  <c r="L308" i="16" s="1"/>
  <c r="F325" i="16"/>
  <c r="F328" i="16" s="1"/>
  <c r="K296" i="14"/>
  <c r="W308" i="12"/>
  <c r="F333" i="12"/>
  <c r="F335" i="12" s="1"/>
  <c r="H297" i="21"/>
  <c r="H309" i="21" s="1"/>
  <c r="K296" i="16"/>
  <c r="K304" i="16"/>
  <c r="K316" i="16" s="1"/>
  <c r="R308" i="14"/>
  <c r="T296" i="14"/>
  <c r="T308" i="14" s="1"/>
  <c r="F327" i="14"/>
  <c r="N308" i="12"/>
  <c r="P296" i="12"/>
  <c r="P308" i="12" s="1"/>
  <c r="F326" i="12"/>
  <c r="E333" i="13"/>
  <c r="H333" i="13" s="1"/>
  <c r="H326" i="13"/>
  <c r="H304" i="9"/>
  <c r="F316" i="9"/>
  <c r="H316" i="9" s="1"/>
  <c r="T296" i="12"/>
  <c r="T308" i="12" s="1"/>
  <c r="M308" i="10"/>
  <c r="E326" i="10"/>
  <c r="H326" i="10" s="1"/>
  <c r="G296" i="8"/>
  <c r="G304" i="8"/>
  <c r="G316" i="8" s="1"/>
  <c r="I308" i="7"/>
  <c r="E325" i="7"/>
  <c r="H325" i="7" s="1"/>
  <c r="F334" i="9"/>
  <c r="X308" i="9"/>
  <c r="L317" i="13"/>
  <c r="I320" i="11"/>
  <c r="L320" i="11" s="1"/>
  <c r="W308" i="9"/>
  <c r="F333" i="9"/>
  <c r="R308" i="10"/>
  <c r="T296" i="10"/>
  <c r="T308" i="10" s="1"/>
  <c r="F327" i="10"/>
  <c r="V308" i="9"/>
  <c r="F332" i="9"/>
  <c r="F335" i="9" s="1"/>
  <c r="H305" i="7"/>
  <c r="F317" i="7"/>
  <c r="H317" i="7" s="1"/>
  <c r="T296" i="7"/>
  <c r="T308" i="7" s="1"/>
  <c r="G296" i="7"/>
  <c r="G304" i="5"/>
  <c r="G316" i="5" s="1"/>
  <c r="G296" i="5"/>
  <c r="H317" i="8"/>
  <c r="G296" i="9"/>
  <c r="H319" i="8"/>
  <c r="E320" i="9"/>
  <c r="L316" i="6"/>
  <c r="N380" i="4"/>
  <c r="N384" i="4"/>
  <c r="N385" i="4"/>
  <c r="N381" i="4"/>
  <c r="N379" i="4"/>
  <c r="N382" i="4"/>
  <c r="L296" i="7"/>
  <c r="L308" i="7" s="1"/>
  <c r="H294" i="3"/>
  <c r="H306" i="3" s="1"/>
  <c r="F322" i="3"/>
  <c r="F306" i="3"/>
  <c r="F318" i="3" s="1"/>
  <c r="F330" i="1"/>
  <c r="F333" i="1" s="1"/>
  <c r="V306" i="1"/>
  <c r="N308" i="4"/>
  <c r="P296" i="4"/>
  <c r="P308" i="4" s="1"/>
  <c r="F326" i="4"/>
  <c r="O296" i="4"/>
  <c r="O304" i="4"/>
  <c r="Q306" i="1"/>
  <c r="E325" i="1"/>
  <c r="I316" i="3"/>
  <c r="S306" i="1"/>
  <c r="G325" i="1"/>
  <c r="O369" i="2"/>
  <c r="F315" i="2"/>
  <c r="H315" i="2" s="1"/>
  <c r="H303" i="2"/>
  <c r="V384" i="5"/>
  <c r="K294" i="2"/>
  <c r="V311" i="26"/>
  <c r="F335" i="26"/>
  <c r="W308" i="16"/>
  <c r="F333" i="16"/>
  <c r="I308" i="13"/>
  <c r="E325" i="13"/>
  <c r="E328" i="13" s="1"/>
  <c r="J384" i="8"/>
  <c r="T384" i="8"/>
  <c r="F328" i="13"/>
  <c r="E331" i="13"/>
  <c r="H324" i="13"/>
  <c r="E322" i="2"/>
  <c r="E306" i="2"/>
  <c r="S307" i="29"/>
  <c r="S299" i="29"/>
  <c r="G322" i="29"/>
  <c r="I323" i="30"/>
  <c r="L323" i="30" s="1"/>
  <c r="R311" i="29"/>
  <c r="F330" i="29"/>
  <c r="T299" i="29"/>
  <c r="T311" i="29" s="1"/>
  <c r="E331" i="30"/>
  <c r="H331" i="30" s="1"/>
  <c r="Q312" i="30"/>
  <c r="G330" i="30"/>
  <c r="O312" i="30"/>
  <c r="E336" i="29"/>
  <c r="H336" i="29" s="1"/>
  <c r="H329" i="29"/>
  <c r="K299" i="28"/>
  <c r="K307" i="28"/>
  <c r="K319" i="28" s="1"/>
  <c r="O299" i="29"/>
  <c r="O307" i="29"/>
  <c r="K308" i="30"/>
  <c r="K320" i="30" s="1"/>
  <c r="K300" i="30"/>
  <c r="F334" i="28"/>
  <c r="F338" i="28" s="1"/>
  <c r="U311" i="28"/>
  <c r="G300" i="30"/>
  <c r="H307" i="28"/>
  <c r="N383" i="26"/>
  <c r="N387" i="26"/>
  <c r="N388" i="26"/>
  <c r="N384" i="26"/>
  <c r="N385" i="26"/>
  <c r="N382" i="26"/>
  <c r="O374" i="26"/>
  <c r="K299" i="26"/>
  <c r="K307" i="26"/>
  <c r="K319" i="26" s="1"/>
  <c r="E328" i="25"/>
  <c r="H328" i="25" s="1"/>
  <c r="I311" i="25"/>
  <c r="I323" i="25" s="1"/>
  <c r="K321" i="24"/>
  <c r="N386" i="26"/>
  <c r="H319" i="26"/>
  <c r="S299" i="25"/>
  <c r="S307" i="25"/>
  <c r="I311" i="24"/>
  <c r="I323" i="24" s="1"/>
  <c r="E328" i="24"/>
  <c r="F320" i="25"/>
  <c r="H320" i="25" s="1"/>
  <c r="H308" i="25"/>
  <c r="F337" i="24"/>
  <c r="F338" i="24" s="1"/>
  <c r="X311" i="24"/>
  <c r="R311" i="22"/>
  <c r="T299" i="22"/>
  <c r="T311" i="22" s="1"/>
  <c r="F330" i="22"/>
  <c r="S299" i="23"/>
  <c r="S307" i="23"/>
  <c r="I311" i="22"/>
  <c r="E328" i="22"/>
  <c r="E331" i="22" s="1"/>
  <c r="F331" i="23"/>
  <c r="H327" i="23"/>
  <c r="E334" i="23"/>
  <c r="J380" i="19"/>
  <c r="J383" i="19"/>
  <c r="J386" i="19"/>
  <c r="J382" i="19"/>
  <c r="J384" i="19"/>
  <c r="J381" i="19"/>
  <c r="H385" i="19"/>
  <c r="K297" i="20"/>
  <c r="K305" i="20"/>
  <c r="K317" i="20" s="1"/>
  <c r="G326" i="21"/>
  <c r="K309" i="21"/>
  <c r="H317" i="21"/>
  <c r="G305" i="18"/>
  <c r="G317" i="18" s="1"/>
  <c r="G297" i="18"/>
  <c r="H305" i="19"/>
  <c r="F317" i="19"/>
  <c r="H317" i="19" s="1"/>
  <c r="R309" i="18"/>
  <c r="T297" i="18"/>
  <c r="T309" i="18" s="1"/>
  <c r="F328" i="18"/>
  <c r="F335" i="18"/>
  <c r="X309" i="18"/>
  <c r="H317" i="17"/>
  <c r="F335" i="17"/>
  <c r="X309" i="17"/>
  <c r="W309" i="17"/>
  <c r="F334" i="17"/>
  <c r="H321" i="19"/>
  <c r="E332" i="18"/>
  <c r="H325" i="18"/>
  <c r="E329" i="18"/>
  <c r="H317" i="15"/>
  <c r="O296" i="13"/>
  <c r="O304" i="13"/>
  <c r="H325" i="15"/>
  <c r="E332" i="15"/>
  <c r="H332" i="15" s="1"/>
  <c r="M343" i="15" s="1"/>
  <c r="K343" i="15" s="1"/>
  <c r="E343" i="15" s="1"/>
  <c r="G343" i="15" s="1"/>
  <c r="S297" i="17"/>
  <c r="U308" i="14"/>
  <c r="F331" i="14"/>
  <c r="F335" i="14" s="1"/>
  <c r="I308" i="12"/>
  <c r="I320" i="12" s="1"/>
  <c r="L320" i="12" s="1"/>
  <c r="E325" i="12"/>
  <c r="E328" i="12" s="1"/>
  <c r="H297" i="17"/>
  <c r="H309" i="17" s="1"/>
  <c r="H318" i="15"/>
  <c r="R308" i="13"/>
  <c r="T296" i="13"/>
  <c r="T308" i="13" s="1"/>
  <c r="F327" i="13"/>
  <c r="J316" i="16"/>
  <c r="O304" i="15"/>
  <c r="O296" i="15"/>
  <c r="O296" i="12"/>
  <c r="F321" i="21"/>
  <c r="I308" i="16"/>
  <c r="E325" i="16"/>
  <c r="E328" i="16" s="1"/>
  <c r="J308" i="14"/>
  <c r="J320" i="14" s="1"/>
  <c r="L320" i="14" s="1"/>
  <c r="L296" i="14"/>
  <c r="L308" i="14" s="1"/>
  <c r="F325" i="14"/>
  <c r="F308" i="12"/>
  <c r="F320" i="12" s="1"/>
  <c r="H320" i="12" s="1"/>
  <c r="H296" i="12"/>
  <c r="H308" i="12" s="1"/>
  <c r="F324" i="12"/>
  <c r="L319" i="13"/>
  <c r="T384" i="10"/>
  <c r="T385" i="10" s="1"/>
  <c r="J384" i="10"/>
  <c r="J383" i="12"/>
  <c r="E308" i="10"/>
  <c r="E320" i="10" s="1"/>
  <c r="H320" i="10" s="1"/>
  <c r="E324" i="10"/>
  <c r="S296" i="7"/>
  <c r="S304" i="7"/>
  <c r="F334" i="7"/>
  <c r="X308" i="7"/>
  <c r="J308" i="10"/>
  <c r="J320" i="10" s="1"/>
  <c r="L320" i="10" s="1"/>
  <c r="L296" i="10"/>
  <c r="L308" i="10" s="1"/>
  <c r="F325" i="10"/>
  <c r="N308" i="9"/>
  <c r="P296" i="9"/>
  <c r="P308" i="9" s="1"/>
  <c r="F326" i="9"/>
  <c r="N379" i="7"/>
  <c r="N382" i="7"/>
  <c r="N380" i="7"/>
  <c r="N384" i="7"/>
  <c r="N385" i="7"/>
  <c r="N381" i="7"/>
  <c r="F334" i="6"/>
  <c r="X308" i="6"/>
  <c r="H318" i="8"/>
  <c r="O294" i="3"/>
  <c r="O302" i="3"/>
  <c r="E331" i="10"/>
  <c r="H324" i="10"/>
  <c r="F332" i="6"/>
  <c r="V308" i="6"/>
  <c r="T384" i="4"/>
  <c r="J384" i="4"/>
  <c r="K296" i="8"/>
  <c r="G296" i="6"/>
  <c r="G304" i="6"/>
  <c r="G316" i="6" s="1"/>
  <c r="H327" i="6"/>
  <c r="E334" i="6"/>
  <c r="H334" i="6" s="1"/>
  <c r="H303" i="3"/>
  <c r="F315" i="3"/>
  <c r="H315" i="3" s="1"/>
  <c r="P294" i="1"/>
  <c r="P306" i="1" s="1"/>
  <c r="F324" i="1"/>
  <c r="N306" i="1"/>
  <c r="S296" i="5"/>
  <c r="S304" i="5"/>
  <c r="S294" i="3"/>
  <c r="M308" i="4"/>
  <c r="E326" i="4"/>
  <c r="L316" i="3"/>
  <c r="K306" i="1"/>
  <c r="K318" i="1" s="1"/>
  <c r="G323" i="1"/>
  <c r="F330" i="2"/>
  <c r="V306" i="2"/>
  <c r="E333" i="10"/>
  <c r="H333" i="10" s="1"/>
  <c r="K296" i="5"/>
  <c r="K304" i="5"/>
  <c r="K316" i="5" s="1"/>
  <c r="F308" i="4"/>
  <c r="F320" i="4" s="1"/>
  <c r="H296" i="4"/>
  <c r="H308" i="4" s="1"/>
  <c r="F324" i="4"/>
  <c r="F329" i="2"/>
  <c r="U306" i="2"/>
  <c r="E311" i="28"/>
  <c r="E323" i="28" s="1"/>
  <c r="E327" i="28"/>
  <c r="F330" i="28"/>
  <c r="R311" i="28"/>
  <c r="T299" i="28"/>
  <c r="T311" i="28" s="1"/>
  <c r="H329" i="23"/>
  <c r="E336" i="23"/>
  <c r="H336" i="23" s="1"/>
  <c r="F332" i="20"/>
  <c r="U309" i="20"/>
  <c r="G305" i="17"/>
  <c r="G317" i="17" s="1"/>
  <c r="G297" i="17"/>
  <c r="N308" i="11"/>
  <c r="P296" i="11"/>
  <c r="P308" i="11" s="1"/>
  <c r="F326" i="11"/>
  <c r="V308" i="7"/>
  <c r="F332" i="7"/>
  <c r="F335" i="7" s="1"/>
  <c r="F308" i="6"/>
  <c r="H296" i="6"/>
  <c r="H308" i="6" s="1"/>
  <c r="F324" i="6"/>
  <c r="L319" i="29"/>
  <c r="H322" i="30"/>
  <c r="G299" i="29"/>
  <c r="G307" i="29"/>
  <c r="G319" i="29" s="1"/>
  <c r="O374" i="27"/>
  <c r="M311" i="29"/>
  <c r="E329" i="29"/>
  <c r="E329" i="30"/>
  <c r="H329" i="30" s="1"/>
  <c r="I312" i="30"/>
  <c r="I324" i="30" s="1"/>
  <c r="M311" i="28"/>
  <c r="E329" i="28"/>
  <c r="H320" i="29"/>
  <c r="H319" i="28"/>
  <c r="L319" i="26"/>
  <c r="O311" i="27"/>
  <c r="G329" i="27"/>
  <c r="E328" i="26"/>
  <c r="H328" i="26" s="1"/>
  <c r="I311" i="26"/>
  <c r="I323" i="26" s="1"/>
  <c r="L323" i="26" s="1"/>
  <c r="L323" i="27"/>
  <c r="J386" i="25"/>
  <c r="F334" i="26"/>
  <c r="U311" i="26"/>
  <c r="W311" i="25"/>
  <c r="F336" i="25"/>
  <c r="F338" i="25" s="1"/>
  <c r="K299" i="25"/>
  <c r="K307" i="25"/>
  <c r="H307" i="29"/>
  <c r="G299" i="27"/>
  <c r="E331" i="24"/>
  <c r="J311" i="22"/>
  <c r="J323" i="22" s="1"/>
  <c r="L299" i="22"/>
  <c r="L311" i="22" s="1"/>
  <c r="F328" i="22"/>
  <c r="F331" i="22" s="1"/>
  <c r="H331" i="22" s="1"/>
  <c r="K299" i="23"/>
  <c r="K307" i="23"/>
  <c r="K319" i="23" s="1"/>
  <c r="T385" i="21"/>
  <c r="J385" i="21"/>
  <c r="H322" i="23"/>
  <c r="G322" i="23"/>
  <c r="W309" i="20"/>
  <c r="F334" i="20"/>
  <c r="E334" i="20"/>
  <c r="H327" i="20"/>
  <c r="F328" i="20"/>
  <c r="T297" i="20"/>
  <c r="T309" i="20" s="1"/>
  <c r="R309" i="20"/>
  <c r="F328" i="19"/>
  <c r="T297" i="19"/>
  <c r="T309" i="19" s="1"/>
  <c r="R309" i="19"/>
  <c r="J309" i="18"/>
  <c r="J321" i="18" s="1"/>
  <c r="L321" i="18" s="1"/>
  <c r="L297" i="18"/>
  <c r="L309" i="18" s="1"/>
  <c r="F326" i="18"/>
  <c r="F329" i="18" s="1"/>
  <c r="H329" i="18" s="1"/>
  <c r="L319" i="20"/>
  <c r="J318" i="20"/>
  <c r="L318" i="20" s="1"/>
  <c r="K320" i="18"/>
  <c r="R309" i="17"/>
  <c r="J321" i="17" s="1"/>
  <c r="L321" i="17" s="1"/>
  <c r="T297" i="17"/>
  <c r="T309" i="17" s="1"/>
  <c r="F328" i="17"/>
  <c r="F336" i="19"/>
  <c r="R308" i="16"/>
  <c r="T296" i="16"/>
  <c r="T308" i="16" s="1"/>
  <c r="F327" i="16"/>
  <c r="E308" i="15"/>
  <c r="E320" i="15" s="1"/>
  <c r="E324" i="15"/>
  <c r="E328" i="15" s="1"/>
  <c r="G296" i="13"/>
  <c r="G304" i="13"/>
  <c r="G316" i="13" s="1"/>
  <c r="I321" i="17"/>
  <c r="L319" i="15"/>
  <c r="M308" i="14"/>
  <c r="E326" i="14"/>
  <c r="K318" i="13"/>
  <c r="F329" i="17"/>
  <c r="H329" i="17" s="1"/>
  <c r="E332" i="17"/>
  <c r="H325" i="17"/>
  <c r="V384" i="15"/>
  <c r="J308" i="13"/>
  <c r="J320" i="13" s="1"/>
  <c r="L296" i="13"/>
  <c r="L308" i="13" s="1"/>
  <c r="F325" i="13"/>
  <c r="V308" i="11"/>
  <c r="F332" i="11"/>
  <c r="G304" i="15"/>
  <c r="G296" i="15"/>
  <c r="Q308" i="13"/>
  <c r="E327" i="13"/>
  <c r="G296" i="12"/>
  <c r="F331" i="11"/>
  <c r="U308" i="11"/>
  <c r="I316" i="16"/>
  <c r="F334" i="13"/>
  <c r="F335" i="13" s="1"/>
  <c r="X308" i="13"/>
  <c r="J318" i="12"/>
  <c r="L318" i="12" s="1"/>
  <c r="O296" i="14"/>
  <c r="E331" i="14"/>
  <c r="H324" i="14"/>
  <c r="F328" i="14"/>
  <c r="E332" i="12"/>
  <c r="H332" i="12" s="1"/>
  <c r="M343" i="12" s="1"/>
  <c r="K343" i="12" s="1"/>
  <c r="E343" i="12" s="1"/>
  <c r="G343" i="12" s="1"/>
  <c r="H325" i="12"/>
  <c r="O296" i="10"/>
  <c r="O304" i="10"/>
  <c r="Q308" i="9"/>
  <c r="E327" i="9"/>
  <c r="H327" i="9" s="1"/>
  <c r="K296" i="7"/>
  <c r="K304" i="7"/>
  <c r="K316" i="7" s="1"/>
  <c r="H317" i="11"/>
  <c r="V383" i="6"/>
  <c r="T385" i="6"/>
  <c r="H320" i="13"/>
  <c r="F308" i="9"/>
  <c r="H296" i="9"/>
  <c r="H308" i="9" s="1"/>
  <c r="F324" i="9"/>
  <c r="S296" i="8"/>
  <c r="G317" i="5"/>
  <c r="G294" i="3"/>
  <c r="G302" i="3"/>
  <c r="G314" i="3" s="1"/>
  <c r="H296" i="10"/>
  <c r="H308" i="10" s="1"/>
  <c r="N308" i="6"/>
  <c r="P296" i="6"/>
  <c r="P308" i="6" s="1"/>
  <c r="F326" i="6"/>
  <c r="H383" i="3"/>
  <c r="O366" i="3"/>
  <c r="O365" i="3"/>
  <c r="O364" i="3"/>
  <c r="O363" i="3"/>
  <c r="O362" i="3"/>
  <c r="O361" i="3"/>
  <c r="O369" i="3" s="1"/>
  <c r="K316" i="8"/>
  <c r="F334" i="5"/>
  <c r="F335" i="5" s="1"/>
  <c r="X308" i="5"/>
  <c r="F331" i="4"/>
  <c r="U308" i="4"/>
  <c r="E308" i="6"/>
  <c r="E320" i="6" s="1"/>
  <c r="E324" i="6"/>
  <c r="E328" i="6" s="1"/>
  <c r="F334" i="4"/>
  <c r="X308" i="4"/>
  <c r="U306" i="3"/>
  <c r="F329" i="3"/>
  <c r="F333" i="3" s="1"/>
  <c r="K294" i="3"/>
  <c r="H294" i="1"/>
  <c r="H306" i="1" s="1"/>
  <c r="F322" i="1"/>
  <c r="F306" i="1"/>
  <c r="F318" i="1" s="1"/>
  <c r="H318" i="1" s="1"/>
  <c r="Q308" i="5"/>
  <c r="E327" i="5"/>
  <c r="W306" i="2"/>
  <c r="F331" i="2"/>
  <c r="F324" i="2"/>
  <c r="N306" i="2"/>
  <c r="P294" i="2"/>
  <c r="P306" i="2" s="1"/>
  <c r="P296" i="10"/>
  <c r="P308" i="10" s="1"/>
  <c r="I320" i="8"/>
  <c r="I308" i="5"/>
  <c r="E325" i="5"/>
  <c r="E328" i="5" s="1"/>
  <c r="F316" i="4"/>
  <c r="H316" i="4" s="1"/>
  <c r="H304" i="4"/>
  <c r="M306" i="2"/>
  <c r="E324" i="2"/>
  <c r="V381" i="10" l="1"/>
  <c r="V379" i="10"/>
  <c r="V380" i="10"/>
  <c r="V385" i="10"/>
  <c r="V382" i="10"/>
  <c r="V383" i="10"/>
  <c r="H328" i="16"/>
  <c r="H329" i="21"/>
  <c r="E331" i="9"/>
  <c r="H324" i="9"/>
  <c r="F328" i="9"/>
  <c r="H324" i="6"/>
  <c r="E331" i="6"/>
  <c r="F328" i="6"/>
  <c r="H328" i="6" s="1"/>
  <c r="T385" i="17"/>
  <c r="J385" i="17"/>
  <c r="T387" i="25"/>
  <c r="J387" i="25"/>
  <c r="G327" i="15"/>
  <c r="S308" i="15"/>
  <c r="H331" i="14"/>
  <c r="F335" i="11"/>
  <c r="E332" i="13"/>
  <c r="H332" i="13" s="1"/>
  <c r="H325" i="13"/>
  <c r="E335" i="19"/>
  <c r="H335" i="19" s="1"/>
  <c r="H328" i="19"/>
  <c r="E331" i="28"/>
  <c r="G325" i="5"/>
  <c r="K308" i="5"/>
  <c r="K308" i="8"/>
  <c r="K320" i="8" s="1"/>
  <c r="G325" i="8"/>
  <c r="H331" i="10"/>
  <c r="I320" i="16"/>
  <c r="I323" i="22"/>
  <c r="L323" i="22" s="1"/>
  <c r="K312" i="30"/>
  <c r="G329" i="30"/>
  <c r="V384" i="8"/>
  <c r="T385" i="8"/>
  <c r="G323" i="2"/>
  <c r="K306" i="2"/>
  <c r="H331" i="16"/>
  <c r="J323" i="23"/>
  <c r="L323" i="23" s="1"/>
  <c r="E335" i="24"/>
  <c r="H335" i="24" s="1"/>
  <c r="H328" i="24"/>
  <c r="J318" i="3"/>
  <c r="L318" i="3" s="1"/>
  <c r="E332" i="3"/>
  <c r="H332" i="3" s="1"/>
  <c r="H325" i="3"/>
  <c r="H332" i="21"/>
  <c r="S308" i="13"/>
  <c r="G327" i="13"/>
  <c r="I321" i="19"/>
  <c r="H334" i="22"/>
  <c r="T387" i="24"/>
  <c r="J387" i="24"/>
  <c r="E331" i="15"/>
  <c r="H324" i="15"/>
  <c r="F328" i="15"/>
  <c r="H328" i="15" s="1"/>
  <c r="E330" i="2"/>
  <c r="H330" i="2" s="1"/>
  <c r="H323" i="2"/>
  <c r="L316" i="15"/>
  <c r="J387" i="28"/>
  <c r="T387" i="28"/>
  <c r="G324" i="10"/>
  <c r="G308" i="10"/>
  <c r="E331" i="29"/>
  <c r="H332" i="6"/>
  <c r="M343" i="6" s="1"/>
  <c r="K343" i="6" s="1"/>
  <c r="E343" i="6" s="1"/>
  <c r="G343" i="6" s="1"/>
  <c r="E332" i="5"/>
  <c r="H332" i="5" s="1"/>
  <c r="H325" i="5"/>
  <c r="F320" i="7"/>
  <c r="H320" i="7" s="1"/>
  <c r="G325" i="15"/>
  <c r="K308" i="15"/>
  <c r="K320" i="15" s="1"/>
  <c r="K317" i="19"/>
  <c r="E333" i="20"/>
  <c r="H333" i="20" s="1"/>
  <c r="M344" i="20" s="1"/>
  <c r="K344" i="20" s="1"/>
  <c r="E344" i="20" s="1"/>
  <c r="G344" i="20" s="1"/>
  <c r="H326" i="20"/>
  <c r="H337" i="27"/>
  <c r="V388" i="30"/>
  <c r="I318" i="1"/>
  <c r="J382" i="2"/>
  <c r="T382" i="2"/>
  <c r="E334" i="5"/>
  <c r="H334" i="5" s="1"/>
  <c r="H327" i="5"/>
  <c r="F329" i="20"/>
  <c r="H329" i="20" s="1"/>
  <c r="G329" i="24"/>
  <c r="O311" i="24"/>
  <c r="E336" i="26"/>
  <c r="H336" i="26" s="1"/>
  <c r="H329" i="26"/>
  <c r="G311" i="28"/>
  <c r="G327" i="28"/>
  <c r="H332" i="18"/>
  <c r="K308" i="13"/>
  <c r="K320" i="13" s="1"/>
  <c r="G325" i="13"/>
  <c r="E331" i="2"/>
  <c r="H331" i="2" s="1"/>
  <c r="H324" i="2"/>
  <c r="H322" i="1"/>
  <c r="E329" i="1"/>
  <c r="F326" i="1"/>
  <c r="H326" i="1" s="1"/>
  <c r="F320" i="9"/>
  <c r="H320" i="9" s="1"/>
  <c r="G326" i="14"/>
  <c r="O308" i="14"/>
  <c r="G320" i="14" s="1"/>
  <c r="G308" i="12"/>
  <c r="G324" i="12"/>
  <c r="E334" i="16"/>
  <c r="H334" i="16" s="1"/>
  <c r="H327" i="16"/>
  <c r="F320" i="6"/>
  <c r="H320" i="6" s="1"/>
  <c r="E331" i="12"/>
  <c r="H324" i="12"/>
  <c r="F328" i="12"/>
  <c r="H328" i="12" s="1"/>
  <c r="H321" i="21"/>
  <c r="E335" i="18"/>
  <c r="H335" i="18" s="1"/>
  <c r="H328" i="18"/>
  <c r="S311" i="29"/>
  <c r="G330" i="29"/>
  <c r="H318" i="3"/>
  <c r="G308" i="5"/>
  <c r="G320" i="5" s="1"/>
  <c r="G324" i="5"/>
  <c r="E334" i="10"/>
  <c r="H334" i="10" s="1"/>
  <c r="H327" i="10"/>
  <c r="E334" i="14"/>
  <c r="H334" i="14" s="1"/>
  <c r="H327" i="14"/>
  <c r="K308" i="14"/>
  <c r="G325" i="14"/>
  <c r="H321" i="17"/>
  <c r="O309" i="18"/>
  <c r="G327" i="18"/>
  <c r="E331" i="25"/>
  <c r="E328" i="7"/>
  <c r="G326" i="8"/>
  <c r="O308" i="8"/>
  <c r="T384" i="7"/>
  <c r="J384" i="7"/>
  <c r="T386" i="20"/>
  <c r="E334" i="29"/>
  <c r="H327" i="29"/>
  <c r="F331" i="29"/>
  <c r="H331" i="29" s="1"/>
  <c r="M346" i="27"/>
  <c r="K346" i="27" s="1"/>
  <c r="E346" i="27" s="1"/>
  <c r="G346" i="27" s="1"/>
  <c r="J318" i="2"/>
  <c r="L318" i="2" s="1"/>
  <c r="V384" i="6"/>
  <c r="O309" i="19"/>
  <c r="G327" i="19"/>
  <c r="H337" i="25"/>
  <c r="G311" i="25"/>
  <c r="G327" i="25"/>
  <c r="G331" i="25" s="1"/>
  <c r="E336" i="27"/>
  <c r="H336" i="27" s="1"/>
  <c r="H329" i="27"/>
  <c r="K311" i="29"/>
  <c r="G328" i="29"/>
  <c r="E323" i="29"/>
  <c r="H323" i="29" s="1"/>
  <c r="E334" i="8"/>
  <c r="H334" i="8" s="1"/>
  <c r="H327" i="8"/>
  <c r="G325" i="9"/>
  <c r="K308" i="9"/>
  <c r="G326" i="19"/>
  <c r="K309" i="19"/>
  <c r="O311" i="25"/>
  <c r="G329" i="25"/>
  <c r="E334" i="28"/>
  <c r="H327" i="28"/>
  <c r="F331" i="28"/>
  <c r="H331" i="28" s="1"/>
  <c r="G327" i="6"/>
  <c r="S308" i="6"/>
  <c r="E332" i="1"/>
  <c r="H332" i="1" s="1"/>
  <c r="H325" i="1"/>
  <c r="H332" i="9"/>
  <c r="E333" i="15"/>
  <c r="H333" i="15" s="1"/>
  <c r="H326" i="15"/>
  <c r="E333" i="21"/>
  <c r="H333" i="21" s="1"/>
  <c r="M344" i="21" s="1"/>
  <c r="K344" i="21" s="1"/>
  <c r="E344" i="21" s="1"/>
  <c r="G344" i="21" s="1"/>
  <c r="H326" i="21"/>
  <c r="T387" i="22"/>
  <c r="J387" i="22"/>
  <c r="F318" i="2"/>
  <c r="E332" i="10"/>
  <c r="H332" i="10" s="1"/>
  <c r="M343" i="10" s="1"/>
  <c r="K343" i="10" s="1"/>
  <c r="E343" i="10" s="1"/>
  <c r="G343" i="10" s="1"/>
  <c r="H325" i="10"/>
  <c r="G308" i="9"/>
  <c r="G324" i="9"/>
  <c r="G328" i="9" s="1"/>
  <c r="G330" i="27"/>
  <c r="S311" i="27"/>
  <c r="F338" i="26"/>
  <c r="F336" i="20"/>
  <c r="S306" i="3"/>
  <c r="G325" i="3"/>
  <c r="G324" i="3"/>
  <c r="O306" i="3"/>
  <c r="O308" i="12"/>
  <c r="G326" i="12"/>
  <c r="G330" i="23"/>
  <c r="S311" i="23"/>
  <c r="H322" i="3"/>
  <c r="F326" i="3"/>
  <c r="H326" i="3" s="1"/>
  <c r="E329" i="3"/>
  <c r="E332" i="16"/>
  <c r="H332" i="16" s="1"/>
  <c r="M343" i="16" s="1"/>
  <c r="K343" i="16" s="1"/>
  <c r="E343" i="16" s="1"/>
  <c r="G343" i="16" s="1"/>
  <c r="H325" i="16"/>
  <c r="E331" i="23"/>
  <c r="M346" i="25"/>
  <c r="K346" i="25" s="1"/>
  <c r="E346" i="25" s="1"/>
  <c r="G346" i="25" s="1"/>
  <c r="J323" i="24"/>
  <c r="L323" i="24" s="1"/>
  <c r="H323" i="27"/>
  <c r="O308" i="5"/>
  <c r="G326" i="5"/>
  <c r="G328" i="18"/>
  <c r="S309" i="18"/>
  <c r="V389" i="30"/>
  <c r="V384" i="30"/>
  <c r="V386" i="30"/>
  <c r="V385" i="30"/>
  <c r="V383" i="30"/>
  <c r="S308" i="4"/>
  <c r="G327" i="4"/>
  <c r="H320" i="15"/>
  <c r="S308" i="10"/>
  <c r="G327" i="10"/>
  <c r="K319" i="29"/>
  <c r="H332" i="4"/>
  <c r="M343" i="4" s="1"/>
  <c r="K343" i="4" s="1"/>
  <c r="E343" i="4" s="1"/>
  <c r="G343" i="4" s="1"/>
  <c r="E328" i="4"/>
  <c r="G325" i="12"/>
  <c r="K308" i="12"/>
  <c r="V384" i="16"/>
  <c r="T385" i="16"/>
  <c r="E329" i="20"/>
  <c r="G330" i="26"/>
  <c r="S311" i="26"/>
  <c r="L320" i="6"/>
  <c r="E333" i="7"/>
  <c r="H333" i="7" s="1"/>
  <c r="H326" i="7"/>
  <c r="H332" i="20"/>
  <c r="O311" i="23"/>
  <c r="G329" i="23"/>
  <c r="E335" i="29"/>
  <c r="H335" i="29" s="1"/>
  <c r="H328" i="29"/>
  <c r="F326" i="2"/>
  <c r="E329" i="2"/>
  <c r="H322" i="2"/>
  <c r="E328" i="14"/>
  <c r="G325" i="7"/>
  <c r="K308" i="7"/>
  <c r="K320" i="7" s="1"/>
  <c r="E337" i="28"/>
  <c r="H337" i="28" s="1"/>
  <c r="H330" i="28"/>
  <c r="H329" i="19"/>
  <c r="S312" i="30"/>
  <c r="G331" i="30"/>
  <c r="K306" i="3"/>
  <c r="G323" i="3"/>
  <c r="F335" i="4"/>
  <c r="G322" i="3"/>
  <c r="G306" i="3"/>
  <c r="G318" i="3" s="1"/>
  <c r="V382" i="6"/>
  <c r="V380" i="6"/>
  <c r="V385" i="6"/>
  <c r="V381" i="6"/>
  <c r="V379" i="6"/>
  <c r="G326" i="10"/>
  <c r="O308" i="10"/>
  <c r="E333" i="18"/>
  <c r="H333" i="18" s="1"/>
  <c r="M344" i="18" s="1"/>
  <c r="K344" i="18" s="1"/>
  <c r="E344" i="18" s="1"/>
  <c r="G344" i="18" s="1"/>
  <c r="H326" i="18"/>
  <c r="E335" i="20"/>
  <c r="H335" i="20" s="1"/>
  <c r="H328" i="20"/>
  <c r="G311" i="27"/>
  <c r="G323" i="27" s="1"/>
  <c r="G327" i="27"/>
  <c r="F333" i="2"/>
  <c r="O308" i="15"/>
  <c r="G326" i="15"/>
  <c r="G326" i="13"/>
  <c r="O308" i="13"/>
  <c r="E337" i="22"/>
  <c r="H337" i="22" s="1"/>
  <c r="H330" i="22"/>
  <c r="G329" i="29"/>
  <c r="O311" i="29"/>
  <c r="E318" i="2"/>
  <c r="I320" i="13"/>
  <c r="L320" i="13" s="1"/>
  <c r="G326" i="4"/>
  <c r="O308" i="4"/>
  <c r="G308" i="7"/>
  <c r="G324" i="7"/>
  <c r="G326" i="18"/>
  <c r="K309" i="18"/>
  <c r="K321" i="18" s="1"/>
  <c r="E334" i="27"/>
  <c r="H327" i="27"/>
  <c r="F331" i="27"/>
  <c r="H331" i="27" s="1"/>
  <c r="K308" i="10"/>
  <c r="G325" i="10"/>
  <c r="E334" i="21"/>
  <c r="H334" i="21" s="1"/>
  <c r="H327" i="21"/>
  <c r="E331" i="27"/>
  <c r="E337" i="30"/>
  <c r="H337" i="30" s="1"/>
  <c r="H330" i="30"/>
  <c r="E332" i="30"/>
  <c r="G308" i="11"/>
  <c r="G320" i="11" s="1"/>
  <c r="G324" i="11"/>
  <c r="V384" i="11"/>
  <c r="T385" i="11"/>
  <c r="G326" i="17"/>
  <c r="K309" i="17"/>
  <c r="K321" i="17" s="1"/>
  <c r="J323" i="28"/>
  <c r="L323" i="28" s="1"/>
  <c r="O311" i="26"/>
  <c r="G329" i="26"/>
  <c r="H336" i="30"/>
  <c r="M347" i="30" s="1"/>
  <c r="K347" i="30" s="1"/>
  <c r="E347" i="30" s="1"/>
  <c r="G347" i="30" s="1"/>
  <c r="G328" i="14"/>
  <c r="O308" i="9"/>
  <c r="G326" i="9"/>
  <c r="E320" i="4"/>
  <c r="H320" i="4" s="1"/>
  <c r="O308" i="11"/>
  <c r="G326" i="11"/>
  <c r="G317" i="16"/>
  <c r="T385" i="18"/>
  <c r="J385" i="18"/>
  <c r="F323" i="28"/>
  <c r="H323" i="28" s="1"/>
  <c r="G306" i="2"/>
  <c r="G318" i="2" s="1"/>
  <c r="G322" i="2"/>
  <c r="J382" i="1"/>
  <c r="T382" i="1"/>
  <c r="G316" i="4"/>
  <c r="O308" i="16"/>
  <c r="G326" i="16"/>
  <c r="O311" i="28"/>
  <c r="G329" i="28"/>
  <c r="J323" i="29"/>
  <c r="L323" i="29" s="1"/>
  <c r="T387" i="29"/>
  <c r="J387" i="29"/>
  <c r="E320" i="14"/>
  <c r="H320" i="14" s="1"/>
  <c r="V384" i="10"/>
  <c r="G327" i="29"/>
  <c r="G331" i="29" s="1"/>
  <c r="G311" i="29"/>
  <c r="G323" i="29" s="1"/>
  <c r="E331" i="4"/>
  <c r="H324" i="4"/>
  <c r="F328" i="4"/>
  <c r="G327" i="5"/>
  <c r="S308" i="5"/>
  <c r="E333" i="9"/>
  <c r="H333" i="9" s="1"/>
  <c r="H326" i="9"/>
  <c r="E332" i="14"/>
  <c r="H332" i="14" s="1"/>
  <c r="M343" i="14" s="1"/>
  <c r="K343" i="14" s="1"/>
  <c r="E343" i="14" s="1"/>
  <c r="G343" i="14" s="1"/>
  <c r="H325" i="14"/>
  <c r="G326" i="20"/>
  <c r="K309" i="20"/>
  <c r="H334" i="23"/>
  <c r="G328" i="26"/>
  <c r="K311" i="26"/>
  <c r="K323" i="26" s="1"/>
  <c r="E326" i="2"/>
  <c r="E333" i="4"/>
  <c r="H333" i="4" s="1"/>
  <c r="H326" i="4"/>
  <c r="I320" i="7"/>
  <c r="J320" i="16"/>
  <c r="L320" i="16" s="1"/>
  <c r="H337" i="26"/>
  <c r="T387" i="26"/>
  <c r="J387" i="26"/>
  <c r="G325" i="2"/>
  <c r="S306" i="2"/>
  <c r="T385" i="4"/>
  <c r="V384" i="4" s="1"/>
  <c r="G327" i="11"/>
  <c r="S308" i="11"/>
  <c r="J384" i="14"/>
  <c r="T384" i="14"/>
  <c r="H334" i="17"/>
  <c r="O309" i="21"/>
  <c r="G327" i="21"/>
  <c r="H328" i="21"/>
  <c r="E335" i="21"/>
  <c r="H335" i="21" s="1"/>
  <c r="G311" i="23"/>
  <c r="G323" i="23" s="1"/>
  <c r="G327" i="23"/>
  <c r="E337" i="24"/>
  <c r="H337" i="24" s="1"/>
  <c r="H330" i="24"/>
  <c r="E335" i="30"/>
  <c r="H328" i="30"/>
  <c r="F332" i="30"/>
  <c r="H332" i="30" s="1"/>
  <c r="J321" i="19"/>
  <c r="L320" i="7"/>
  <c r="E332" i="8"/>
  <c r="H332" i="8" s="1"/>
  <c r="M343" i="8" s="1"/>
  <c r="K343" i="8" s="1"/>
  <c r="E343" i="8" s="1"/>
  <c r="G343" i="8" s="1"/>
  <c r="H325" i="8"/>
  <c r="H332" i="11"/>
  <c r="M343" i="11" s="1"/>
  <c r="K343" i="11" s="1"/>
  <c r="E343" i="11" s="1"/>
  <c r="G343" i="11" s="1"/>
  <c r="K311" i="24"/>
  <c r="G328" i="24"/>
  <c r="E334" i="25"/>
  <c r="F331" i="25"/>
  <c r="H331" i="25" s="1"/>
  <c r="H327" i="25"/>
  <c r="E335" i="28"/>
  <c r="H335" i="28" s="1"/>
  <c r="H328" i="28"/>
  <c r="E336" i="28"/>
  <c r="H336" i="28" s="1"/>
  <c r="H329" i="28"/>
  <c r="F328" i="8"/>
  <c r="H328" i="8" s="1"/>
  <c r="T384" i="12"/>
  <c r="J384" i="12"/>
  <c r="E330" i="1"/>
  <c r="H330" i="1" s="1"/>
  <c r="M341" i="1" s="1"/>
  <c r="K341" i="1" s="1"/>
  <c r="E341" i="1" s="1"/>
  <c r="G341" i="1" s="1"/>
  <c r="H323" i="1"/>
  <c r="T384" i="9"/>
  <c r="J384" i="9"/>
  <c r="G308" i="16"/>
  <c r="G320" i="16" s="1"/>
  <c r="G324" i="16"/>
  <c r="G328" i="20"/>
  <c r="S309" i="20"/>
  <c r="E338" i="24"/>
  <c r="H334" i="24"/>
  <c r="G319" i="24"/>
  <c r="E334" i="26"/>
  <c r="H327" i="26"/>
  <c r="F331" i="26"/>
  <c r="G324" i="4"/>
  <c r="G328" i="4" s="1"/>
  <c r="G308" i="4"/>
  <c r="G320" i="4" s="1"/>
  <c r="K308" i="4"/>
  <c r="G325" i="4"/>
  <c r="G327" i="9"/>
  <c r="S308" i="9"/>
  <c r="F335" i="15"/>
  <c r="V380" i="15"/>
  <c r="V385" i="15"/>
  <c r="V381" i="15"/>
  <c r="V382" i="15"/>
  <c r="V379" i="15"/>
  <c r="E331" i="26"/>
  <c r="K319" i="27"/>
  <c r="G326" i="6"/>
  <c r="O308" i="6"/>
  <c r="G328" i="17"/>
  <c r="S309" i="17"/>
  <c r="M346" i="26"/>
  <c r="K346" i="26" s="1"/>
  <c r="E346" i="26" s="1"/>
  <c r="G346" i="26" s="1"/>
  <c r="I320" i="5"/>
  <c r="L320" i="5" s="1"/>
  <c r="G308" i="15"/>
  <c r="G324" i="15"/>
  <c r="G328" i="15" s="1"/>
  <c r="E333" i="11"/>
  <c r="H333" i="11" s="1"/>
  <c r="H326" i="11"/>
  <c r="H382" i="3"/>
  <c r="J383" i="3"/>
  <c r="J379" i="3"/>
  <c r="J377" i="3"/>
  <c r="J380" i="3"/>
  <c r="J378" i="3"/>
  <c r="J381" i="3"/>
  <c r="S308" i="8"/>
  <c r="G327" i="8"/>
  <c r="G316" i="15"/>
  <c r="H332" i="17"/>
  <c r="E336" i="17"/>
  <c r="E335" i="17"/>
  <c r="H335" i="17" s="1"/>
  <c r="M344" i="17" s="1"/>
  <c r="K344" i="17" s="1"/>
  <c r="E344" i="17" s="1"/>
  <c r="G344" i="17" s="1"/>
  <c r="H328" i="17"/>
  <c r="H334" i="20"/>
  <c r="G328" i="23"/>
  <c r="K311" i="23"/>
  <c r="K323" i="23" s="1"/>
  <c r="K319" i="25"/>
  <c r="G324" i="6"/>
  <c r="G308" i="6"/>
  <c r="G320" i="6" s="1"/>
  <c r="E328" i="9"/>
  <c r="G327" i="7"/>
  <c r="S308" i="7"/>
  <c r="L316" i="16"/>
  <c r="T385" i="19"/>
  <c r="J385" i="19"/>
  <c r="G330" i="25"/>
  <c r="S311" i="25"/>
  <c r="G328" i="30"/>
  <c r="G332" i="30" s="1"/>
  <c r="G312" i="30"/>
  <c r="G324" i="30" s="1"/>
  <c r="G328" i="28"/>
  <c r="K311" i="28"/>
  <c r="E337" i="29"/>
  <c r="H337" i="29" s="1"/>
  <c r="H330" i="29"/>
  <c r="G325" i="16"/>
  <c r="K308" i="16"/>
  <c r="H334" i="7"/>
  <c r="S308" i="14"/>
  <c r="G327" i="14"/>
  <c r="H333" i="16"/>
  <c r="E337" i="23"/>
  <c r="H337" i="23" s="1"/>
  <c r="H330" i="23"/>
  <c r="E333" i="19"/>
  <c r="H333" i="19" s="1"/>
  <c r="M344" i="19" s="1"/>
  <c r="K344" i="19" s="1"/>
  <c r="E344" i="19" s="1"/>
  <c r="G344" i="19" s="1"/>
  <c r="H326" i="19"/>
  <c r="G327" i="16"/>
  <c r="S308" i="16"/>
  <c r="G309" i="21"/>
  <c r="G321" i="21" s="1"/>
  <c r="G325" i="21"/>
  <c r="L323" i="25"/>
  <c r="H324" i="8"/>
  <c r="H331" i="5"/>
  <c r="E335" i="5"/>
  <c r="F331" i="24"/>
  <c r="H331" i="24" s="1"/>
  <c r="G327" i="24"/>
  <c r="G331" i="24" s="1"/>
  <c r="G311" i="24"/>
  <c r="G323" i="24" s="1"/>
  <c r="G322" i="1"/>
  <c r="G326" i="1" s="1"/>
  <c r="G306" i="1"/>
  <c r="G318" i="1" s="1"/>
  <c r="K316" i="4"/>
  <c r="G325" i="11"/>
  <c r="K308" i="11"/>
  <c r="K320" i="11" s="1"/>
  <c r="E331" i="11"/>
  <c r="H324" i="11"/>
  <c r="F328" i="11"/>
  <c r="H328" i="11" s="1"/>
  <c r="G328" i="19"/>
  <c r="S309" i="19"/>
  <c r="E323" i="26"/>
  <c r="G328" i="27"/>
  <c r="K311" i="27"/>
  <c r="K323" i="27" s="1"/>
  <c r="F339" i="30"/>
  <c r="G309" i="17"/>
  <c r="G321" i="17" s="1"/>
  <c r="G325" i="17"/>
  <c r="G329" i="17" s="1"/>
  <c r="H328" i="13"/>
  <c r="E333" i="6"/>
  <c r="H333" i="6" s="1"/>
  <c r="H326" i="6"/>
  <c r="H328" i="14"/>
  <c r="G324" i="13"/>
  <c r="G328" i="13" s="1"/>
  <c r="G308" i="13"/>
  <c r="G320" i="13" s="1"/>
  <c r="E335" i="22"/>
  <c r="H335" i="22" s="1"/>
  <c r="M346" i="22" s="1"/>
  <c r="K346" i="22" s="1"/>
  <c r="E346" i="22" s="1"/>
  <c r="G346" i="22" s="1"/>
  <c r="H328" i="22"/>
  <c r="G328" i="25"/>
  <c r="K311" i="25"/>
  <c r="K323" i="25" s="1"/>
  <c r="H324" i="1"/>
  <c r="E331" i="1"/>
  <c r="H331" i="1" s="1"/>
  <c r="F328" i="10"/>
  <c r="E328" i="10"/>
  <c r="E334" i="13"/>
  <c r="H334" i="13" s="1"/>
  <c r="H327" i="13"/>
  <c r="G309" i="18"/>
  <c r="G321" i="18" s="1"/>
  <c r="G325" i="18"/>
  <c r="H331" i="23"/>
  <c r="H331" i="13"/>
  <c r="G324" i="8"/>
  <c r="G328" i="8" s="1"/>
  <c r="G308" i="8"/>
  <c r="G320" i="8" s="1"/>
  <c r="E333" i="12"/>
  <c r="H333" i="12" s="1"/>
  <c r="H326" i="12"/>
  <c r="H332" i="19"/>
  <c r="E336" i="19"/>
  <c r="E335" i="23"/>
  <c r="H335" i="23" s="1"/>
  <c r="H328" i="23"/>
  <c r="G311" i="26"/>
  <c r="G323" i="26" s="1"/>
  <c r="G327" i="26"/>
  <c r="G330" i="28"/>
  <c r="S311" i="28"/>
  <c r="E330" i="3"/>
  <c r="H330" i="3" s="1"/>
  <c r="M341" i="3" s="1"/>
  <c r="K341" i="3" s="1"/>
  <c r="E341" i="3" s="1"/>
  <c r="G341" i="3" s="1"/>
  <c r="H323" i="3"/>
  <c r="H334" i="4"/>
  <c r="H332" i="7"/>
  <c r="M343" i="7" s="1"/>
  <c r="K343" i="7" s="1"/>
  <c r="E343" i="7" s="1"/>
  <c r="G343" i="7" s="1"/>
  <c r="G309" i="19"/>
  <c r="G321" i="19" s="1"/>
  <c r="G325" i="19"/>
  <c r="G329" i="19" s="1"/>
  <c r="E329" i="21"/>
  <c r="H324" i="3"/>
  <c r="E331" i="3"/>
  <c r="H331" i="3" s="1"/>
  <c r="H334" i="9"/>
  <c r="L320" i="8"/>
  <c r="G309" i="20"/>
  <c r="G321" i="20" s="1"/>
  <c r="G325" i="20"/>
  <c r="G329" i="20" s="1"/>
  <c r="E335" i="8"/>
  <c r="H331" i="8"/>
  <c r="L318" i="1"/>
  <c r="E332" i="2"/>
  <c r="H332" i="2" s="1"/>
  <c r="H325" i="2"/>
  <c r="H328" i="5"/>
  <c r="E331" i="7"/>
  <c r="H324" i="7"/>
  <c r="F328" i="7"/>
  <c r="H328" i="7" s="1"/>
  <c r="F336" i="17"/>
  <c r="T387" i="23"/>
  <c r="J387" i="23"/>
  <c r="J321" i="20"/>
  <c r="L321" i="20" s="1"/>
  <c r="T386" i="21"/>
  <c r="V385" i="21" s="1"/>
  <c r="E336" i="25"/>
  <c r="H336" i="25" s="1"/>
  <c r="H329" i="25"/>
  <c r="S311" i="24"/>
  <c r="G330" i="24"/>
  <c r="H323" i="26"/>
  <c r="G325" i="6"/>
  <c r="K308" i="6"/>
  <c r="K320" i="6" s="1"/>
  <c r="O308" i="7"/>
  <c r="G326" i="7"/>
  <c r="G327" i="12"/>
  <c r="S308" i="12"/>
  <c r="G328" i="21"/>
  <c r="S309" i="21"/>
  <c r="K321" i="21" s="1"/>
  <c r="T387" i="27"/>
  <c r="J387" i="27"/>
  <c r="E338" i="26" l="1"/>
  <c r="H334" i="26"/>
  <c r="H331" i="7"/>
  <c r="E335" i="7"/>
  <c r="H335" i="13"/>
  <c r="M342" i="13"/>
  <c r="H328" i="10"/>
  <c r="E335" i="11"/>
  <c r="H331" i="11"/>
  <c r="G320" i="15"/>
  <c r="T385" i="9"/>
  <c r="T385" i="14"/>
  <c r="T388" i="26"/>
  <c r="T386" i="18"/>
  <c r="G328" i="11"/>
  <c r="G320" i="7"/>
  <c r="K318" i="3"/>
  <c r="G320" i="9"/>
  <c r="G323" i="25"/>
  <c r="E333" i="1"/>
  <c r="H329" i="1"/>
  <c r="G331" i="28"/>
  <c r="G320" i="10"/>
  <c r="M346" i="24"/>
  <c r="K346" i="24" s="1"/>
  <c r="E346" i="24" s="1"/>
  <c r="G346" i="24" s="1"/>
  <c r="K320" i="5"/>
  <c r="V385" i="17"/>
  <c r="T386" i="17"/>
  <c r="G328" i="7"/>
  <c r="E333" i="3"/>
  <c r="H329" i="3"/>
  <c r="V380" i="21"/>
  <c r="V386" i="21"/>
  <c r="V383" i="21"/>
  <c r="V381" i="21"/>
  <c r="V382" i="21"/>
  <c r="V384" i="21"/>
  <c r="M346" i="23"/>
  <c r="K346" i="23" s="1"/>
  <c r="E346" i="23" s="1"/>
  <c r="G346" i="23" s="1"/>
  <c r="E335" i="13"/>
  <c r="K320" i="16"/>
  <c r="H338" i="24"/>
  <c r="M345" i="24"/>
  <c r="M346" i="28"/>
  <c r="K346" i="28" s="1"/>
  <c r="E346" i="28" s="1"/>
  <c r="G346" i="28" s="1"/>
  <c r="G331" i="23"/>
  <c r="H338" i="23"/>
  <c r="M345" i="23"/>
  <c r="K320" i="10"/>
  <c r="E336" i="20"/>
  <c r="V382" i="16"/>
  <c r="V385" i="16"/>
  <c r="V379" i="16"/>
  <c r="V383" i="16"/>
  <c r="V380" i="16"/>
  <c r="V381" i="16"/>
  <c r="E338" i="28"/>
  <c r="H334" i="28"/>
  <c r="E338" i="29"/>
  <c r="H334" i="29"/>
  <c r="G323" i="28"/>
  <c r="T383" i="2"/>
  <c r="G328" i="10"/>
  <c r="H331" i="15"/>
  <c r="E335" i="15"/>
  <c r="K324" i="30"/>
  <c r="M342" i="14"/>
  <c r="H335" i="14"/>
  <c r="G328" i="6"/>
  <c r="H336" i="17"/>
  <c r="M343" i="17"/>
  <c r="K320" i="4"/>
  <c r="E338" i="23"/>
  <c r="V382" i="1"/>
  <c r="T383" i="1"/>
  <c r="H336" i="20"/>
  <c r="M343" i="20"/>
  <c r="M343" i="9"/>
  <c r="K343" i="9" s="1"/>
  <c r="E343" i="9" s="1"/>
  <c r="G343" i="9" s="1"/>
  <c r="V386" i="20"/>
  <c r="V382" i="20"/>
  <c r="V381" i="20"/>
  <c r="V383" i="20"/>
  <c r="V380" i="20"/>
  <c r="V384" i="20"/>
  <c r="G328" i="12"/>
  <c r="T388" i="28"/>
  <c r="E336" i="21"/>
  <c r="E335" i="16"/>
  <c r="E335" i="14"/>
  <c r="E335" i="6"/>
  <c r="H331" i="6"/>
  <c r="M343" i="13"/>
  <c r="K343" i="13" s="1"/>
  <c r="E343" i="13" s="1"/>
  <c r="G343" i="13" s="1"/>
  <c r="H335" i="5"/>
  <c r="M342" i="5"/>
  <c r="V387" i="27"/>
  <c r="T388" i="27"/>
  <c r="H336" i="19"/>
  <c r="M343" i="19"/>
  <c r="G329" i="18"/>
  <c r="L321" i="19"/>
  <c r="K321" i="20"/>
  <c r="H328" i="4"/>
  <c r="V387" i="29"/>
  <c r="T388" i="29"/>
  <c r="E333" i="2"/>
  <c r="H329" i="2"/>
  <c r="K320" i="12"/>
  <c r="H318" i="2"/>
  <c r="V385" i="20"/>
  <c r="G328" i="5"/>
  <c r="G320" i="12"/>
  <c r="H336" i="21"/>
  <c r="M343" i="21"/>
  <c r="H335" i="16"/>
  <c r="M342" i="16"/>
  <c r="H336" i="18"/>
  <c r="M343" i="18"/>
  <c r="T388" i="23"/>
  <c r="V387" i="23" s="1"/>
  <c r="T386" i="19"/>
  <c r="H334" i="25"/>
  <c r="E338" i="25"/>
  <c r="G326" i="2"/>
  <c r="H334" i="27"/>
  <c r="E338" i="27"/>
  <c r="H326" i="2"/>
  <c r="K321" i="19"/>
  <c r="K323" i="29"/>
  <c r="T388" i="24"/>
  <c r="K318" i="2"/>
  <c r="M342" i="10"/>
  <c r="H335" i="10"/>
  <c r="H328" i="9"/>
  <c r="T382" i="3"/>
  <c r="J382" i="3"/>
  <c r="T385" i="12"/>
  <c r="V385" i="4"/>
  <c r="V379" i="4"/>
  <c r="V380" i="4"/>
  <c r="V382" i="4"/>
  <c r="V381" i="4"/>
  <c r="V383" i="4"/>
  <c r="M342" i="8"/>
  <c r="H335" i="8"/>
  <c r="G329" i="21"/>
  <c r="K323" i="28"/>
  <c r="H331" i="26"/>
  <c r="G328" i="16"/>
  <c r="E335" i="4"/>
  <c r="H331" i="4"/>
  <c r="G326" i="3"/>
  <c r="V387" i="22"/>
  <c r="T388" i="22"/>
  <c r="T385" i="7"/>
  <c r="V384" i="7" s="1"/>
  <c r="M343" i="5"/>
  <c r="K343" i="5" s="1"/>
  <c r="E343" i="5" s="1"/>
  <c r="G343" i="5" s="1"/>
  <c r="M345" i="22"/>
  <c r="H338" i="22"/>
  <c r="E335" i="10"/>
  <c r="G331" i="26"/>
  <c r="K323" i="24"/>
  <c r="E339" i="30"/>
  <c r="H335" i="30"/>
  <c r="V385" i="11"/>
  <c r="V379" i="11"/>
  <c r="V380" i="11"/>
  <c r="V383" i="11"/>
  <c r="V382" i="11"/>
  <c r="V381" i="11"/>
  <c r="G331" i="27"/>
  <c r="M346" i="29"/>
  <c r="K346" i="29" s="1"/>
  <c r="E346" i="29" s="1"/>
  <c r="G346" i="29" s="1"/>
  <c r="K320" i="9"/>
  <c r="K320" i="14"/>
  <c r="H331" i="12"/>
  <c r="E335" i="12"/>
  <c r="E336" i="18"/>
  <c r="M341" i="2"/>
  <c r="K341" i="2" s="1"/>
  <c r="E341" i="2" s="1"/>
  <c r="G341" i="2" s="1"/>
  <c r="E338" i="22"/>
  <c r="V379" i="8"/>
  <c r="V380" i="8"/>
  <c r="V385" i="8"/>
  <c r="V382" i="8"/>
  <c r="V381" i="8"/>
  <c r="V383" i="8"/>
  <c r="T388" i="25"/>
  <c r="H331" i="9"/>
  <c r="E335" i="9"/>
  <c r="H335" i="9" l="1"/>
  <c r="M342" i="9"/>
  <c r="V388" i="28"/>
  <c r="V384" i="28"/>
  <c r="V382" i="28"/>
  <c r="V385" i="28"/>
  <c r="V383" i="28"/>
  <c r="V386" i="28"/>
  <c r="V388" i="25"/>
  <c r="V384" i="25"/>
  <c r="V385" i="25"/>
  <c r="V383" i="25"/>
  <c r="V382" i="25"/>
  <c r="V386" i="25"/>
  <c r="M344" i="10"/>
  <c r="K342" i="10"/>
  <c r="H338" i="27"/>
  <c r="M345" i="27"/>
  <c r="K343" i="18"/>
  <c r="M345" i="18"/>
  <c r="V387" i="28"/>
  <c r="V383" i="2"/>
  <c r="V377" i="2"/>
  <c r="V378" i="2"/>
  <c r="V380" i="2"/>
  <c r="V379" i="2"/>
  <c r="V381" i="2"/>
  <c r="V383" i="26"/>
  <c r="V388" i="26"/>
  <c r="V382" i="26"/>
  <c r="V386" i="26"/>
  <c r="V384" i="26"/>
  <c r="V385" i="26"/>
  <c r="M340" i="3"/>
  <c r="H333" i="3"/>
  <c r="H339" i="30"/>
  <c r="M346" i="30"/>
  <c r="K342" i="5"/>
  <c r="M344" i="5"/>
  <c r="V387" i="25"/>
  <c r="V385" i="22"/>
  <c r="V383" i="22"/>
  <c r="V388" i="22"/>
  <c r="V384" i="22"/>
  <c r="V386" i="22"/>
  <c r="V382" i="22"/>
  <c r="M345" i="20"/>
  <c r="K343" i="20"/>
  <c r="V382" i="2"/>
  <c r="V386" i="17"/>
  <c r="V382" i="17"/>
  <c r="V381" i="17"/>
  <c r="V380" i="17"/>
  <c r="V383" i="17"/>
  <c r="V384" i="17"/>
  <c r="V387" i="26"/>
  <c r="H335" i="15"/>
  <c r="M342" i="15"/>
  <c r="K345" i="23"/>
  <c r="M347" i="23"/>
  <c r="V385" i="12"/>
  <c r="V381" i="12"/>
  <c r="V379" i="12"/>
  <c r="V383" i="12"/>
  <c r="V380" i="12"/>
  <c r="V382" i="12"/>
  <c r="V383" i="24"/>
  <c r="V388" i="24"/>
  <c r="V385" i="24"/>
  <c r="V384" i="24"/>
  <c r="V386" i="24"/>
  <c r="V382" i="24"/>
  <c r="K342" i="16"/>
  <c r="M344" i="16"/>
  <c r="H335" i="6"/>
  <c r="M342" i="6"/>
  <c r="V381" i="14"/>
  <c r="V382" i="14"/>
  <c r="V385" i="14"/>
  <c r="V380" i="14"/>
  <c r="V379" i="14"/>
  <c r="V383" i="14"/>
  <c r="M344" i="13"/>
  <c r="K342" i="13"/>
  <c r="V380" i="7"/>
  <c r="V385" i="7"/>
  <c r="V381" i="7"/>
  <c r="V383" i="7"/>
  <c r="V379" i="7"/>
  <c r="V382" i="7"/>
  <c r="H335" i="11"/>
  <c r="M342" i="11"/>
  <c r="M344" i="8"/>
  <c r="K342" i="8"/>
  <c r="V384" i="12"/>
  <c r="V387" i="24"/>
  <c r="H338" i="25"/>
  <c r="M345" i="25"/>
  <c r="H333" i="2"/>
  <c r="M340" i="2"/>
  <c r="M345" i="19"/>
  <c r="K343" i="19"/>
  <c r="V380" i="1"/>
  <c r="V379" i="1"/>
  <c r="V383" i="1"/>
  <c r="V378" i="1"/>
  <c r="V377" i="1"/>
  <c r="V381" i="1"/>
  <c r="M344" i="14"/>
  <c r="K342" i="14"/>
  <c r="M345" i="29"/>
  <c r="H338" i="29"/>
  <c r="M347" i="24"/>
  <c r="K345" i="24"/>
  <c r="V384" i="14"/>
  <c r="V386" i="18"/>
  <c r="V382" i="18"/>
  <c r="V383" i="18"/>
  <c r="V384" i="18"/>
  <c r="V380" i="18"/>
  <c r="V381" i="18"/>
  <c r="V385" i="18"/>
  <c r="V386" i="19"/>
  <c r="V381" i="19"/>
  <c r="V383" i="19"/>
  <c r="V382" i="19"/>
  <c r="V380" i="19"/>
  <c r="V384" i="19"/>
  <c r="K343" i="21"/>
  <c r="M345" i="21"/>
  <c r="V380" i="9"/>
  <c r="V385" i="9"/>
  <c r="V383" i="9"/>
  <c r="V379" i="9"/>
  <c r="V382" i="9"/>
  <c r="V381" i="9"/>
  <c r="K343" i="17"/>
  <c r="M345" i="17"/>
  <c r="M340" i="1"/>
  <c r="H333" i="1"/>
  <c r="H335" i="12"/>
  <c r="M342" i="12"/>
  <c r="H335" i="4"/>
  <c r="M342" i="4"/>
  <c r="M347" i="22"/>
  <c r="K345" i="22"/>
  <c r="T383" i="3"/>
  <c r="V385" i="19"/>
  <c r="V384" i="29"/>
  <c r="V388" i="29"/>
  <c r="V385" i="29"/>
  <c r="V383" i="29"/>
  <c r="V382" i="29"/>
  <c r="V386" i="29"/>
  <c r="V388" i="27"/>
  <c r="V384" i="27"/>
  <c r="V383" i="27"/>
  <c r="V385" i="27"/>
  <c r="V382" i="27"/>
  <c r="V386" i="27"/>
  <c r="H338" i="28"/>
  <c r="M345" i="28"/>
  <c r="V384" i="9"/>
  <c r="H335" i="7"/>
  <c r="M342" i="7"/>
  <c r="V388" i="23"/>
  <c r="V384" i="23"/>
  <c r="V382" i="23"/>
  <c r="V383" i="23"/>
  <c r="V385" i="23"/>
  <c r="V386" i="23"/>
  <c r="H338" i="26"/>
  <c r="M345" i="26"/>
  <c r="M344" i="12" l="1"/>
  <c r="K342" i="12"/>
  <c r="K344" i="14"/>
  <c r="E344" i="14" s="1"/>
  <c r="G344" i="14" s="1"/>
  <c r="E342" i="14"/>
  <c r="G342" i="14" s="1"/>
  <c r="K345" i="17"/>
  <c r="E345" i="17" s="1"/>
  <c r="G345" i="17" s="1"/>
  <c r="E343" i="17"/>
  <c r="G343" i="17" s="1"/>
  <c r="K344" i="16"/>
  <c r="E344" i="16" s="1"/>
  <c r="G344" i="16" s="1"/>
  <c r="E342" i="16"/>
  <c r="G342" i="16" s="1"/>
  <c r="M344" i="4"/>
  <c r="K342" i="4"/>
  <c r="E343" i="20"/>
  <c r="G343" i="20" s="1"/>
  <c r="K345" i="20"/>
  <c r="E345" i="20" s="1"/>
  <c r="G345" i="20" s="1"/>
  <c r="K344" i="10"/>
  <c r="E344" i="10" s="1"/>
  <c r="G344" i="10" s="1"/>
  <c r="E342" i="10"/>
  <c r="G342" i="10" s="1"/>
  <c r="K347" i="22"/>
  <c r="E347" i="22" s="1"/>
  <c r="G347" i="22" s="1"/>
  <c r="E345" i="22"/>
  <c r="G345" i="22" s="1"/>
  <c r="K347" i="24"/>
  <c r="E347" i="24" s="1"/>
  <c r="G347" i="24" s="1"/>
  <c r="E345" i="24"/>
  <c r="G345" i="24" s="1"/>
  <c r="M347" i="27"/>
  <c r="K345" i="27"/>
  <c r="K345" i="21"/>
  <c r="E345" i="21" s="1"/>
  <c r="G345" i="21" s="1"/>
  <c r="E343" i="21"/>
  <c r="G343" i="21" s="1"/>
  <c r="M347" i="29"/>
  <c r="K345" i="29"/>
  <c r="E343" i="19"/>
  <c r="G343" i="19" s="1"/>
  <c r="K345" i="19"/>
  <c r="E345" i="19" s="1"/>
  <c r="G345" i="19" s="1"/>
  <c r="M348" i="30"/>
  <c r="K346" i="30"/>
  <c r="M344" i="7"/>
  <c r="K342" i="7"/>
  <c r="K344" i="8"/>
  <c r="E344" i="8" s="1"/>
  <c r="G344" i="8" s="1"/>
  <c r="E342" i="8"/>
  <c r="G342" i="8" s="1"/>
  <c r="K344" i="5"/>
  <c r="E344" i="5" s="1"/>
  <c r="G344" i="5" s="1"/>
  <c r="E342" i="5"/>
  <c r="G342" i="5" s="1"/>
  <c r="K344" i="13"/>
  <c r="E344" i="13" s="1"/>
  <c r="G344" i="13" s="1"/>
  <c r="E342" i="13"/>
  <c r="G342" i="13" s="1"/>
  <c r="V378" i="3"/>
  <c r="V383" i="3"/>
  <c r="V377" i="3"/>
  <c r="V380" i="3"/>
  <c r="V379" i="3"/>
  <c r="V381" i="3"/>
  <c r="K340" i="2"/>
  <c r="M342" i="2"/>
  <c r="M344" i="11"/>
  <c r="K342" i="11"/>
  <c r="M344" i="6"/>
  <c r="K342" i="6"/>
  <c r="M347" i="28"/>
  <c r="K345" i="28"/>
  <c r="V382" i="3"/>
  <c r="M342" i="1"/>
  <c r="K340" i="1"/>
  <c r="K347" i="23"/>
  <c r="E347" i="23" s="1"/>
  <c r="G347" i="23" s="1"/>
  <c r="E345" i="23"/>
  <c r="G345" i="23" s="1"/>
  <c r="K345" i="18"/>
  <c r="E345" i="18" s="1"/>
  <c r="G345" i="18" s="1"/>
  <c r="E343" i="18"/>
  <c r="G343" i="18" s="1"/>
  <c r="M347" i="26"/>
  <c r="K345" i="26"/>
  <c r="M344" i="15"/>
  <c r="K342" i="15"/>
  <c r="M342" i="3"/>
  <c r="K340" i="3"/>
  <c r="M344" i="9"/>
  <c r="K342" i="9"/>
  <c r="M347" i="25"/>
  <c r="K345" i="25"/>
  <c r="K347" i="28" l="1"/>
  <c r="E347" i="28" s="1"/>
  <c r="G347" i="28" s="1"/>
  <c r="E345" i="28"/>
  <c r="G345" i="28" s="1"/>
  <c r="K344" i="12"/>
  <c r="E344" i="12" s="1"/>
  <c r="G344" i="12" s="1"/>
  <c r="E342" i="12"/>
  <c r="G342" i="12" s="1"/>
  <c r="K344" i="6"/>
  <c r="E344" i="6" s="1"/>
  <c r="G344" i="6" s="1"/>
  <c r="E342" i="6"/>
  <c r="G342" i="6" s="1"/>
  <c r="E345" i="29"/>
  <c r="G345" i="29" s="1"/>
  <c r="K347" i="29"/>
  <c r="E347" i="29" s="1"/>
  <c r="G347" i="29" s="1"/>
  <c r="K342" i="3"/>
  <c r="E342" i="3" s="1"/>
  <c r="G342" i="3" s="1"/>
  <c r="E340" i="3"/>
  <c r="G340" i="3" s="1"/>
  <c r="E342" i="11"/>
  <c r="G342" i="11" s="1"/>
  <c r="K344" i="11"/>
  <c r="E344" i="11" s="1"/>
  <c r="G344" i="11" s="1"/>
  <c r="K344" i="7"/>
  <c r="E344" i="7" s="1"/>
  <c r="G344" i="7" s="1"/>
  <c r="E342" i="7"/>
  <c r="G342" i="7" s="1"/>
  <c r="K344" i="9"/>
  <c r="E344" i="9" s="1"/>
  <c r="G344" i="9" s="1"/>
  <c r="E342" i="9"/>
  <c r="G342" i="9" s="1"/>
  <c r="E342" i="15"/>
  <c r="G342" i="15" s="1"/>
  <c r="K344" i="15"/>
  <c r="E344" i="15" s="1"/>
  <c r="G344" i="15" s="1"/>
  <c r="K342" i="1"/>
  <c r="E342" i="1" s="1"/>
  <c r="G342" i="1" s="1"/>
  <c r="E340" i="1"/>
  <c r="G340" i="1" s="1"/>
  <c r="K344" i="4"/>
  <c r="E344" i="4" s="1"/>
  <c r="G344" i="4" s="1"/>
  <c r="E342" i="4"/>
  <c r="G342" i="4" s="1"/>
  <c r="K348" i="30"/>
  <c r="E348" i="30" s="1"/>
  <c r="G348" i="30" s="1"/>
  <c r="E346" i="30"/>
  <c r="G346" i="30" s="1"/>
  <c r="K347" i="27"/>
  <c r="E347" i="27" s="1"/>
  <c r="G347" i="27" s="1"/>
  <c r="E345" i="27"/>
  <c r="G345" i="27" s="1"/>
  <c r="K347" i="25"/>
  <c r="E347" i="25" s="1"/>
  <c r="G347" i="25" s="1"/>
  <c r="E345" i="25"/>
  <c r="G345" i="25" s="1"/>
  <c r="E345" i="26"/>
  <c r="G345" i="26" s="1"/>
  <c r="K347" i="26"/>
  <c r="E347" i="26" s="1"/>
  <c r="G347" i="26" s="1"/>
  <c r="E340" i="2"/>
  <c r="G340" i="2" s="1"/>
  <c r="K342" i="2"/>
  <c r="E342" i="2" s="1"/>
  <c r="G342" i="2" s="1"/>
</calcChain>
</file>

<file path=xl/sharedStrings.xml><?xml version="1.0" encoding="utf-8"?>
<sst xmlns="http://schemas.openxmlformats.org/spreadsheetml/2006/main" count="22295" uniqueCount="553">
  <si>
    <t xml:space="preserve">                SECRETARIA DE ESTADO DA SAÚDE DO PARANÁ</t>
  </si>
  <si>
    <t>DIRETORIA DE GESTÃO EM SAÚDE</t>
  </si>
  <si>
    <t>COORDENAÇÃO DE REGULAÇÃO DO ACESSO AOS SERVIÇOS DE SAÚDE</t>
  </si>
  <si>
    <t>Ocupação por tipo de leito SUS por casos suspeitos/confirmados COVID – 19</t>
  </si>
  <si>
    <t>Macro</t>
  </si>
  <si>
    <t>RS</t>
  </si>
  <si>
    <t>Município</t>
  </si>
  <si>
    <t>Hospital</t>
  </si>
  <si>
    <t>Leitos exclusivos COVID (dados CARE PR e ESAUDE)</t>
  </si>
  <si>
    <t>Ocupação dos demais leitos SUS da Rede hospitalar por casos COVID</t>
  </si>
  <si>
    <t>ADULTO</t>
  </si>
  <si>
    <t>PEDIÁTRICO</t>
  </si>
  <si>
    <t>PED.</t>
  </si>
  <si>
    <t>UTI</t>
  </si>
  <si>
    <t>ENFERMARIA</t>
  </si>
  <si>
    <t>Exist.</t>
  </si>
  <si>
    <t>Ocup.</t>
  </si>
  <si>
    <t>Livres</t>
  </si>
  <si>
    <t>Tx de ocup.</t>
  </si>
  <si>
    <t>enf</t>
  </si>
  <si>
    <t>Leste</t>
  </si>
  <si>
    <t>1ª</t>
  </si>
  <si>
    <t>Antonina</t>
  </si>
  <si>
    <t>Hospital Dr Silvio Bittencourt</t>
  </si>
  <si>
    <t>Guaratuba</t>
  </si>
  <si>
    <t>Hospital Municipal de Guaratuba</t>
  </si>
  <si>
    <t>Guaraqueçaba</t>
  </si>
  <si>
    <t>Hospital Regional do Litoral Darcy Vargas</t>
  </si>
  <si>
    <t>Matinhos</t>
  </si>
  <si>
    <t>Hospital Nossa Senhora dos Navegantes</t>
  </si>
  <si>
    <t>Morretes</t>
  </si>
  <si>
    <t>Hospital e Maternidade</t>
  </si>
  <si>
    <t>Paranaguá</t>
  </si>
  <si>
    <t>HRL – Hospital Regional do Litoral</t>
  </si>
  <si>
    <t>2ª</t>
  </si>
  <si>
    <t>Curitiba</t>
  </si>
  <si>
    <t>Hospital da Cruz Vermelha</t>
  </si>
  <si>
    <t>Hospital da Policia Militar</t>
  </si>
  <si>
    <t>Hospital Erasto</t>
  </si>
  <si>
    <t xml:space="preserve"> </t>
  </si>
  <si>
    <t>Hospital Santa casa</t>
  </si>
  <si>
    <t>Hospital Oswaldo Cruz</t>
  </si>
  <si>
    <t>Hospital de Clínicas</t>
  </si>
  <si>
    <t>Hospital Infantil Pequeno Principe</t>
  </si>
  <si>
    <t>Hospital Vitor do Amaral</t>
  </si>
  <si>
    <t>Hospital São Vicente Centro</t>
  </si>
  <si>
    <t>Hospital São Vicente CIC</t>
  </si>
  <si>
    <t>Instituto Madalena Sofia</t>
  </si>
  <si>
    <t>Hospital Evangélico</t>
  </si>
  <si>
    <t>HIZA/Vitória/UPA Boqueirão/UPA Tatuaquara/Vitor do Amaral/Casa Irmã Dulce</t>
  </si>
  <si>
    <t>UPA Boa Vista, Cajuru, Campo Comprido,  CIC, Pinheirinho, Sitio Cercado</t>
  </si>
  <si>
    <t>HNSG Mater Dei</t>
  </si>
  <si>
    <t>Hospital do Trabalhador – HT</t>
  </si>
  <si>
    <t>Hospital do Exercito</t>
  </si>
  <si>
    <t>Hospital de Reabilitação – HR</t>
  </si>
  <si>
    <t>São José dos Pinhais</t>
  </si>
  <si>
    <t>Hospital Municipal</t>
  </si>
  <si>
    <t>Bocaiuva do Sul</t>
  </si>
  <si>
    <t>Hospital Santa Julia</t>
  </si>
  <si>
    <t>Campina Grande do Sul</t>
  </si>
  <si>
    <t>Hospital Angelina Caron</t>
  </si>
  <si>
    <t>Campo Largo</t>
  </si>
  <si>
    <t>Hospital do Centro</t>
  </si>
  <si>
    <t>HIWM</t>
  </si>
  <si>
    <t>Hospital São Lucas Parolin</t>
  </si>
  <si>
    <t>Hospital do Rocio</t>
  </si>
  <si>
    <t>Cerro Azul</t>
  </si>
  <si>
    <t>Casa de Saude</t>
  </si>
  <si>
    <t>Contenda</t>
  </si>
  <si>
    <t>Hospital e maternidade Franco</t>
  </si>
  <si>
    <t>Mandirituba</t>
  </si>
  <si>
    <t>Quitandinha</t>
  </si>
  <si>
    <t>Hospital Cristo Rei</t>
  </si>
  <si>
    <t>Itaperuçu</t>
  </si>
  <si>
    <t>Hospital e Maternidade Itaperuçu</t>
  </si>
  <si>
    <t>Fazenda Rio Grande</t>
  </si>
  <si>
    <t>Hospital e maternidade Nossa senhora</t>
  </si>
  <si>
    <t>Lapa</t>
  </si>
  <si>
    <t>Hospital São Sebastião da Lapa</t>
  </si>
  <si>
    <t>Pien</t>
  </si>
  <si>
    <t>Fundação harry</t>
  </si>
  <si>
    <t>Rio Negro</t>
  </si>
  <si>
    <t>Hospital Bom Jesus</t>
  </si>
  <si>
    <t>Tijucas do Sul</t>
  </si>
  <si>
    <t>Hospital Nossa Senhora das Dores</t>
  </si>
  <si>
    <t>Rio Branco do Sul</t>
  </si>
  <si>
    <t>Piraquara</t>
  </si>
  <si>
    <t>Hospital San Julian</t>
  </si>
  <si>
    <t>Pinhais</t>
  </si>
  <si>
    <t>Hospital Adauto Botelho</t>
  </si>
  <si>
    <t>Fundação Hospitalar Pinhais</t>
  </si>
  <si>
    <t>Hospital Municipal Nossa Senhora da Luz</t>
  </si>
  <si>
    <t>3ª</t>
  </si>
  <si>
    <t>Ponta Grossa</t>
  </si>
  <si>
    <t>Hospital Universitário Regional dos Campos gerais</t>
  </si>
  <si>
    <t>Santa Casa de Ponta Grossa</t>
  </si>
  <si>
    <t>Hospital Muncipal Dr Amadeu Puppi</t>
  </si>
  <si>
    <t>Hospital da Criança</t>
  </si>
  <si>
    <t>Hospital São Camilo</t>
  </si>
  <si>
    <t>Associação Hospitalar Bom Jesus</t>
  </si>
  <si>
    <t>Jaguariaiva</t>
  </si>
  <si>
    <t>Hospital Muncipal</t>
  </si>
  <si>
    <t>Palmeira</t>
  </si>
  <si>
    <t>Hospital de Caridade</t>
  </si>
  <si>
    <t>Ivaí</t>
  </si>
  <si>
    <t>São João do Triunfo</t>
  </si>
  <si>
    <t>Hospital e Maternidade Imaculada Conceição</t>
  </si>
  <si>
    <t>Castro</t>
  </si>
  <si>
    <t>4ª</t>
  </si>
  <si>
    <t>Teixeira Soares</t>
  </si>
  <si>
    <t>AAHTS</t>
  </si>
  <si>
    <t>Rebouças</t>
  </si>
  <si>
    <t>Hospital de Caridade Dona Darcy Vargas</t>
  </si>
  <si>
    <t>Rio Azul</t>
  </si>
  <si>
    <t>Hospital São Francisco de Assis</t>
  </si>
  <si>
    <t>Mallet</t>
  </si>
  <si>
    <t>Hospital de Caridade São Pedro</t>
  </si>
  <si>
    <t>Irati</t>
  </si>
  <si>
    <t>Santa Casa de Irati</t>
  </si>
  <si>
    <t>5ª</t>
  </si>
  <si>
    <t>Guarapuava</t>
  </si>
  <si>
    <t>Hospital de Caridade São Vicente de paulo</t>
  </si>
  <si>
    <t>Hospital Regional de Guarapuava</t>
  </si>
  <si>
    <t>Instituto Virmond</t>
  </si>
  <si>
    <t>Prudentopolis¹</t>
  </si>
  <si>
    <t>Hospital Sagrado Coração de Jesus</t>
  </si>
  <si>
    <t>Hospital Irmandade da Santa Casa</t>
  </si>
  <si>
    <t>Candoi</t>
  </si>
  <si>
    <t>Instituto Santa Clara</t>
  </si>
  <si>
    <t>Pitanga</t>
  </si>
  <si>
    <t>Hospital São Vicente de Paulo</t>
  </si>
  <si>
    <t>Laranjeiras do Sul</t>
  </si>
  <si>
    <t>Organização São Lucas</t>
  </si>
  <si>
    <t>Instituto São Jose</t>
  </si>
  <si>
    <t>Turvo</t>
  </si>
  <si>
    <t>Hospital Bom Pastor</t>
  </si>
  <si>
    <t>Pinhão</t>
  </si>
  <si>
    <t>Hospital Santa Cruz</t>
  </si>
  <si>
    <t>6ª</t>
  </si>
  <si>
    <t>União da Vitória</t>
  </si>
  <si>
    <t>Hospital Regional Nossa Senhora</t>
  </si>
  <si>
    <t>Clínica Médica São Camilo</t>
  </si>
  <si>
    <t>APMI</t>
  </si>
  <si>
    <t>Cruz Machado</t>
  </si>
  <si>
    <t>Hospital Municipal Santa Terezinha</t>
  </si>
  <si>
    <t>São Mateus do Sul</t>
  </si>
  <si>
    <t>Hospital Paulo Fortes</t>
  </si>
  <si>
    <t>Paulo Frontin</t>
  </si>
  <si>
    <t>Hospital São João Batista</t>
  </si>
  <si>
    <t>Bituruna</t>
  </si>
  <si>
    <t>Hospital São Vicente de Paula</t>
  </si>
  <si>
    <t>21ª</t>
  </si>
  <si>
    <t>Tibagi</t>
  </si>
  <si>
    <t>Hospital Luiza Borba</t>
  </si>
  <si>
    <t>Telemaco Borba</t>
  </si>
  <si>
    <t>Hospital Regional</t>
  </si>
  <si>
    <t>Instituto Doutor Feitosa</t>
  </si>
  <si>
    <t>TOTAL DE INTERNAMENTOS POR TIPO DE LEITO MACRO LESTE</t>
  </si>
  <si>
    <t>Oeste</t>
  </si>
  <si>
    <t>7ª</t>
  </si>
  <si>
    <t>Pato Branco</t>
  </si>
  <si>
    <t>Policlínica de Pato Branco</t>
  </si>
  <si>
    <t>Hospital São Lucas ISSAl</t>
  </si>
  <si>
    <t>Hospital e Maternidade Capriotti</t>
  </si>
  <si>
    <t>Mangueirinha</t>
  </si>
  <si>
    <t>Associação Saúde de Mangueirinha</t>
  </si>
  <si>
    <t>Chopinzinho</t>
  </si>
  <si>
    <t>Instituto São Rafael</t>
  </si>
  <si>
    <t>Coronel Vivida</t>
  </si>
  <si>
    <t>Instituto Médico Nossa Vida de Coronel</t>
  </si>
  <si>
    <t>Palmas</t>
  </si>
  <si>
    <t>Hospital Santa Pelizzari</t>
  </si>
  <si>
    <t>Clevelandia</t>
  </si>
  <si>
    <t>Associação Pro Saude</t>
  </si>
  <si>
    <t>8ª</t>
  </si>
  <si>
    <t>Planalto</t>
  </si>
  <si>
    <t>Hospital Nossa Senhora da Lourdes</t>
  </si>
  <si>
    <t>Capanema</t>
  </si>
  <si>
    <t>Hospital Sudoeste do Capanema</t>
  </si>
  <si>
    <t>Pranchita</t>
  </si>
  <si>
    <t>Fundação Hospitalar</t>
  </si>
  <si>
    <t>Dois Vizinhos</t>
  </si>
  <si>
    <t>Hospital Pro Vida</t>
  </si>
  <si>
    <t>H. Mat. São Judas Tadeu</t>
  </si>
  <si>
    <t>Santa Izabel do Oeste</t>
  </si>
  <si>
    <t>Nova Esperança do Sudoeste</t>
  </si>
  <si>
    <t>Hospital São Matheus</t>
  </si>
  <si>
    <t>Vere</t>
  </si>
  <si>
    <t>Hospital do Trabalhadores Rurais</t>
  </si>
  <si>
    <t>Santo Antonio do Sudoeste</t>
  </si>
  <si>
    <t>Hospital e Maternidade Santa Izabel</t>
  </si>
  <si>
    <t>São Jorge do Oeste</t>
  </si>
  <si>
    <t>Hospital Dr Julio</t>
  </si>
  <si>
    <t>Francisco Beltrão</t>
  </si>
  <si>
    <t>Hospital São Francisco</t>
  </si>
  <si>
    <t>Ceonc</t>
  </si>
  <si>
    <t>Hospital Regional do Sudoeste</t>
  </si>
  <si>
    <t>Ampere</t>
  </si>
  <si>
    <t>Instituto de Saúde de Ampere</t>
  </si>
  <si>
    <t>9ª</t>
  </si>
  <si>
    <t>Matelandia</t>
  </si>
  <si>
    <t>Hospital e Maternidade Padre Tezza</t>
  </si>
  <si>
    <t>São Miguel do Iguaçu</t>
  </si>
  <si>
    <t>Complexo Hospitalar Municipal</t>
  </si>
  <si>
    <t>Medianeira</t>
  </si>
  <si>
    <t>Hospital e Maternidade Nossa Senhora de Medianeira</t>
  </si>
  <si>
    <t>Missal</t>
  </si>
  <si>
    <t>Hospital Nossa Senhora de Fátima</t>
  </si>
  <si>
    <t>Foz do Iguaçu</t>
  </si>
  <si>
    <t>Hospital Municipal Pe Germano Lauck</t>
  </si>
  <si>
    <t>Hospital Ministro Costa Cavalcanti</t>
  </si>
  <si>
    <t>10ª</t>
  </si>
  <si>
    <t>Boa Vista da Aparecida</t>
  </si>
  <si>
    <t>Hospital e maternidade Boa vista</t>
  </si>
  <si>
    <t>Cascavel</t>
  </si>
  <si>
    <t>Hospital Universitário – HUOP</t>
  </si>
  <si>
    <t>Hospital Municipal Allan Brame Pinho</t>
  </si>
  <si>
    <t>Hospital São Lucas FAG</t>
  </si>
  <si>
    <t>Hospital do Coração</t>
  </si>
  <si>
    <t>UOPECCAN</t>
  </si>
  <si>
    <t>CEONC</t>
  </si>
  <si>
    <t>Capitão Leonidas Marques</t>
  </si>
  <si>
    <t>Hospital Nossa Senhora Aparecida</t>
  </si>
  <si>
    <t>Lindoeste</t>
  </si>
  <si>
    <t>Ibema</t>
  </si>
  <si>
    <t>Hospital Municipal Felicita Sanson  Arros</t>
  </si>
  <si>
    <t>Ceu Azul</t>
  </si>
  <si>
    <t>Hospital Bom Samaritano</t>
  </si>
  <si>
    <t>Guaraniaçu</t>
  </si>
  <si>
    <t>Hospital Muncipal Emilio</t>
  </si>
  <si>
    <t>Hospital Santo Antonio</t>
  </si>
  <si>
    <t>Nova Aurora</t>
  </si>
  <si>
    <t>Hospital Dr Aurélio</t>
  </si>
  <si>
    <t>Corbelia</t>
  </si>
  <si>
    <t>HOSPITAL SANTA SIMONE</t>
  </si>
  <si>
    <t>Quedas de Iguaçu</t>
  </si>
  <si>
    <t>Hospital Municipal Dr Auri Antonio</t>
  </si>
  <si>
    <t>Vera Cruz do Oeste</t>
  </si>
  <si>
    <t>Formosa do Oeste</t>
  </si>
  <si>
    <t>Jesuítas</t>
  </si>
  <si>
    <t>Hospital e Maternidade Jesuítas</t>
  </si>
  <si>
    <t>Tres Barras do Paraná</t>
  </si>
  <si>
    <t>20ª</t>
  </si>
  <si>
    <t>Assis Chateaubriand</t>
  </si>
  <si>
    <t>Hospital Moacir Miqueletto</t>
  </si>
  <si>
    <t>Hospital São Lucas</t>
  </si>
  <si>
    <t>Toledo</t>
  </si>
  <si>
    <t>HOESP</t>
  </si>
  <si>
    <t>Entre Rios do Oeste</t>
  </si>
  <si>
    <t>Hospital Entre Rios</t>
  </si>
  <si>
    <t>Pato Bragado</t>
  </si>
  <si>
    <t>Diamante do Oeste</t>
  </si>
  <si>
    <t>Santa Helena</t>
  </si>
  <si>
    <t>Fundação Atitude</t>
  </si>
  <si>
    <t>Nova Santa Rosa</t>
  </si>
  <si>
    <t>Palotina</t>
  </si>
  <si>
    <t>Hospital Municipal Quinto Abrão Delazzari</t>
  </si>
  <si>
    <t>Tupassi</t>
  </si>
  <si>
    <t>Marechal Candido Rondon</t>
  </si>
  <si>
    <t>Hospital Municipal DR Cruzatti</t>
  </si>
  <si>
    <t>Guaíra</t>
  </si>
  <si>
    <t>Hospital Beneficiente Assisteguaira</t>
  </si>
  <si>
    <t>TOTAL DE INTERNAMENTOS POR TIPO DE LEITO MACRO OESTE</t>
  </si>
  <si>
    <t>Noroeste</t>
  </si>
  <si>
    <t>11º</t>
  </si>
  <si>
    <t>Campo Mourão</t>
  </si>
  <si>
    <t>Santa casa de campo mourão</t>
  </si>
  <si>
    <t>Center Clínicas</t>
  </si>
  <si>
    <t>Barbosa Ferraz</t>
  </si>
  <si>
    <t>Altamira do Paraná</t>
  </si>
  <si>
    <t>Goioere</t>
  </si>
  <si>
    <t>Santa Casa de Goioere</t>
  </si>
  <si>
    <t>Roncador</t>
  </si>
  <si>
    <t>Engenheiro Beltrão</t>
  </si>
  <si>
    <t>Santa Casa de Engenheiro Beltrão</t>
  </si>
  <si>
    <t>Nova Cantu</t>
  </si>
  <si>
    <t>Hospital Municipal Alvadi</t>
  </si>
  <si>
    <t>Araruna</t>
  </si>
  <si>
    <t>Ubiratã</t>
  </si>
  <si>
    <t>Santa Casa de Ubiratã</t>
  </si>
  <si>
    <t>Terra Boa</t>
  </si>
  <si>
    <t>Hospital Municipal São Judas Tadeu</t>
  </si>
  <si>
    <t>São Jorge do Patriocinio</t>
  </si>
  <si>
    <t>Campina da Lagoa</t>
  </si>
  <si>
    <t>Hospital e Maternidade Nossa Senhora das Graças</t>
  </si>
  <si>
    <t>12ª</t>
  </si>
  <si>
    <t>Umuarama</t>
  </si>
  <si>
    <t>Uopeccan Umuarama</t>
  </si>
  <si>
    <t>Cemil</t>
  </si>
  <si>
    <t>Instituto Nossa Senhora Aparecida</t>
  </si>
  <si>
    <t>Norospar</t>
  </si>
  <si>
    <t>Ipora</t>
  </si>
  <si>
    <t>Hospital e Maternidade Cyro</t>
  </si>
  <si>
    <t>Cruzeiro do Oeste</t>
  </si>
  <si>
    <t>13ª</t>
  </si>
  <si>
    <t>Tuneira do Oeste</t>
  </si>
  <si>
    <t>Santa Casa</t>
  </si>
  <si>
    <t>Indianópolis</t>
  </si>
  <si>
    <t>Rondon</t>
  </si>
  <si>
    <t>Hospital Santa Monica</t>
  </si>
  <si>
    <t>Japura</t>
  </si>
  <si>
    <t>Jussara</t>
  </si>
  <si>
    <t>Cidade Gaucha</t>
  </si>
  <si>
    <t>Hospital Municipal de Gaucha</t>
  </si>
  <si>
    <t>Cianorte</t>
  </si>
  <si>
    <t>Hospital Sao Paulo</t>
  </si>
  <si>
    <t>FUNDHOSPAR</t>
  </si>
  <si>
    <t>14ª</t>
  </si>
  <si>
    <t>Paranavaí</t>
  </si>
  <si>
    <t>Santa Casa de Paranavaí</t>
  </si>
  <si>
    <t>HOSPITAL DE CAMPANHA COVID-19</t>
  </si>
  <si>
    <t>Amapora</t>
  </si>
  <si>
    <t>Inaja</t>
  </si>
  <si>
    <t>Paraiso do Norte</t>
  </si>
  <si>
    <t>Hospital Paraiso</t>
  </si>
  <si>
    <t>Querencia do Norte</t>
  </si>
  <si>
    <t>Guairaca</t>
  </si>
  <si>
    <t>Tamboára</t>
  </si>
  <si>
    <t>Loanda</t>
  </si>
  <si>
    <t>Hospital e Maternidade Municipal</t>
  </si>
  <si>
    <t>Hospital Psiquiatrico</t>
  </si>
  <si>
    <t>Casa de Saude e maternidade Catari</t>
  </si>
  <si>
    <t>Santa Isabel do Ivai</t>
  </si>
  <si>
    <t>São Carlos do Ivaí</t>
  </si>
  <si>
    <t>Santo Antonio do Caiua</t>
  </si>
  <si>
    <t>Nova Londrina</t>
  </si>
  <si>
    <t>Porto Rico</t>
  </si>
  <si>
    <t>Planaltina do Paraná</t>
  </si>
  <si>
    <t>Terra Rica</t>
  </si>
  <si>
    <t>Hospital Municipal Cristo Redentor</t>
  </si>
  <si>
    <t>Alto Paraná</t>
  </si>
  <si>
    <t>Hospital Santa Tereza</t>
  </si>
  <si>
    <t>15ª</t>
  </si>
  <si>
    <t>Colorado</t>
  </si>
  <si>
    <t>Hospital e Maternidade Santa Clara</t>
  </si>
  <si>
    <t>Maringá</t>
  </si>
  <si>
    <t>Hospital Municipal Thelma Vil</t>
  </si>
  <si>
    <t>Hospital e Maternidade Maria Auxiliadora</t>
  </si>
  <si>
    <t>Hospital e Maternidade Santa Rita</t>
  </si>
  <si>
    <t>Hospital Psiquiátrico de Maringá</t>
  </si>
  <si>
    <t>Hospital Memorial UNINGA</t>
  </si>
  <si>
    <t>Hospital do Cancer de Maringá</t>
  </si>
  <si>
    <t>Hospital Universitário Regional de Maringá</t>
  </si>
  <si>
    <t>Astorga</t>
  </si>
  <si>
    <t>Hospital Regional Cristo Rei</t>
  </si>
  <si>
    <t>Itambe</t>
  </si>
  <si>
    <t>Floresta</t>
  </si>
  <si>
    <t>Hospital Municipal Santa Maria Floresta</t>
  </si>
  <si>
    <t>Mandaguaçu</t>
  </si>
  <si>
    <t>Metropolitano Mandaguaçu</t>
  </si>
  <si>
    <t>Nova Esperança</t>
  </si>
  <si>
    <t>Sarandi</t>
  </si>
  <si>
    <t>Hospital Metropolitana de Sarandi</t>
  </si>
  <si>
    <t>Paiçandu</t>
  </si>
  <si>
    <t>Hospital Municipal São José</t>
  </si>
  <si>
    <t>TOTAL DE INTERNAMENTOS POR TIPO DE LEITO MACRO NOROESTE</t>
  </si>
  <si>
    <t>Norte</t>
  </si>
  <si>
    <t>16ª</t>
  </si>
  <si>
    <t>Arapongas</t>
  </si>
  <si>
    <t>HONPAR</t>
  </si>
  <si>
    <t>São Pedro do Ivaí</t>
  </si>
  <si>
    <t>Santa Casa de Misericordia Maria Santis</t>
  </si>
  <si>
    <t>Borrazópolis</t>
  </si>
  <si>
    <t>Kalore</t>
  </si>
  <si>
    <t>Hospital Municipal São Lucas</t>
  </si>
  <si>
    <t>Marumbi</t>
  </si>
  <si>
    <t>H municipal Bom jesus</t>
  </si>
  <si>
    <t>Faxinal</t>
  </si>
  <si>
    <t>Jandaia do Sul</t>
  </si>
  <si>
    <t>Hospital Regional do Vale do Ivaí</t>
  </si>
  <si>
    <t>Apucarana</t>
  </si>
  <si>
    <t>HNSG – Hospital da Providencia</t>
  </si>
  <si>
    <t>HNSG – Hospital da Providencia Materno Infantil</t>
  </si>
  <si>
    <t>17ª</t>
  </si>
  <si>
    <t>Londrina</t>
  </si>
  <si>
    <t>ISCAL</t>
  </si>
  <si>
    <t>Hospital do Cancer</t>
  </si>
  <si>
    <t>Hospital Universitário – HURNP</t>
  </si>
  <si>
    <t>Hospital Nova Vida</t>
  </si>
  <si>
    <t>Hospital Vida</t>
  </si>
  <si>
    <t>HZS</t>
  </si>
  <si>
    <t>HZN</t>
  </si>
  <si>
    <t>Assai</t>
  </si>
  <si>
    <t>Hospital Municipal de Assai</t>
  </si>
  <si>
    <t>Alvorada do Sul</t>
  </si>
  <si>
    <t>Ibiporã</t>
  </si>
  <si>
    <t>Florestopolis*</t>
  </si>
  <si>
    <t>Jataizinho</t>
  </si>
  <si>
    <t>Jaguapita</t>
  </si>
  <si>
    <t>Rolândia</t>
  </si>
  <si>
    <t>Casa de Saúde</t>
  </si>
  <si>
    <t>Hospital São Rafael</t>
  </si>
  <si>
    <t>Porecatu</t>
  </si>
  <si>
    <t>Prado Ferreira</t>
  </si>
  <si>
    <t>Lupianopolis</t>
  </si>
  <si>
    <t>Centenário do Sul</t>
  </si>
  <si>
    <t>Hospital Muncipal Dr Lauro Macedo Sobriho</t>
  </si>
  <si>
    <t>Bela Vista do Paraíso</t>
  </si>
  <si>
    <t>Unidade Hospitalar Municipal</t>
  </si>
  <si>
    <t>Tamarana</t>
  </si>
  <si>
    <t>Cambé</t>
  </si>
  <si>
    <t>Santa Casa de Cambé</t>
  </si>
  <si>
    <t>18ª</t>
  </si>
  <si>
    <t>Andira</t>
  </si>
  <si>
    <t>Hospital de Andira</t>
  </si>
  <si>
    <t>Bandeirantes</t>
  </si>
  <si>
    <t>Santa Casa de Bandeirantes</t>
  </si>
  <si>
    <t>Ribeirão do Pinhal</t>
  </si>
  <si>
    <t>Itambaraca</t>
  </si>
  <si>
    <t>Hospital Ubirajara Condessa de</t>
  </si>
  <si>
    <t>Santa Mariana</t>
  </si>
  <si>
    <t>CIS Centro Integrado em Saúde</t>
  </si>
  <si>
    <t>Santa Amélia</t>
  </si>
  <si>
    <t>Hospital Dra Vitoria Pavan</t>
  </si>
  <si>
    <t>Sapopema</t>
  </si>
  <si>
    <t>Hospital Santana</t>
  </si>
  <si>
    <t>Sertaneja</t>
  </si>
  <si>
    <t>Associação de Assistência</t>
  </si>
  <si>
    <t>Nova Fátima</t>
  </si>
  <si>
    <t>Hospital Santa Terezinha</t>
  </si>
  <si>
    <t>Urai</t>
  </si>
  <si>
    <t>Santa Casa de Urai</t>
  </si>
  <si>
    <t>Cornélio Procópio</t>
  </si>
  <si>
    <t>Cegen</t>
  </si>
  <si>
    <t>Santa Casa de Cornélio</t>
  </si>
  <si>
    <t>19ª</t>
  </si>
  <si>
    <t>Jacarezinho</t>
  </si>
  <si>
    <t>Santa Casa de Jacarezinho</t>
  </si>
  <si>
    <t>Joaquim Tovora</t>
  </si>
  <si>
    <t>Hospital Comunitario</t>
  </si>
  <si>
    <t>Jaboti</t>
  </si>
  <si>
    <t>Hospital Jaime Vanet</t>
  </si>
  <si>
    <t>Pinhalão</t>
  </si>
  <si>
    <t>Figueira*</t>
  </si>
  <si>
    <t>Santana do Itarare</t>
  </si>
  <si>
    <t>São José da Boa Vista</t>
  </si>
  <si>
    <t>Cambara</t>
  </si>
  <si>
    <t>Santa Casa de Cambara</t>
  </si>
  <si>
    <t>Santo Antonio da Platina</t>
  </si>
  <si>
    <t>Hospital Regional do Norte Pioneiro</t>
  </si>
  <si>
    <t>Hospital Nossa Senhora da Saúde</t>
  </si>
  <si>
    <t>Ibaiti</t>
  </si>
  <si>
    <t>Salto do Itararé</t>
  </si>
  <si>
    <t>Tomazina</t>
  </si>
  <si>
    <t>Hospital São Vicente</t>
  </si>
  <si>
    <t>Wenceslau Braz</t>
  </si>
  <si>
    <t>Hospital São Sebastião</t>
  </si>
  <si>
    <t>Ribeirão Claro</t>
  </si>
  <si>
    <t>Santa Casa de Ribeirão Claro</t>
  </si>
  <si>
    <t>Siqueira Campos</t>
  </si>
  <si>
    <t>22ª</t>
  </si>
  <si>
    <t>Ivaipora</t>
  </si>
  <si>
    <t>Pronto Atendimento</t>
  </si>
  <si>
    <t>Hospital Lucena Sanches</t>
  </si>
  <si>
    <t>Candido de Abreu</t>
  </si>
  <si>
    <t>Hospital Municipal São Francisco</t>
  </si>
  <si>
    <t>Jardim Alegre</t>
  </si>
  <si>
    <t>Nova Tebas</t>
  </si>
  <si>
    <t>Hospital Municipal DR Antonio Pietr</t>
  </si>
  <si>
    <t>São João do Ivai</t>
  </si>
  <si>
    <t>Santa casa</t>
  </si>
  <si>
    <t>Rosário do Ivaí</t>
  </si>
  <si>
    <t>Manoel Ribas</t>
  </si>
  <si>
    <t>TOTAL DE LEITOS MACRO NORTE</t>
  </si>
  <si>
    <t>TOTAL DE INTERNAMENTOS POR TIPO DE LEITO</t>
  </si>
  <si>
    <t>Ocupação por tipo de leito SUS por casos suspeitos/confirmados COVID - 19</t>
  </si>
  <si>
    <t>MACRORREGIÃO</t>
  </si>
  <si>
    <t>Ocupação dos demais leitos SUS da Rede dos casos COVID</t>
  </si>
  <si>
    <t>LESTE</t>
  </si>
  <si>
    <t>OESTE</t>
  </si>
  <si>
    <t>NOROESTE</t>
  </si>
  <si>
    <t>NORTE</t>
  </si>
  <si>
    <t>TOTAL</t>
  </si>
  <si>
    <t>Ocupação dos leitos exclusivos COVID por tipo de leito SUS no PARANÁ</t>
  </si>
  <si>
    <t>UTI ADULTO</t>
  </si>
  <si>
    <t>ENFERMARIA AD.</t>
  </si>
  <si>
    <t>UTI PED.</t>
  </si>
  <si>
    <t>ENFERMARIA PED.</t>
  </si>
  <si>
    <t>Ocupação dos leitos por casos susp./conf. COVID por tipo de leito no PARANÁ</t>
  </si>
  <si>
    <t>Leito exclusivo covid</t>
  </si>
  <si>
    <t>demais leitos sus</t>
  </si>
  <si>
    <t>leitos privados*</t>
  </si>
  <si>
    <t>total de leito ocupado</t>
  </si>
  <si>
    <t>Fonte: Sistema Estadual de Regulação, SMS de Curitiba.</t>
  </si>
  <si>
    <t>* Dados de internamentos dos pacientes suspeitos (parciais) dos internados em leitos privados.</t>
  </si>
  <si>
    <t>Ocupação dos leitos SUS e Rede Privada por casos suspeitos/confirmados COVID-19 no Paraná</t>
  </si>
  <si>
    <t>TIPO DE LEITO</t>
  </si>
  <si>
    <t>SUS</t>
  </si>
  <si>
    <t>REDE PRIVADA</t>
  </si>
  <si>
    <t>TOTAL PARANÁ</t>
  </si>
  <si>
    <t>susp.</t>
  </si>
  <si>
    <t>conf.</t>
  </si>
  <si>
    <t>Susp.*</t>
  </si>
  <si>
    <t>CLÍNICO</t>
  </si>
  <si>
    <t>UTI E CLÍNICO</t>
  </si>
  <si>
    <t>Fonte: Planilhas de Monitoramento CRASS/DGS/SESA.</t>
  </si>
  <si>
    <t>*Dados parciais obtidos através das SMS (informados diretamente ou por boletim epidemiológico).</t>
  </si>
  <si>
    <t>CASOS SUSPEITOS/CONFIRMADOS COVID -19</t>
  </si>
  <si>
    <t>AGUARDANDO INTERNAÇÃO EM LEITO EXCLUSIVO COVID 11:00</t>
  </si>
  <si>
    <t>MACRO</t>
  </si>
  <si>
    <t>CLÍN.</t>
  </si>
  <si>
    <t>leste</t>
  </si>
  <si>
    <t>PARANÁ – CARE</t>
  </si>
  <si>
    <t>Central de Leitos Metropolitana de Curitiba – CLIC</t>
  </si>
  <si>
    <t>Fontes: Sistema Estadual de Regulação – CARE PR e SMS Curitiba</t>
  </si>
  <si>
    <t>Obs: Alguns casos contabilizados na CLIC podem estar contabilizados duplicadamente na soma Paraná – CARE.</t>
  </si>
  <si>
    <t>MONITORAMENTO DO INTERVALO DE TEMPO PARA INTERNAÇÃO EM LEITO EXCLUSIVO COVID NO PARANÁ*</t>
  </si>
  <si>
    <t>TEMPO ENTRE A INCLUSÃO DA SOLICITAÇÃO E A INTERNAÇÃO</t>
  </si>
  <si>
    <t>INTERVALOS</t>
  </si>
  <si>
    <t>total</t>
  </si>
  <si>
    <t>%</t>
  </si>
  <si>
    <t>0 – 4 h</t>
  </si>
  <si>
    <t>4 – 8 h</t>
  </si>
  <si>
    <t>8 – 12 h</t>
  </si>
  <si>
    <t>12 – 16 h</t>
  </si>
  <si>
    <t>16 – 20 h</t>
  </si>
  <si>
    <t>20 – 24 h</t>
  </si>
  <si>
    <t>24 – 48 h</t>
  </si>
  <si>
    <t>acima de 48 h</t>
  </si>
  <si>
    <t>Fonte: BI Sistema Estadual de Regulação de Leitos – CARE PR</t>
  </si>
  <si>
    <t>* Não inclui os leitos exclusivos covid localizados em Curitiba e São José dos Pinhais.</t>
  </si>
  <si>
    <t>* a partir de 15 set atualização no BI (inconsistência nos dados dos intervalos acima de 24 horas).</t>
  </si>
  <si>
    <r>
      <t xml:space="preserve">Evolução dos pacientes (suspeitos/confirmados) internados nos leitos exclusivos COVID no Paraná desde ativação em </t>
    </r>
    <r>
      <rPr>
        <b/>
        <sz val="10"/>
        <color rgb="FF000000"/>
        <rFont val="Arial"/>
        <family val="2"/>
      </rPr>
      <t>26/03/2020</t>
    </r>
  </si>
  <si>
    <t>PARANÁ (exceto Cutiba e SJP,inclui HR)</t>
  </si>
  <si>
    <t>CURITIBA(exceto HR)</t>
  </si>
  <si>
    <t>SÃO JOSÉ DOS PINHAIS</t>
  </si>
  <si>
    <t>ALTA</t>
  </si>
  <si>
    <t>Pacientes com óbito hospitalar</t>
  </si>
  <si>
    <t>UTI adulto</t>
  </si>
  <si>
    <t>enfermaria adulto</t>
  </si>
  <si>
    <t>UTI pediátrica</t>
  </si>
  <si>
    <t>Enfermaria ped.</t>
  </si>
  <si>
    <t>Pacientes com alta médica</t>
  </si>
  <si>
    <t>TOTAL DE INTERNAMENTOS/ALTAS</t>
  </si>
  <si>
    <t>Fonte: Sistema Estadual de Regulação, SMS de Curitiba e SMS de São José dos Pinhais.</t>
  </si>
  <si>
    <t>TEMPO MÉDIO DE PERMANÊNCIA COMPETÊNCIA MARÇO/21</t>
  </si>
  <si>
    <t>PERMANÊNCIA, EM DIAS</t>
  </si>
  <si>
    <t>LEITOS EXCLUSIVOS COVID SESA-PR CASOS SUSPEITOS/CONFIRMADOS*</t>
  </si>
  <si>
    <t>CASOS CONFIRMADOS</t>
  </si>
  <si>
    <t>UTI AD.</t>
  </si>
  <si>
    <t>CLÍN. AD.</t>
  </si>
  <si>
    <t>CLÍN. PED</t>
  </si>
  <si>
    <t>EVOLUÇÃO</t>
  </si>
  <si>
    <t>ALTA MÉDICA</t>
  </si>
  <si>
    <t>ÓBITO</t>
  </si>
  <si>
    <t>-</t>
  </si>
  <si>
    <t>PARANÁ</t>
  </si>
  <si>
    <t>Fonte: Planilhas de Monitoramento CRASS/DGS/SESA e BI Sistema Estadual de Regulação CARE PR.</t>
  </si>
  <si>
    <t>*dados preliminares e parciais da SMS Curitiba e SJP.</t>
  </si>
  <si>
    <t>STA casa de ARAPONGAS</t>
  </si>
  <si>
    <t>Lunardelli</t>
  </si>
  <si>
    <t>H São João do Ivai</t>
  </si>
  <si>
    <t>Hospital Madre de 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</si>
</sst>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/m/yy"/>
    <numFmt numFmtId="165" formatCode="hh&quot;:&quot;mm"/>
    <numFmt numFmtId="166" formatCode="0.0"/>
  </numFmts>
  <fonts count="33">
    <font>
      <sz val="11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sz val="10"/>
      <color rgb="FF0066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EE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7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CE181E"/>
      <name val="Arial"/>
      <family val="2"/>
    </font>
    <font>
      <b/>
      <sz val="8"/>
      <color rgb="FF000000"/>
      <name val="Arial1"/>
    </font>
    <font>
      <b/>
      <sz val="8"/>
      <color rgb="FF333333"/>
      <name val="Tahoma"/>
      <family val="2"/>
    </font>
    <font>
      <b/>
      <sz val="13"/>
      <color rgb="FF000000"/>
      <name val="Arial"/>
      <family val="2"/>
    </font>
    <font>
      <b/>
      <sz val="6"/>
      <color rgb="FF000000"/>
      <name val="Arial"/>
      <family val="2"/>
    </font>
    <font>
      <b/>
      <sz val="7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1"/>
    </font>
    <font>
      <b/>
      <sz val="6"/>
      <color rgb="FF000000"/>
      <name val="Arial1"/>
    </font>
    <font>
      <sz val="9"/>
      <color rgb="FF000000"/>
      <name val="Arial"/>
      <family val="2"/>
    </font>
    <font>
      <b/>
      <sz val="11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FFCC"/>
        <bgColor rgb="FFCCFFCC"/>
      </patternFill>
    </fill>
    <fill>
      <patternFill patternType="solid">
        <fgColor rgb="FFCC0000"/>
        <bgColor rgb="FFCC0000"/>
      </patternFill>
    </fill>
    <fill>
      <patternFill patternType="solid">
        <fgColor rgb="FFFFFFCC"/>
        <bgColor rgb="FFFFFFCC"/>
      </patternFill>
    </fill>
    <fill>
      <patternFill patternType="solid">
        <fgColor rgb="FFB2B2B2"/>
        <bgColor rgb="FFB2B2B2"/>
      </patternFill>
    </fill>
    <fill>
      <patternFill patternType="solid">
        <fgColor rgb="FFE0EFD4"/>
        <bgColor rgb="FFE0EFD4"/>
      </patternFill>
    </fill>
    <fill>
      <patternFill patternType="solid">
        <fgColor rgb="FFADD58A"/>
        <bgColor rgb="FFADD58A"/>
      </patternFill>
    </fill>
    <fill>
      <patternFill patternType="solid">
        <fgColor rgb="FFFFE5CA"/>
        <bgColor rgb="FFFFE5CA"/>
      </patternFill>
    </fill>
    <fill>
      <patternFill patternType="solid">
        <fgColor rgb="FFFDC578"/>
        <bgColor rgb="FFFDC578"/>
      </patternFill>
    </fill>
    <fill>
      <patternFill patternType="solid">
        <fgColor rgb="FFFFFBCC"/>
        <bgColor rgb="FFFFFBCC"/>
      </patternFill>
    </fill>
    <fill>
      <patternFill patternType="solid">
        <fgColor rgb="FFFFF685"/>
        <bgColor rgb="FFFFF685"/>
      </patternFill>
    </fill>
    <fill>
      <patternFill patternType="solid">
        <fgColor rgb="FFDFCCE4"/>
        <bgColor rgb="FFDFCCE4"/>
      </patternFill>
    </fill>
    <fill>
      <patternFill patternType="solid">
        <fgColor rgb="FFC7A0CB"/>
        <bgColor rgb="FFC7A0CB"/>
      </patternFill>
    </fill>
    <fill>
      <patternFill patternType="solid">
        <fgColor rgb="FFC2E0AE"/>
        <bgColor rgb="FFC2E0AE"/>
      </patternFill>
    </fill>
    <fill>
      <patternFill patternType="solid">
        <fgColor rgb="FFFFDAA2"/>
        <bgColor rgb="FFFFDAA2"/>
      </patternFill>
    </fill>
    <fill>
      <patternFill patternType="solid">
        <fgColor rgb="FFFFF9AE"/>
        <bgColor rgb="FFFFF9AE"/>
      </patternFill>
    </fill>
    <fill>
      <patternFill patternType="solid">
        <fgColor rgb="FFFEDCC6"/>
        <bgColor rgb="FFFEDCC6"/>
      </patternFill>
    </fill>
    <fill>
      <patternFill patternType="solid">
        <fgColor rgb="FFFCC79B"/>
        <bgColor rgb="FFFCC79B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E994"/>
        <bgColor rgb="FFFFE994"/>
      </patternFill>
    </fill>
    <fill>
      <patternFill patternType="solid">
        <fgColor rgb="FFDEDCE6"/>
        <bgColor rgb="FFDEDCE6"/>
      </patternFill>
    </fill>
    <fill>
      <patternFill patternType="solid">
        <fgColor rgb="FF729FCF"/>
        <bgColor rgb="FF729FCF"/>
      </patternFill>
    </fill>
    <fill>
      <patternFill patternType="solid">
        <fgColor rgb="FFADC5E7"/>
        <bgColor rgb="FFADC5E7"/>
      </patternFill>
    </fill>
    <fill>
      <patternFill patternType="solid">
        <fgColor rgb="FFEEEEEE"/>
        <bgColor rgb="FFEEEEEE"/>
      </patternFill>
    </fill>
    <fill>
      <patternFill patternType="solid">
        <fgColor rgb="FF87D1D1"/>
        <bgColor rgb="FF87D1D1"/>
      </patternFill>
    </fill>
  </fills>
  <borders count="2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34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2" fillId="0" borderId="0" applyNumberFormat="0" applyBorder="0" applyProtection="0"/>
    <xf numFmtId="0" fontId="4" fillId="0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6" fillId="7" borderId="0" applyNumberFormat="0" applyBorder="0" applyProtection="0"/>
    <xf numFmtId="0" fontId="6" fillId="7" borderId="0" applyNumberFormat="0" applyBorder="0" applyProtection="0"/>
    <xf numFmtId="0" fontId="7" fillId="0" borderId="0" applyNumberFormat="0" applyBorder="0" applyProtection="0"/>
    <xf numFmtId="0" fontId="5" fillId="6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7" fillId="0" borderId="0" applyNumberFormat="0" applyBorder="0" applyProtection="0"/>
    <xf numFmtId="0" fontId="13" fillId="8" borderId="1" applyNumberFormat="0" applyProtection="0"/>
    <xf numFmtId="0" fontId="4" fillId="5" borderId="0" applyNumberFormat="0" applyBorder="0" applyProtection="0"/>
    <xf numFmtId="0" fontId="1" fillId="0" borderId="0" applyNumberFormat="0" applyFont="0" applyBorder="0" applyProtection="0"/>
    <xf numFmtId="0" fontId="14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" fillId="0" borderId="0" applyNumberFormat="0" applyFont="0" applyBorder="0" applyProtection="0"/>
    <xf numFmtId="0" fontId="14" fillId="0" borderId="0" applyNumberFormat="0" applyBorder="0" applyProtection="0"/>
    <xf numFmtId="0" fontId="4" fillId="0" borderId="0" applyNumberFormat="0" applyBorder="0" applyProtection="0"/>
  </cellStyleXfs>
  <cellXfs count="295">
    <xf numFmtId="0" fontId="0" fillId="0" borderId="0" xfId="0"/>
    <xf numFmtId="0" fontId="18" fillId="9" borderId="10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 wrapText="1"/>
    </xf>
    <xf numFmtId="0" fontId="18" fillId="9" borderId="12" xfId="0" applyFont="1" applyFill="1" applyBorder="1" applyAlignment="1">
      <alignment horizontal="center" vertical="center" wrapText="1"/>
    </xf>
    <xf numFmtId="9" fontId="18" fillId="9" borderId="12" xfId="0" applyNumberFormat="1" applyFont="1" applyFill="1" applyBorder="1" applyAlignment="1">
      <alignment horizontal="center" vertical="center" wrapText="1"/>
    </xf>
    <xf numFmtId="0" fontId="18" fillId="9" borderId="13" xfId="0" applyFont="1" applyFill="1" applyBorder="1" applyAlignment="1">
      <alignment horizontal="center" vertical="center" wrapText="1"/>
    </xf>
    <xf numFmtId="0" fontId="18" fillId="10" borderId="15" xfId="0" applyFont="1" applyFill="1" applyBorder="1" applyAlignment="1">
      <alignment horizontal="center" vertical="center"/>
    </xf>
    <xf numFmtId="0" fontId="18" fillId="10" borderId="15" xfId="0" applyFont="1" applyFill="1" applyBorder="1" applyAlignment="1">
      <alignment horizontal="left" vertical="center"/>
    </xf>
    <xf numFmtId="0" fontId="19" fillId="10" borderId="14" xfId="0" applyFont="1" applyFill="1" applyBorder="1" applyAlignment="1">
      <alignment horizontal="center" vertical="center" wrapText="1"/>
    </xf>
    <xf numFmtId="0" fontId="19" fillId="11" borderId="15" xfId="0" applyFont="1" applyFill="1" applyBorder="1" applyAlignment="1">
      <alignment horizontal="center" vertical="center" wrapText="1"/>
    </xf>
    <xf numFmtId="0" fontId="19" fillId="10" borderId="15" xfId="0" applyFont="1" applyFill="1" applyBorder="1" applyAlignment="1">
      <alignment horizontal="center" vertical="center" wrapText="1"/>
    </xf>
    <xf numFmtId="9" fontId="19" fillId="10" borderId="15" xfId="0" applyNumberFormat="1" applyFont="1" applyFill="1" applyBorder="1" applyAlignment="1">
      <alignment horizontal="center" vertical="center" wrapText="1"/>
    </xf>
    <xf numFmtId="9" fontId="19" fillId="10" borderId="16" xfId="0" applyNumberFormat="1" applyFont="1" applyFill="1" applyBorder="1" applyAlignment="1">
      <alignment horizontal="center" vertical="center" wrapText="1"/>
    </xf>
    <xf numFmtId="10" fontId="19" fillId="10" borderId="15" xfId="0" applyNumberFormat="1" applyFont="1" applyFill="1" applyBorder="1" applyAlignment="1">
      <alignment horizontal="center" vertical="center" wrapText="1"/>
    </xf>
    <xf numFmtId="10" fontId="19" fillId="11" borderId="15" xfId="0" applyNumberFormat="1" applyFont="1" applyFill="1" applyBorder="1" applyAlignment="1">
      <alignment horizontal="center" vertical="center" wrapText="1"/>
    </xf>
    <xf numFmtId="1" fontId="19" fillId="10" borderId="15" xfId="0" applyNumberFormat="1" applyFont="1" applyFill="1" applyBorder="1" applyAlignment="1">
      <alignment horizontal="center" vertical="center" wrapText="1"/>
    </xf>
    <xf numFmtId="10" fontId="19" fillId="10" borderId="16" xfId="0" applyNumberFormat="1" applyFont="1" applyFill="1" applyBorder="1" applyAlignment="1">
      <alignment horizontal="center" vertical="center" wrapText="1"/>
    </xf>
    <xf numFmtId="0" fontId="19" fillId="11" borderId="15" xfId="0" applyFont="1" applyFill="1" applyBorder="1" applyAlignment="1">
      <alignment horizontal="center" vertical="center"/>
    </xf>
    <xf numFmtId="0" fontId="19" fillId="11" borderId="16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left" vertical="center"/>
    </xf>
    <xf numFmtId="0" fontId="19" fillId="10" borderId="9" xfId="0" applyFont="1" applyFill="1" applyBorder="1" applyAlignment="1">
      <alignment horizontal="center" vertical="center" wrapText="1"/>
    </xf>
    <xf numFmtId="0" fontId="19" fillId="11" borderId="17" xfId="0" applyFont="1" applyFill="1" applyBorder="1" applyAlignment="1">
      <alignment horizontal="center" vertical="center" wrapText="1"/>
    </xf>
    <xf numFmtId="0" fontId="19" fillId="10" borderId="17" xfId="0" applyFont="1" applyFill="1" applyBorder="1" applyAlignment="1">
      <alignment horizontal="center" vertical="center" wrapText="1"/>
    </xf>
    <xf numFmtId="9" fontId="19" fillId="10" borderId="17" xfId="0" applyNumberFormat="1" applyFont="1" applyFill="1" applyBorder="1" applyAlignment="1">
      <alignment horizontal="center" vertical="center" wrapText="1"/>
    </xf>
    <xf numFmtId="9" fontId="19" fillId="10" borderId="10" xfId="0" applyNumberFormat="1" applyFont="1" applyFill="1" applyBorder="1" applyAlignment="1">
      <alignment horizontal="center" vertical="center" wrapText="1"/>
    </xf>
    <xf numFmtId="10" fontId="19" fillId="10" borderId="17" xfId="0" applyNumberFormat="1" applyFont="1" applyFill="1" applyBorder="1" applyAlignment="1">
      <alignment horizontal="center" vertical="center" wrapText="1"/>
    </xf>
    <xf numFmtId="10" fontId="19" fillId="11" borderId="17" xfId="0" applyNumberFormat="1" applyFont="1" applyFill="1" applyBorder="1" applyAlignment="1">
      <alignment horizontal="center" vertical="center" wrapText="1"/>
    </xf>
    <xf numFmtId="1" fontId="19" fillId="10" borderId="17" xfId="0" applyNumberFormat="1" applyFont="1" applyFill="1" applyBorder="1" applyAlignment="1">
      <alignment horizontal="center" vertical="center" wrapText="1"/>
    </xf>
    <xf numFmtId="10" fontId="19" fillId="10" borderId="10" xfId="0" applyNumberFormat="1" applyFont="1" applyFill="1" applyBorder="1" applyAlignment="1">
      <alignment horizontal="center" vertical="center" wrapText="1"/>
    </xf>
    <xf numFmtId="0" fontId="19" fillId="11" borderId="17" xfId="0" applyFont="1" applyFill="1" applyBorder="1" applyAlignment="1">
      <alignment horizontal="center" vertical="center"/>
    </xf>
    <xf numFmtId="0" fontId="19" fillId="11" borderId="10" xfId="0" applyFont="1" applyFill="1" applyBorder="1" applyAlignment="1">
      <alignment horizontal="center" vertical="center"/>
    </xf>
    <xf numFmtId="0" fontId="19" fillId="10" borderId="9" xfId="0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20" fillId="10" borderId="17" xfId="0" applyFont="1" applyFill="1" applyBorder="1" applyAlignment="1">
      <alignment horizontal="left" vertical="center"/>
    </xf>
    <xf numFmtId="0" fontId="21" fillId="10" borderId="17" xfId="0" applyFont="1" applyFill="1" applyBorder="1" applyAlignment="1">
      <alignment horizontal="left" vertical="center"/>
    </xf>
    <xf numFmtId="0" fontId="22" fillId="10" borderId="17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/>
    </xf>
    <xf numFmtId="0" fontId="18" fillId="9" borderId="12" xfId="0" applyFont="1" applyFill="1" applyBorder="1" applyAlignment="1">
      <alignment horizontal="center" vertical="center"/>
    </xf>
    <xf numFmtId="9" fontId="18" fillId="9" borderId="13" xfId="0" applyNumberFormat="1" applyFont="1" applyFill="1" applyBorder="1" applyAlignment="1">
      <alignment horizontal="center" vertical="center" wrapText="1"/>
    </xf>
    <xf numFmtId="1" fontId="18" fillId="9" borderId="12" xfId="0" applyNumberFormat="1" applyFont="1" applyFill="1" applyBorder="1" applyAlignment="1">
      <alignment horizontal="center" vertical="center" wrapText="1"/>
    </xf>
    <xf numFmtId="0" fontId="18" fillId="9" borderId="13" xfId="0" applyFont="1" applyFill="1" applyBorder="1" applyAlignment="1">
      <alignment horizontal="center" vertical="center"/>
    </xf>
    <xf numFmtId="0" fontId="18" fillId="12" borderId="17" xfId="0" applyFont="1" applyFill="1" applyBorder="1" applyAlignment="1">
      <alignment horizontal="left" vertical="center"/>
    </xf>
    <xf numFmtId="0" fontId="19" fillId="12" borderId="14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9" fillId="12" borderId="15" xfId="0" applyFont="1" applyFill="1" applyBorder="1" applyAlignment="1">
      <alignment horizontal="center" vertical="center"/>
    </xf>
    <xf numFmtId="9" fontId="19" fillId="12" borderId="15" xfId="0" applyNumberFormat="1" applyFont="1" applyFill="1" applyBorder="1" applyAlignment="1">
      <alignment horizontal="center" vertical="center" wrapText="1"/>
    </xf>
    <xf numFmtId="0" fontId="19" fillId="12" borderId="15" xfId="0" applyFont="1" applyFill="1" applyBorder="1" applyAlignment="1">
      <alignment horizontal="center" vertical="center" wrapText="1"/>
    </xf>
    <xf numFmtId="9" fontId="19" fillId="12" borderId="16" xfId="0" applyNumberFormat="1" applyFont="1" applyFill="1" applyBorder="1" applyAlignment="1">
      <alignment horizontal="center" vertical="center" wrapText="1"/>
    </xf>
    <xf numFmtId="0" fontId="19" fillId="13" borderId="1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2" borderId="9" xfId="0" applyFont="1" applyFill="1" applyBorder="1" applyAlignment="1">
      <alignment horizontal="center" vertical="center"/>
    </xf>
    <xf numFmtId="0" fontId="19" fillId="13" borderId="17" xfId="0" applyFont="1" applyFill="1" applyBorder="1" applyAlignment="1">
      <alignment horizontal="center" vertical="center"/>
    </xf>
    <xf numFmtId="0" fontId="19" fillId="12" borderId="17" xfId="0" applyFont="1" applyFill="1" applyBorder="1" applyAlignment="1">
      <alignment horizontal="center" vertical="center"/>
    </xf>
    <xf numFmtId="9" fontId="19" fillId="12" borderId="17" xfId="0" applyNumberFormat="1" applyFont="1" applyFill="1" applyBorder="1" applyAlignment="1">
      <alignment horizontal="center" vertical="center" wrapText="1"/>
    </xf>
    <xf numFmtId="0" fontId="19" fillId="12" borderId="17" xfId="0" applyFont="1" applyFill="1" applyBorder="1" applyAlignment="1">
      <alignment horizontal="center" vertical="center" wrapText="1"/>
    </xf>
    <xf numFmtId="9" fontId="19" fillId="12" borderId="10" xfId="0" applyNumberFormat="1" applyFont="1" applyFill="1" applyBorder="1" applyAlignment="1">
      <alignment horizontal="center" vertical="center" wrapText="1"/>
    </xf>
    <xf numFmtId="0" fontId="19" fillId="13" borderId="9" xfId="0" applyFont="1" applyFill="1" applyBorder="1" applyAlignment="1">
      <alignment horizontal="center" vertical="center"/>
    </xf>
    <xf numFmtId="0" fontId="19" fillId="13" borderId="10" xfId="0" applyFont="1" applyFill="1" applyBorder="1" applyAlignment="1">
      <alignment horizontal="center" vertical="center"/>
    </xf>
    <xf numFmtId="0" fontId="18" fillId="12" borderId="17" xfId="0" applyFont="1" applyFill="1" applyBorder="1" applyAlignment="1">
      <alignment horizontal="center" vertical="center"/>
    </xf>
    <xf numFmtId="0" fontId="23" fillId="12" borderId="17" xfId="0" applyFont="1" applyFill="1" applyBorder="1" applyAlignment="1">
      <alignment horizontal="left" vertical="center"/>
    </xf>
    <xf numFmtId="0" fontId="18" fillId="14" borderId="16" xfId="0" applyFont="1" applyFill="1" applyBorder="1" applyAlignment="1">
      <alignment horizontal="left" vertical="center"/>
    </xf>
    <xf numFmtId="0" fontId="19" fillId="14" borderId="14" xfId="0" applyFont="1" applyFill="1" applyBorder="1" applyAlignment="1">
      <alignment horizontal="center" vertical="center"/>
    </xf>
    <xf numFmtId="0" fontId="19" fillId="15" borderId="15" xfId="0" applyFont="1" applyFill="1" applyBorder="1" applyAlignment="1">
      <alignment horizontal="center" vertical="center"/>
    </xf>
    <xf numFmtId="0" fontId="19" fillId="14" borderId="15" xfId="0" applyFont="1" applyFill="1" applyBorder="1" applyAlignment="1">
      <alignment horizontal="center" vertical="center"/>
    </xf>
    <xf numFmtId="9" fontId="19" fillId="14" borderId="15" xfId="0" applyNumberFormat="1" applyFont="1" applyFill="1" applyBorder="1" applyAlignment="1">
      <alignment horizontal="center" vertical="center" wrapText="1"/>
    </xf>
    <xf numFmtId="0" fontId="19" fillId="14" borderId="15" xfId="0" applyFont="1" applyFill="1" applyBorder="1" applyAlignment="1">
      <alignment horizontal="center" vertical="center" wrapText="1"/>
    </xf>
    <xf numFmtId="9" fontId="19" fillId="14" borderId="16" xfId="0" applyNumberFormat="1" applyFont="1" applyFill="1" applyBorder="1" applyAlignment="1">
      <alignment horizontal="center" vertical="center" wrapText="1"/>
    </xf>
    <xf numFmtId="0" fontId="19" fillId="15" borderId="9" xfId="0" applyFont="1" applyFill="1" applyBorder="1" applyAlignment="1">
      <alignment horizontal="center" vertical="center"/>
    </xf>
    <xf numFmtId="0" fontId="19" fillId="15" borderId="17" xfId="0" applyFont="1" applyFill="1" applyBorder="1" applyAlignment="1">
      <alignment horizontal="center" vertical="center"/>
    </xf>
    <xf numFmtId="0" fontId="19" fillId="15" borderId="10" xfId="0" applyFont="1" applyFill="1" applyBorder="1" applyAlignment="1">
      <alignment horizontal="center" vertical="center"/>
    </xf>
    <xf numFmtId="0" fontId="18" fillId="14" borderId="10" xfId="0" applyFont="1" applyFill="1" applyBorder="1" applyAlignment="1">
      <alignment horizontal="left" vertical="center"/>
    </xf>
    <xf numFmtId="0" fontId="19" fillId="14" borderId="9" xfId="0" applyFont="1" applyFill="1" applyBorder="1" applyAlignment="1">
      <alignment horizontal="center" vertical="center"/>
    </xf>
    <xf numFmtId="0" fontId="19" fillId="14" borderId="17" xfId="0" applyFont="1" applyFill="1" applyBorder="1" applyAlignment="1">
      <alignment horizontal="center" vertical="center"/>
    </xf>
    <xf numFmtId="9" fontId="19" fillId="14" borderId="17" xfId="0" applyNumberFormat="1" applyFont="1" applyFill="1" applyBorder="1" applyAlignment="1">
      <alignment horizontal="center" vertical="center" wrapText="1"/>
    </xf>
    <xf numFmtId="0" fontId="19" fillId="14" borderId="17" xfId="0" applyFont="1" applyFill="1" applyBorder="1" applyAlignment="1">
      <alignment horizontal="center" vertical="center" wrapText="1"/>
    </xf>
    <xf numFmtId="9" fontId="19" fillId="14" borderId="10" xfId="0" applyNumberFormat="1" applyFont="1" applyFill="1" applyBorder="1" applyAlignment="1">
      <alignment horizontal="center" vertical="center" wrapText="1"/>
    </xf>
    <xf numFmtId="0" fontId="18" fillId="14" borderId="17" xfId="0" applyFont="1" applyFill="1" applyBorder="1" applyAlignment="1">
      <alignment horizontal="center" vertical="center"/>
    </xf>
    <xf numFmtId="0" fontId="24" fillId="14" borderId="10" xfId="0" applyFont="1" applyFill="1" applyBorder="1" applyAlignment="1">
      <alignment horizontal="left" vertical="center"/>
    </xf>
    <xf numFmtId="0" fontId="18" fillId="14" borderId="17" xfId="0" applyFont="1" applyFill="1" applyBorder="1" applyAlignment="1">
      <alignment horizontal="center" vertical="center" wrapText="1"/>
    </xf>
    <xf numFmtId="0" fontId="18" fillId="16" borderId="17" xfId="0" applyFont="1" applyFill="1" applyBorder="1" applyAlignment="1">
      <alignment horizontal="center" vertical="center"/>
    </xf>
    <xf numFmtId="0" fontId="18" fillId="16" borderId="17" xfId="0" applyFont="1" applyFill="1" applyBorder="1" applyAlignment="1">
      <alignment horizontal="left" vertical="center"/>
    </xf>
    <xf numFmtId="0" fontId="19" fillId="16" borderId="14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16" borderId="15" xfId="0" applyFont="1" applyFill="1" applyBorder="1" applyAlignment="1">
      <alignment horizontal="center" vertical="center"/>
    </xf>
    <xf numFmtId="9" fontId="19" fillId="16" borderId="15" xfId="0" applyNumberFormat="1" applyFont="1" applyFill="1" applyBorder="1" applyAlignment="1">
      <alignment horizontal="center" vertical="center" wrapText="1"/>
    </xf>
    <xf numFmtId="0" fontId="19" fillId="16" borderId="15" xfId="0" applyFont="1" applyFill="1" applyBorder="1" applyAlignment="1">
      <alignment horizontal="center" vertical="center" wrapText="1"/>
    </xf>
    <xf numFmtId="9" fontId="19" fillId="16" borderId="16" xfId="0" applyNumberFormat="1" applyFont="1" applyFill="1" applyBorder="1" applyAlignment="1">
      <alignment horizontal="center" vertical="center" wrapText="1"/>
    </xf>
    <xf numFmtId="0" fontId="19" fillId="16" borderId="17" xfId="0" applyFont="1" applyFill="1" applyBorder="1" applyAlignment="1">
      <alignment horizontal="center" vertical="center"/>
    </xf>
    <xf numFmtId="0" fontId="19" fillId="17" borderId="17" xfId="0" applyFont="1" applyFill="1" applyBorder="1" applyAlignment="1">
      <alignment horizontal="center" vertical="center"/>
    </xf>
    <xf numFmtId="0" fontId="19" fillId="16" borderId="17" xfId="0" applyFont="1" applyFill="1" applyBorder="1" applyAlignment="1">
      <alignment horizontal="center" vertical="center" wrapText="1"/>
    </xf>
    <xf numFmtId="9" fontId="19" fillId="16" borderId="17" xfId="0" applyNumberFormat="1" applyFont="1" applyFill="1" applyBorder="1" applyAlignment="1">
      <alignment horizontal="center" vertical="center" wrapText="1"/>
    </xf>
    <xf numFmtId="9" fontId="19" fillId="16" borderId="10" xfId="0" applyNumberFormat="1" applyFont="1" applyFill="1" applyBorder="1" applyAlignment="1">
      <alignment horizontal="center" vertical="center" wrapText="1"/>
    </xf>
    <xf numFmtId="0" fontId="19" fillId="17" borderId="10" xfId="0" applyFont="1" applyFill="1" applyBorder="1" applyAlignment="1">
      <alignment horizontal="center" vertical="center"/>
    </xf>
    <xf numFmtId="0" fontId="19" fillId="16" borderId="9" xfId="0" applyFont="1" applyFill="1" applyBorder="1" applyAlignment="1">
      <alignment horizontal="center" vertical="center"/>
    </xf>
    <xf numFmtId="3" fontId="18" fillId="9" borderId="6" xfId="0" applyNumberFormat="1" applyFont="1" applyFill="1" applyBorder="1" applyAlignment="1">
      <alignment horizontal="center" vertical="center"/>
    </xf>
    <xf numFmtId="3" fontId="18" fillId="9" borderId="7" xfId="0" applyNumberFormat="1" applyFont="1" applyFill="1" applyBorder="1" applyAlignment="1">
      <alignment horizontal="center" vertical="center"/>
    </xf>
    <xf numFmtId="9" fontId="18" fillId="9" borderId="7" xfId="0" applyNumberFormat="1" applyFont="1" applyFill="1" applyBorder="1" applyAlignment="1">
      <alignment horizontal="center" vertical="center" wrapText="1"/>
    </xf>
    <xf numFmtId="9" fontId="18" fillId="9" borderId="8" xfId="0" applyNumberFormat="1" applyFont="1" applyFill="1" applyBorder="1" applyAlignment="1">
      <alignment horizontal="center" vertical="center" wrapText="1"/>
    </xf>
    <xf numFmtId="3" fontId="18" fillId="9" borderId="8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9" fontId="18" fillId="0" borderId="0" xfId="0" applyNumberFormat="1" applyFont="1" applyAlignment="1">
      <alignment horizontal="left" vertical="center"/>
    </xf>
    <xf numFmtId="10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9" borderId="1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9" fontId="18" fillId="9" borderId="17" xfId="0" applyNumberFormat="1" applyFont="1" applyFill="1" applyBorder="1" applyAlignment="1">
      <alignment horizontal="center" vertical="center" wrapText="1"/>
    </xf>
    <xf numFmtId="3" fontId="18" fillId="10" borderId="17" xfId="0" applyNumberFormat="1" applyFont="1" applyFill="1" applyBorder="1" applyAlignment="1">
      <alignment horizontal="center" vertical="center"/>
    </xf>
    <xf numFmtId="3" fontId="18" fillId="11" borderId="17" xfId="0" applyNumberFormat="1" applyFont="1" applyFill="1" applyBorder="1" applyAlignment="1">
      <alignment horizontal="center" vertical="center"/>
    </xf>
    <xf numFmtId="9" fontId="18" fillId="10" borderId="17" xfId="0" applyNumberFormat="1" applyFont="1" applyFill="1" applyBorder="1" applyAlignment="1">
      <alignment horizontal="center" vertical="center"/>
    </xf>
    <xf numFmtId="3" fontId="18" fillId="18" borderId="17" xfId="0" applyNumberFormat="1" applyFont="1" applyFill="1" applyBorder="1" applyAlignment="1">
      <alignment horizontal="center" vertical="center"/>
    </xf>
    <xf numFmtId="3" fontId="18" fillId="18" borderId="10" xfId="0" applyNumberFormat="1" applyFont="1" applyFill="1" applyBorder="1" applyAlignment="1">
      <alignment horizontal="center" vertical="center"/>
    </xf>
    <xf numFmtId="3" fontId="18" fillId="12" borderId="17" xfId="0" applyNumberFormat="1" applyFont="1" applyFill="1" applyBorder="1" applyAlignment="1">
      <alignment horizontal="center" vertical="center"/>
    </xf>
    <xf numFmtId="3" fontId="18" fillId="19" borderId="17" xfId="0" applyNumberFormat="1" applyFont="1" applyFill="1" applyBorder="1" applyAlignment="1">
      <alignment horizontal="center" vertical="center"/>
    </xf>
    <xf numFmtId="9" fontId="18" fillId="12" borderId="17" xfId="0" applyNumberFormat="1" applyFont="1" applyFill="1" applyBorder="1" applyAlignment="1">
      <alignment horizontal="center" vertical="center"/>
    </xf>
    <xf numFmtId="3" fontId="18" fillId="19" borderId="10" xfId="0" applyNumberFormat="1" applyFont="1" applyFill="1" applyBorder="1" applyAlignment="1">
      <alignment horizontal="center" vertical="center"/>
    </xf>
    <xf numFmtId="3" fontId="18" fillId="14" borderId="17" xfId="0" applyNumberFormat="1" applyFont="1" applyFill="1" applyBorder="1" applyAlignment="1">
      <alignment horizontal="center" vertical="center"/>
    </xf>
    <xf numFmtId="3" fontId="18" fillId="15" borderId="17" xfId="0" applyNumberFormat="1" applyFont="1" applyFill="1" applyBorder="1" applyAlignment="1">
      <alignment horizontal="center" vertical="center"/>
    </xf>
    <xf numFmtId="9" fontId="18" fillId="14" borderId="17" xfId="0" applyNumberFormat="1" applyFont="1" applyFill="1" applyBorder="1" applyAlignment="1">
      <alignment horizontal="center" vertical="center"/>
    </xf>
    <xf numFmtId="3" fontId="18" fillId="20" borderId="17" xfId="0" applyNumberFormat="1" applyFont="1" applyFill="1" applyBorder="1" applyAlignment="1">
      <alignment horizontal="center" vertical="center"/>
    </xf>
    <xf numFmtId="3" fontId="18" fillId="20" borderId="10" xfId="0" applyNumberFormat="1" applyFont="1" applyFill="1" applyBorder="1" applyAlignment="1">
      <alignment horizontal="center" vertical="center"/>
    </xf>
    <xf numFmtId="3" fontId="18" fillId="16" borderId="17" xfId="0" applyNumberFormat="1" applyFont="1" applyFill="1" applyBorder="1" applyAlignment="1">
      <alignment horizontal="center" vertical="center"/>
    </xf>
    <xf numFmtId="3" fontId="18" fillId="17" borderId="17" xfId="0" applyNumberFormat="1" applyFont="1" applyFill="1" applyBorder="1" applyAlignment="1">
      <alignment horizontal="center" vertical="center"/>
    </xf>
    <xf numFmtId="9" fontId="18" fillId="16" borderId="17" xfId="0" applyNumberFormat="1" applyFont="1" applyFill="1" applyBorder="1" applyAlignment="1">
      <alignment horizontal="center" vertical="center"/>
    </xf>
    <xf numFmtId="3" fontId="18" fillId="17" borderId="10" xfId="0" applyNumberFormat="1" applyFont="1" applyFill="1" applyBorder="1" applyAlignment="1">
      <alignment horizontal="center" vertical="center"/>
    </xf>
    <xf numFmtId="3" fontId="18" fillId="9" borderId="12" xfId="0" applyNumberFormat="1" applyFont="1" applyFill="1" applyBorder="1" applyAlignment="1">
      <alignment horizontal="center" vertical="center"/>
    </xf>
    <xf numFmtId="9" fontId="18" fillId="9" borderId="12" xfId="0" applyNumberFormat="1" applyFont="1" applyFill="1" applyBorder="1" applyAlignment="1">
      <alignment horizontal="center" vertical="center"/>
    </xf>
    <xf numFmtId="3" fontId="18" fillId="9" borderId="13" xfId="0" applyNumberFormat="1" applyFont="1" applyFill="1" applyBorder="1" applyAlignment="1">
      <alignment horizontal="center" vertical="center"/>
    </xf>
    <xf numFmtId="9" fontId="18" fillId="10" borderId="10" xfId="0" applyNumberFormat="1" applyFont="1" applyFill="1" applyBorder="1" applyAlignment="1">
      <alignment horizontal="center" vertical="center"/>
    </xf>
    <xf numFmtId="3" fontId="18" fillId="21" borderId="17" xfId="0" applyNumberFormat="1" applyFont="1" applyFill="1" applyBorder="1" applyAlignment="1">
      <alignment horizontal="center" vertical="center"/>
    </xf>
    <xf numFmtId="3" fontId="18" fillId="22" borderId="17" xfId="0" applyNumberFormat="1" applyFont="1" applyFill="1" applyBorder="1" applyAlignment="1">
      <alignment horizontal="center" vertical="center"/>
    </xf>
    <xf numFmtId="9" fontId="18" fillId="21" borderId="17" xfId="0" applyNumberFormat="1" applyFont="1" applyFill="1" applyBorder="1" applyAlignment="1">
      <alignment horizontal="center" vertical="center"/>
    </xf>
    <xf numFmtId="9" fontId="18" fillId="21" borderId="10" xfId="0" applyNumberFormat="1" applyFont="1" applyFill="1" applyBorder="1" applyAlignment="1">
      <alignment horizontal="center" vertical="center"/>
    </xf>
    <xf numFmtId="9" fontId="18" fillId="14" borderId="10" xfId="0" applyNumberFormat="1" applyFont="1" applyFill="1" applyBorder="1" applyAlignment="1">
      <alignment horizontal="center" vertical="center"/>
    </xf>
    <xf numFmtId="9" fontId="18" fillId="16" borderId="10" xfId="0" applyNumberFormat="1" applyFont="1" applyFill="1" applyBorder="1" applyAlignment="1">
      <alignment horizontal="center" vertical="center"/>
    </xf>
    <xf numFmtId="3" fontId="18" fillId="23" borderId="12" xfId="0" applyNumberFormat="1" applyFont="1" applyFill="1" applyBorder="1" applyAlignment="1">
      <alignment horizontal="center" vertical="center"/>
    </xf>
    <xf numFmtId="9" fontId="18" fillId="23" borderId="12" xfId="0" applyNumberFormat="1" applyFont="1" applyFill="1" applyBorder="1" applyAlignment="1">
      <alignment horizontal="center" vertical="center"/>
    </xf>
    <xf numFmtId="9" fontId="18" fillId="23" borderId="13" xfId="0" applyNumberFormat="1" applyFont="1" applyFill="1" applyBorder="1" applyAlignment="1">
      <alignment horizontal="center" vertical="center"/>
    </xf>
    <xf numFmtId="0" fontId="18" fillId="24" borderId="0" xfId="0" applyFont="1" applyFill="1" applyAlignment="1">
      <alignment horizontal="left" vertical="center"/>
    </xf>
    <xf numFmtId="9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0" fontId="19" fillId="24" borderId="0" xfId="0" applyFont="1" applyFill="1" applyAlignment="1">
      <alignment horizontal="center" vertical="center"/>
    </xf>
    <xf numFmtId="0" fontId="18" fillId="23" borderId="14" xfId="0" applyFont="1" applyFill="1" applyBorder="1" applyAlignment="1">
      <alignment horizontal="center" vertical="center" wrapText="1"/>
    </xf>
    <xf numFmtId="0" fontId="18" fillId="23" borderId="15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3" fontId="18" fillId="0" borderId="17" xfId="0" applyNumberFormat="1" applyFont="1" applyBorder="1" applyAlignment="1">
      <alignment horizontal="center" vertical="center"/>
    </xf>
    <xf numFmtId="0" fontId="18" fillId="23" borderId="11" xfId="0" applyFont="1" applyFill="1" applyBorder="1" applyAlignment="1">
      <alignment horizontal="center" vertical="center"/>
    </xf>
    <xf numFmtId="0" fontId="18" fillId="23" borderId="15" xfId="0" applyFont="1" applyFill="1" applyBorder="1" applyAlignment="1">
      <alignment horizontal="center" vertical="center" textRotation="90" wrapText="1"/>
    </xf>
    <xf numFmtId="0" fontId="18" fillId="0" borderId="17" xfId="0" applyFont="1" applyBorder="1" applyAlignment="1">
      <alignment horizontal="center" vertical="center"/>
    </xf>
    <xf numFmtId="0" fontId="18" fillId="23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7" fillId="10" borderId="17" xfId="0" applyFont="1" applyFill="1" applyBorder="1" applyAlignment="1">
      <alignment horizontal="center" vertical="center" wrapText="1"/>
    </xf>
    <xf numFmtId="0" fontId="27" fillId="25" borderId="17" xfId="0" applyFont="1" applyFill="1" applyBorder="1" applyAlignment="1">
      <alignment horizontal="center" vertical="center" wrapText="1"/>
    </xf>
    <xf numFmtId="0" fontId="27" fillId="26" borderId="17" xfId="0" applyFont="1" applyFill="1" applyBorder="1" applyAlignment="1">
      <alignment horizontal="center" vertical="center" wrapText="1"/>
    </xf>
    <xf numFmtId="0" fontId="27" fillId="26" borderId="10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3" fontId="18" fillId="10" borderId="17" xfId="0" applyNumberFormat="1" applyFont="1" applyFill="1" applyBorder="1" applyAlignment="1">
      <alignment horizontal="center" vertical="center" wrapText="1"/>
    </xf>
    <xf numFmtId="3" fontId="18" fillId="25" borderId="17" xfId="0" applyNumberFormat="1" applyFont="1" applyFill="1" applyBorder="1" applyAlignment="1">
      <alignment horizontal="center" vertical="center" wrapText="1"/>
    </xf>
    <xf numFmtId="3" fontId="18" fillId="26" borderId="17" xfId="0" applyNumberFormat="1" applyFont="1" applyFill="1" applyBorder="1" applyAlignment="1">
      <alignment horizontal="center" vertical="center" wrapText="1"/>
    </xf>
    <xf numFmtId="3" fontId="18" fillId="26" borderId="10" xfId="0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3" fontId="18" fillId="10" borderId="12" xfId="0" applyNumberFormat="1" applyFont="1" applyFill="1" applyBorder="1" applyAlignment="1">
      <alignment horizontal="center" vertical="center" wrapText="1"/>
    </xf>
    <xf numFmtId="3" fontId="18" fillId="25" borderId="12" xfId="0" applyNumberFormat="1" applyFont="1" applyFill="1" applyBorder="1" applyAlignment="1">
      <alignment horizontal="center" vertical="center" wrapText="1"/>
    </xf>
    <xf numFmtId="3" fontId="18" fillId="26" borderId="12" xfId="0" applyNumberFormat="1" applyFont="1" applyFill="1" applyBorder="1" applyAlignment="1">
      <alignment horizontal="center" vertical="center" wrapText="1"/>
    </xf>
    <xf numFmtId="3" fontId="18" fillId="26" borderId="13" xfId="0" applyNumberFormat="1" applyFont="1" applyFill="1" applyBorder="1" applyAlignment="1">
      <alignment horizontal="center" vertical="center" wrapText="1"/>
    </xf>
    <xf numFmtId="0" fontId="26" fillId="0" borderId="0" xfId="0" applyFont="1"/>
    <xf numFmtId="9" fontId="26" fillId="0" borderId="0" xfId="0" applyNumberFormat="1" applyFont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27" fillId="9" borderId="17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/>
    </xf>
    <xf numFmtId="0" fontId="2" fillId="21" borderId="17" xfId="0" applyFont="1" applyFill="1" applyBorder="1" applyAlignment="1">
      <alignment horizontal="center" vertical="center"/>
    </xf>
    <xf numFmtId="0" fontId="2" fillId="14" borderId="17" xfId="0" applyFont="1" applyFill="1" applyBorder="1" applyAlignment="1">
      <alignment horizontal="center" vertical="center"/>
    </xf>
    <xf numFmtId="0" fontId="2" fillId="16" borderId="17" xfId="0" applyFont="1" applyFill="1" applyBorder="1" applyAlignment="1">
      <alignment horizontal="center" vertical="center"/>
    </xf>
    <xf numFmtId="0" fontId="28" fillId="27" borderId="17" xfId="0" applyFont="1" applyFill="1" applyBorder="1" applyAlignment="1">
      <alignment horizontal="center" vertical="center"/>
    </xf>
    <xf numFmtId="3" fontId="18" fillId="27" borderId="17" xfId="0" applyNumberFormat="1" applyFont="1" applyFill="1" applyBorder="1" applyAlignment="1">
      <alignment horizontal="center" vertical="center"/>
    </xf>
    <xf numFmtId="3" fontId="18" fillId="9" borderId="17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2" fontId="18" fillId="10" borderId="17" xfId="0" applyNumberFormat="1" applyFont="1" applyFill="1" applyBorder="1" applyAlignment="1">
      <alignment horizontal="center" vertical="center"/>
    </xf>
    <xf numFmtId="2" fontId="18" fillId="21" borderId="17" xfId="0" applyNumberFormat="1" applyFont="1" applyFill="1" applyBorder="1" applyAlignment="1">
      <alignment horizontal="center" vertical="center"/>
    </xf>
    <xf numFmtId="2" fontId="18" fillId="14" borderId="17" xfId="0" applyNumberFormat="1" applyFont="1" applyFill="1" applyBorder="1" applyAlignment="1">
      <alignment horizontal="center" vertical="center"/>
    </xf>
    <xf numFmtId="2" fontId="18" fillId="16" borderId="17" xfId="0" applyNumberFormat="1" applyFont="1" applyFill="1" applyBorder="1" applyAlignment="1">
      <alignment horizontal="center" vertical="center"/>
    </xf>
    <xf numFmtId="2" fontId="18" fillId="28" borderId="17" xfId="0" applyNumberFormat="1" applyFont="1" applyFill="1" applyBorder="1" applyAlignment="1">
      <alignment horizontal="center" vertical="center"/>
    </xf>
    <xf numFmtId="0" fontId="19" fillId="16" borderId="21" xfId="0" applyFont="1" applyFill="1" applyBorder="1" applyAlignment="1">
      <alignment horizontal="center" vertical="center"/>
    </xf>
    <xf numFmtId="0" fontId="19" fillId="17" borderId="20" xfId="0" applyFont="1" applyFill="1" applyBorder="1" applyAlignment="1">
      <alignment horizontal="center" vertical="center"/>
    </xf>
    <xf numFmtId="0" fontId="19" fillId="16" borderId="20" xfId="0" applyFont="1" applyFill="1" applyBorder="1" applyAlignment="1">
      <alignment horizontal="center" vertical="center"/>
    </xf>
    <xf numFmtId="9" fontId="19" fillId="16" borderId="20" xfId="0" applyNumberFormat="1" applyFont="1" applyFill="1" applyBorder="1" applyAlignment="1">
      <alignment horizontal="center" vertical="center" wrapText="1"/>
    </xf>
    <xf numFmtId="0" fontId="19" fillId="16" borderId="20" xfId="0" applyFont="1" applyFill="1" applyBorder="1" applyAlignment="1">
      <alignment horizontal="center" vertical="center" wrapText="1"/>
    </xf>
    <xf numFmtId="9" fontId="19" fillId="16" borderId="22" xfId="0" applyNumberFormat="1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/>
    </xf>
    <xf numFmtId="0" fontId="2" fillId="16" borderId="17" xfId="0" applyFont="1" applyFill="1" applyBorder="1" applyAlignment="1">
      <alignment horizontal="center" vertical="center" wrapText="1"/>
    </xf>
    <xf numFmtId="166" fontId="27" fillId="16" borderId="17" xfId="0" applyNumberFormat="1" applyFont="1" applyFill="1" applyBorder="1" applyAlignment="1">
      <alignment horizontal="center" vertical="center"/>
    </xf>
    <xf numFmtId="0" fontId="2" fillId="28" borderId="17" xfId="0" applyFont="1" applyFill="1" applyBorder="1" applyAlignment="1">
      <alignment horizontal="center" vertical="center" wrapText="1"/>
    </xf>
    <xf numFmtId="166" fontId="27" fillId="28" borderId="17" xfId="0" applyNumberFormat="1" applyFont="1" applyFill="1" applyBorder="1" applyAlignment="1">
      <alignment horizontal="center" vertical="center"/>
    </xf>
    <xf numFmtId="0" fontId="2" fillId="21" borderId="17" xfId="0" applyFont="1" applyFill="1" applyBorder="1" applyAlignment="1">
      <alignment horizontal="center" vertical="center" wrapText="1"/>
    </xf>
    <xf numFmtId="166" fontId="27" fillId="21" borderId="17" xfId="0" applyNumberFormat="1" applyFont="1" applyFill="1" applyBorder="1" applyAlignment="1">
      <alignment horizontal="center" vertical="center"/>
    </xf>
    <xf numFmtId="0" fontId="2" fillId="14" borderId="17" xfId="0" applyFont="1" applyFill="1" applyBorder="1" applyAlignment="1">
      <alignment horizontal="center" vertical="center" wrapText="1"/>
    </xf>
    <xf numFmtId="166" fontId="27" fillId="14" borderId="17" xfId="0" applyNumberFormat="1" applyFont="1" applyFill="1" applyBorder="1" applyAlignment="1">
      <alignment horizontal="center" vertical="center"/>
    </xf>
    <xf numFmtId="0" fontId="18" fillId="29" borderId="17" xfId="0" applyFont="1" applyFill="1" applyBorder="1" applyAlignment="1">
      <alignment horizontal="center" vertical="center" wrapText="1"/>
    </xf>
    <xf numFmtId="0" fontId="18" fillId="29" borderId="17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 wrapText="1"/>
    </xf>
    <xf numFmtId="166" fontId="27" fillId="10" borderId="17" xfId="0" applyNumberFormat="1" applyFont="1" applyFill="1" applyBorder="1" applyAlignment="1">
      <alignment horizontal="center" vertical="center"/>
    </xf>
    <xf numFmtId="0" fontId="2" fillId="29" borderId="17" xfId="0" applyFont="1" applyFill="1" applyBorder="1" applyAlignment="1">
      <alignment horizontal="center" vertical="center" wrapText="1"/>
    </xf>
    <xf numFmtId="9" fontId="18" fillId="23" borderId="13" xfId="0" applyNumberFormat="1" applyFont="1" applyFill="1" applyBorder="1" applyAlignment="1">
      <alignment horizontal="center" vertical="center"/>
    </xf>
    <xf numFmtId="3" fontId="28" fillId="23" borderId="11" xfId="0" applyNumberFormat="1" applyFont="1" applyFill="1" applyBorder="1" applyAlignment="1">
      <alignment horizontal="center" vertical="center"/>
    </xf>
    <xf numFmtId="9" fontId="28" fillId="23" borderId="13" xfId="0" applyNumberFormat="1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horizontal="center" vertical="center" wrapText="1"/>
    </xf>
    <xf numFmtId="0" fontId="18" fillId="23" borderId="17" xfId="0" applyFont="1" applyFill="1" applyBorder="1" applyAlignment="1">
      <alignment horizontal="center" vertical="center" wrapText="1"/>
    </xf>
    <xf numFmtId="0" fontId="27" fillId="23" borderId="17" xfId="0" applyFont="1" applyFill="1" applyBorder="1" applyAlignment="1">
      <alignment horizontal="center" vertical="center" wrapText="1"/>
    </xf>
    <xf numFmtId="0" fontId="32" fillId="23" borderId="4" xfId="0" applyFont="1" applyFill="1" applyBorder="1" applyAlignment="1">
      <alignment horizontal="center" vertical="center" wrapText="1"/>
    </xf>
    <xf numFmtId="3" fontId="18" fillId="23" borderId="11" xfId="0" applyNumberFormat="1" applyFont="1" applyFill="1" applyBorder="1" applyAlignment="1">
      <alignment horizontal="center" vertical="center"/>
    </xf>
    <xf numFmtId="10" fontId="28" fillId="28" borderId="10" xfId="0" applyNumberFormat="1" applyFont="1" applyFill="1" applyBorder="1" applyAlignment="1">
      <alignment horizontal="center" vertical="center"/>
    </xf>
    <xf numFmtId="0" fontId="2" fillId="28" borderId="10" xfId="0" applyFont="1" applyFill="1" applyBorder="1" applyAlignment="1">
      <alignment horizontal="left" vertical="center" wrapText="1"/>
    </xf>
    <xf numFmtId="3" fontId="18" fillId="30" borderId="9" xfId="0" applyNumberFormat="1" applyFont="1" applyFill="1" applyBorder="1" applyAlignment="1">
      <alignment horizontal="center" vertical="center"/>
    </xf>
    <xf numFmtId="10" fontId="18" fillId="30" borderId="10" xfId="0" applyNumberFormat="1" applyFont="1" applyFill="1" applyBorder="1" applyAlignment="1">
      <alignment horizontal="center" vertical="center"/>
    </xf>
    <xf numFmtId="3" fontId="18" fillId="12" borderId="9" xfId="0" applyNumberFormat="1" applyFont="1" applyFill="1" applyBorder="1" applyAlignment="1">
      <alignment horizontal="center" vertical="center"/>
    </xf>
    <xf numFmtId="10" fontId="18" fillId="12" borderId="10" xfId="0" applyNumberFormat="1" applyFont="1" applyFill="1" applyBorder="1" applyAlignment="1">
      <alignment horizontal="center" vertical="center"/>
    </xf>
    <xf numFmtId="3" fontId="18" fillId="16" borderId="9" xfId="0" applyNumberFormat="1" applyFont="1" applyFill="1" applyBorder="1" applyAlignment="1">
      <alignment horizontal="center" vertical="center"/>
    </xf>
    <xf numFmtId="10" fontId="18" fillId="16" borderId="10" xfId="0" applyNumberFormat="1" applyFont="1" applyFill="1" applyBorder="1" applyAlignment="1">
      <alignment horizontal="center" vertical="center"/>
    </xf>
    <xf numFmtId="3" fontId="28" fillId="28" borderId="9" xfId="0" applyNumberFormat="1" applyFont="1" applyFill="1" applyBorder="1" applyAlignment="1">
      <alignment horizontal="center" vertical="center"/>
    </xf>
    <xf numFmtId="3" fontId="28" fillId="28" borderId="10" xfId="0" applyNumberFormat="1" applyFont="1" applyFill="1" applyBorder="1" applyAlignment="1">
      <alignment horizontal="center" vertical="center"/>
    </xf>
    <xf numFmtId="3" fontId="31" fillId="28" borderId="10" xfId="0" applyNumberFormat="1" applyFont="1" applyFill="1" applyBorder="1" applyAlignment="1">
      <alignment horizontal="center" vertical="center"/>
    </xf>
    <xf numFmtId="0" fontId="2" fillId="28" borderId="9" xfId="0" applyFont="1" applyFill="1" applyBorder="1" applyAlignment="1">
      <alignment horizontal="center" vertical="center"/>
    </xf>
    <xf numFmtId="0" fontId="2" fillId="28" borderId="17" xfId="0" applyFont="1" applyFill="1" applyBorder="1" applyAlignment="1">
      <alignment horizontal="left" vertical="center" wrapText="1"/>
    </xf>
    <xf numFmtId="0" fontId="2" fillId="28" borderId="2" xfId="0" applyFont="1" applyFill="1" applyBorder="1" applyAlignment="1">
      <alignment horizontal="center" vertical="center" wrapText="1"/>
    </xf>
    <xf numFmtId="0" fontId="28" fillId="30" borderId="9" xfId="0" applyFont="1" applyFill="1" applyBorder="1" applyAlignment="1">
      <alignment horizontal="center" vertical="center"/>
    </xf>
    <xf numFmtId="9" fontId="28" fillId="30" borderId="10" xfId="0" applyNumberFormat="1" applyFont="1" applyFill="1" applyBorder="1" applyAlignment="1">
      <alignment horizontal="center" vertical="center"/>
    </xf>
    <xf numFmtId="0" fontId="28" fillId="12" borderId="9" xfId="0" applyFont="1" applyFill="1" applyBorder="1" applyAlignment="1">
      <alignment horizontal="center" vertical="center"/>
    </xf>
    <xf numFmtId="9" fontId="28" fillId="12" borderId="10" xfId="0" applyNumberFormat="1" applyFont="1" applyFill="1" applyBorder="1" applyAlignment="1">
      <alignment horizontal="center" vertical="center"/>
    </xf>
    <xf numFmtId="0" fontId="28" fillId="16" borderId="9" xfId="0" applyFont="1" applyFill="1" applyBorder="1" applyAlignment="1">
      <alignment horizontal="center" vertical="center"/>
    </xf>
    <xf numFmtId="9" fontId="28" fillId="16" borderId="10" xfId="0" applyNumberFormat="1" applyFont="1" applyFill="1" applyBorder="1" applyAlignment="1">
      <alignment horizontal="center" vertical="center"/>
    </xf>
    <xf numFmtId="9" fontId="2" fillId="28" borderId="10" xfId="0" applyNumberFormat="1" applyFont="1" applyFill="1" applyBorder="1" applyAlignment="1">
      <alignment horizontal="center" vertical="center"/>
    </xf>
    <xf numFmtId="0" fontId="23" fillId="29" borderId="17" xfId="0" applyFont="1" applyFill="1" applyBorder="1" applyAlignment="1">
      <alignment horizontal="center" vertical="center"/>
    </xf>
    <xf numFmtId="3" fontId="23" fillId="29" borderId="17" xfId="0" applyNumberFormat="1" applyFont="1" applyFill="1" applyBorder="1" applyAlignment="1">
      <alignment horizontal="center" vertical="center"/>
    </xf>
    <xf numFmtId="9" fontId="23" fillId="29" borderId="17" xfId="0" applyNumberFormat="1" applyFont="1" applyFill="1" applyBorder="1" applyAlignment="1">
      <alignment horizontal="center" vertical="center"/>
    </xf>
    <xf numFmtId="0" fontId="25" fillId="23" borderId="2" xfId="0" applyFont="1" applyFill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18" fillId="12" borderId="2" xfId="0" applyFont="1" applyFill="1" applyBorder="1" applyAlignment="1">
      <alignment horizontal="center" vertical="center" wrapText="1"/>
    </xf>
    <xf numFmtId="0" fontId="18" fillId="16" borderId="2" xfId="0" applyFont="1" applyFill="1" applyBorder="1" applyAlignment="1">
      <alignment horizontal="center" vertical="center" wrapText="1"/>
    </xf>
    <xf numFmtId="0" fontId="23" fillId="28" borderId="17" xfId="0" applyFont="1" applyFill="1" applyBorder="1" applyAlignment="1">
      <alignment horizontal="center" vertical="center"/>
    </xf>
    <xf numFmtId="3" fontId="29" fillId="0" borderId="17" xfId="0" applyNumberFormat="1" applyFont="1" applyFill="1" applyBorder="1" applyAlignment="1">
      <alignment horizontal="center" vertical="center"/>
    </xf>
    <xf numFmtId="9" fontId="23" fillId="0" borderId="17" xfId="0" applyNumberFormat="1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23" fillId="28" borderId="17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/>
    </xf>
    <xf numFmtId="0" fontId="2" fillId="25" borderId="17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9" fontId="18" fillId="23" borderId="16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/>
    </xf>
    <xf numFmtId="3" fontId="18" fillId="23" borderId="13" xfId="0" applyNumberFormat="1" applyFont="1" applyFill="1" applyBorder="1" applyAlignment="1">
      <alignment horizontal="center" vertical="center"/>
    </xf>
    <xf numFmtId="9" fontId="18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17" fillId="10" borderId="9" xfId="0" applyFont="1" applyFill="1" applyBorder="1" applyAlignment="1">
      <alignment horizontal="center" vertical="center"/>
    </xf>
    <xf numFmtId="0" fontId="17" fillId="21" borderId="9" xfId="0" applyFont="1" applyFill="1" applyBorder="1" applyAlignment="1">
      <alignment horizontal="center" vertical="center"/>
    </xf>
    <xf numFmtId="0" fontId="17" fillId="14" borderId="9" xfId="0" applyFont="1" applyFill="1" applyBorder="1" applyAlignment="1">
      <alignment horizontal="center" vertical="center"/>
    </xf>
    <xf numFmtId="0" fontId="17" fillId="16" borderId="9" xfId="0" applyFont="1" applyFill="1" applyBorder="1" applyAlignment="1">
      <alignment horizontal="center" vertical="center"/>
    </xf>
    <xf numFmtId="0" fontId="17" fillId="23" borderId="11" xfId="0" applyFont="1" applyFill="1" applyBorder="1" applyAlignment="1">
      <alignment horizontal="center" vertical="center"/>
    </xf>
    <xf numFmtId="9" fontId="18" fillId="23" borderId="16" xfId="0" applyNumberFormat="1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0" fillId="0" borderId="18" xfId="0" applyFill="1" applyBorder="1"/>
    <xf numFmtId="0" fontId="25" fillId="9" borderId="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17" fillId="12" borderId="9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16" borderId="17" xfId="0" applyFont="1" applyFill="1" applyBorder="1" applyAlignment="1">
      <alignment horizontal="center" vertical="center"/>
    </xf>
    <xf numFmtId="0" fontId="18" fillId="9" borderId="4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14" xfId="0" applyFont="1" applyFill="1" applyBorder="1" applyAlignment="1">
      <alignment horizontal="center" vertical="center" textRotation="90"/>
    </xf>
    <xf numFmtId="0" fontId="18" fillId="16" borderId="15" xfId="0" applyFont="1" applyFill="1" applyBorder="1" applyAlignment="1">
      <alignment horizontal="center" vertical="center"/>
    </xf>
    <xf numFmtId="0" fontId="18" fillId="14" borderId="17" xfId="0" applyFont="1" applyFill="1" applyBorder="1" applyAlignment="1">
      <alignment horizontal="center" vertical="center"/>
    </xf>
    <xf numFmtId="0" fontId="18" fillId="12" borderId="17" xfId="0" applyFont="1" applyFill="1" applyBorder="1" applyAlignment="1">
      <alignment horizontal="center" vertical="center"/>
    </xf>
    <xf numFmtId="0" fontId="18" fillId="14" borderId="15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0" fontId="18" fillId="12" borderId="15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 wrapText="1"/>
    </xf>
    <xf numFmtId="0" fontId="18" fillId="10" borderId="15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0" fontId="18" fillId="9" borderId="5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/>
    </xf>
  </cellXfs>
  <cellStyles count="34">
    <cellStyle name="Accent" xfId="1"/>
    <cellStyle name="Accent 1" xfId="2"/>
    <cellStyle name="Accent 2" xfId="3"/>
    <cellStyle name="Accent 3" xfId="4"/>
    <cellStyle name="Acento 1" xfId="5"/>
    <cellStyle name="Atenção 1" xfId="6"/>
    <cellStyle name="Bad" xfId="7"/>
    <cellStyle name="Bom 1" xfId="8"/>
    <cellStyle name="Destaque 1 1" xfId="9"/>
    <cellStyle name="Destaque 2 1" xfId="10"/>
    <cellStyle name="Destaque 3 1" xfId="11"/>
    <cellStyle name="Erro 1" xfId="12"/>
    <cellStyle name="Error" xfId="13"/>
    <cellStyle name="Footnote" xfId="14"/>
    <cellStyle name="Good" xfId="15"/>
    <cellStyle name="Heading (user)" xfId="16"/>
    <cellStyle name="Heading 1" xfId="17"/>
    <cellStyle name="Heading 2" xfId="18"/>
    <cellStyle name="Hiperlink 1" xfId="19"/>
    <cellStyle name="Hyperlink" xfId="20"/>
    <cellStyle name="Neutral" xfId="21"/>
    <cellStyle name="Neutro 1" xfId="22"/>
    <cellStyle name="Normal" xfId="0" builtinId="0" customBuiltin="1"/>
    <cellStyle name="Nota 1" xfId="23"/>
    <cellStyle name="Nota de rodapé 1" xfId="24"/>
    <cellStyle name="Note" xfId="25"/>
    <cellStyle name="Ruim 1" xfId="26"/>
    <cellStyle name="Status" xfId="27"/>
    <cellStyle name="Status 1" xfId="28"/>
    <cellStyle name="Text" xfId="31"/>
    <cellStyle name="Texto 1" xfId="32"/>
    <cellStyle name="Título 1 1" xfId="29"/>
    <cellStyle name="Título 2 1" xfId="30"/>
    <cellStyle name="Warning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workbookViewId="0"/>
  </sheetViews>
  <sheetFormatPr defaultRowHeight="13.8"/>
  <cols>
    <col min="1" max="1" width="4.59765625" customWidth="1"/>
    <col min="2" max="2" width="2.69921875" customWidth="1"/>
    <col min="3" max="3" width="18.5" customWidth="1"/>
    <col min="4" max="4" width="31.59765625" customWidth="1"/>
    <col min="5" max="6" width="5" customWidth="1"/>
    <col min="7" max="7" width="5.8984375" customWidth="1"/>
    <col min="8" max="20" width="5" customWidth="1"/>
    <col min="21" max="21" width="2.69921875" customWidth="1"/>
    <col min="22" max="22" width="3.69921875" customWidth="1"/>
    <col min="23" max="23" width="3.19921875" customWidth="1"/>
    <col min="24" max="24" width="2.69921875" customWidth="1"/>
    <col min="25" max="1024" width="10.1992187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44348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>
        <v>1</v>
      </c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/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15</v>
      </c>
      <c r="J21" s="22">
        <v>15</v>
      </c>
      <c r="K21" s="23">
        <f>I21-J21</f>
        <v>0</v>
      </c>
      <c r="L21" s="25">
        <f>J21/I21</f>
        <v>1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>
        <v>1</v>
      </c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82</v>
      </c>
      <c r="G22" s="23">
        <f>E22-F22</f>
        <v>8</v>
      </c>
      <c r="H22" s="24">
        <f>F22/E22</f>
        <v>0.91111111111111109</v>
      </c>
      <c r="I22" s="23">
        <v>80</v>
      </c>
      <c r="J22" s="22">
        <v>78</v>
      </c>
      <c r="K22" s="23">
        <f>I22-J22</f>
        <v>2</v>
      </c>
      <c r="L22" s="25">
        <f>J22/I22</f>
        <v>0.97499999999999998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17</v>
      </c>
      <c r="K23" s="23">
        <f>I23-J23</f>
        <v>15</v>
      </c>
      <c r="L23" s="25">
        <f>J23/I23</f>
        <v>0.53125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2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86</v>
      </c>
      <c r="G24" s="23">
        <f>E24-F24</f>
        <v>2</v>
      </c>
      <c r="H24" s="24">
        <f>F24/E24</f>
        <v>0.97727272727272729</v>
      </c>
      <c r="I24" s="23">
        <v>100</v>
      </c>
      <c r="J24" s="22">
        <v>86</v>
      </c>
      <c r="K24" s="23">
        <f>I24-J24</f>
        <v>14</v>
      </c>
      <c r="L24" s="25">
        <f>J24/I24</f>
        <v>0.86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0</v>
      </c>
      <c r="O25" s="28">
        <f>M25-N25</f>
        <v>5</v>
      </c>
      <c r="P25" s="24">
        <f>N25/M25</f>
        <v>0</v>
      </c>
      <c r="Q25" s="33">
        <v>10</v>
      </c>
      <c r="R25" s="22">
        <v>1</v>
      </c>
      <c r="S25" s="23">
        <v>6</v>
      </c>
      <c r="T25" s="25">
        <f>R25/Q25</f>
        <v>0.1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>
        <v>3</v>
      </c>
      <c r="V27" s="30">
        <v>1</v>
      </c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15</v>
      </c>
      <c r="K28" s="23">
        <f t="shared" si="0"/>
        <v>15</v>
      </c>
      <c r="L28" s="25">
        <f t="shared" si="1"/>
        <v>0.5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12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76</v>
      </c>
      <c r="G30" s="23">
        <f>E30-F30</f>
        <v>7</v>
      </c>
      <c r="H30" s="24">
        <f>F30/E30</f>
        <v>0.91566265060240959</v>
      </c>
      <c r="I30" s="23">
        <v>34</v>
      </c>
      <c r="J30" s="22">
        <v>23</v>
      </c>
      <c r="K30" s="23">
        <f t="shared" si="0"/>
        <v>11</v>
      </c>
      <c r="L30" s="25">
        <f t="shared" si="1"/>
        <v>0.67647058823529416</v>
      </c>
      <c r="M30" s="33"/>
      <c r="N30" s="30"/>
      <c r="O30" s="28"/>
      <c r="P30" s="24"/>
      <c r="Q30" s="33">
        <v>10</v>
      </c>
      <c r="R30" s="22">
        <v>0</v>
      </c>
      <c r="S30" s="23">
        <f>Q30-R30</f>
        <v>10</v>
      </c>
      <c r="T30" s="25">
        <f>R30/Q30</f>
        <v>0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164</v>
      </c>
      <c r="G31" s="23">
        <f>E31-F31</f>
        <v>0</v>
      </c>
      <c r="H31" s="24">
        <f>F31/E31</f>
        <v>1</v>
      </c>
      <c r="I31" s="23">
        <v>234</v>
      </c>
      <c r="J31" s="22">
        <v>211</v>
      </c>
      <c r="K31" s="23">
        <f t="shared" si="0"/>
        <v>23</v>
      </c>
      <c r="L31" s="25">
        <f t="shared" si="1"/>
        <v>0.90170940170940173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44</v>
      </c>
      <c r="V32" s="30">
        <v>7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>
        <v>3</v>
      </c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25</v>
      </c>
      <c r="K39" s="23">
        <f>I39-J39</f>
        <v>1</v>
      </c>
      <c r="L39" s="25">
        <f>J39/I39</f>
        <v>0.96153846153846156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1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21</v>
      </c>
      <c r="G42" s="23">
        <f>E42-F42</f>
        <v>10</v>
      </c>
      <c r="H42" s="24">
        <f>F42/E42</f>
        <v>0.67741935483870963</v>
      </c>
      <c r="I42" s="23">
        <v>36</v>
      </c>
      <c r="J42" s="22">
        <v>24</v>
      </c>
      <c r="K42" s="23">
        <f>I42-J42</f>
        <v>12</v>
      </c>
      <c r="L42" s="25">
        <f>J42/I42</f>
        <v>0.66666666666666663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198</v>
      </c>
      <c r="G43" s="23">
        <f>E43-F43</f>
        <v>8</v>
      </c>
      <c r="H43" s="24">
        <f>F43/E43</f>
        <v>0.96116504854368934</v>
      </c>
      <c r="I43" s="23">
        <v>314</v>
      </c>
      <c r="J43" s="22">
        <v>307</v>
      </c>
      <c r="K43" s="23">
        <f>I43-J43</f>
        <v>7</v>
      </c>
      <c r="L43" s="25">
        <f>J43/I43</f>
        <v>0.97770700636942676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5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7</v>
      </c>
      <c r="F50" s="22">
        <v>6</v>
      </c>
      <c r="G50" s="23">
        <f>E50-F50</f>
        <v>1</v>
      </c>
      <c r="H50" s="24">
        <f>F50/E50</f>
        <v>0.8571428571428571</v>
      </c>
      <c r="I50" s="23">
        <v>40</v>
      </c>
      <c r="J50" s="22">
        <v>29</v>
      </c>
      <c r="K50" s="23">
        <f>I50-J50</f>
        <v>11</v>
      </c>
      <c r="L50" s="25">
        <f>J50/I50</f>
        <v>0.72499999999999998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5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59</v>
      </c>
      <c r="G59" s="23">
        <f>E59-F59</f>
        <v>1</v>
      </c>
      <c r="H59" s="24">
        <f>F59/E59</f>
        <v>0.98333333333333328</v>
      </c>
      <c r="I59" s="23">
        <v>64</v>
      </c>
      <c r="J59" s="22">
        <v>64</v>
      </c>
      <c r="K59" s="23">
        <f>I59-J59</f>
        <v>0</v>
      </c>
      <c r="L59" s="25">
        <f>J59/I59</f>
        <v>1</v>
      </c>
      <c r="M59" s="33"/>
      <c r="N59" s="30"/>
      <c r="O59" s="28"/>
      <c r="P59" s="24"/>
      <c r="Q59" s="33"/>
      <c r="R59" s="22"/>
      <c r="S59" s="23"/>
      <c r="T59" s="25"/>
      <c r="U59" s="30">
        <v>3</v>
      </c>
      <c r="V59" s="30">
        <v>8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2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7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12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/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26</v>
      </c>
      <c r="K69" s="23">
        <f>I69-J69</f>
        <v>4</v>
      </c>
      <c r="L69" s="25">
        <f>J69/I69</f>
        <v>0.8666666666666667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3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2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5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6</v>
      </c>
      <c r="K75" s="23">
        <f>I75-J75</f>
        <v>0</v>
      </c>
      <c r="L75" s="25">
        <f>J75/I75</f>
        <v>1</v>
      </c>
      <c r="M75" s="33"/>
      <c r="N75" s="30"/>
      <c r="O75" s="28"/>
      <c r="P75" s="24"/>
      <c r="Q75" s="33"/>
      <c r="R75" s="22"/>
      <c r="S75" s="23"/>
      <c r="T75" s="25"/>
      <c r="U75" s="30"/>
      <c r="V75" s="30">
        <v>8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61</v>
      </c>
      <c r="K76" s="23">
        <f>I76-J76</f>
        <v>19</v>
      </c>
      <c r="L76" s="25">
        <f>J76/I76</f>
        <v>0.76249999999999996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5</v>
      </c>
      <c r="K77" s="23">
        <f>I77-J77</f>
        <v>7</v>
      </c>
      <c r="L77" s="25">
        <f>J77/I77</f>
        <v>0.41666666666666669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5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21</v>
      </c>
      <c r="K83" s="23">
        <f>I83-J83</f>
        <v>9</v>
      </c>
      <c r="L83" s="25">
        <f>J83/I83</f>
        <v>0.7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6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3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>
        <v>1</v>
      </c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7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18</v>
      </c>
      <c r="K94" s="23">
        <f>I94-J94</f>
        <v>12</v>
      </c>
      <c r="L94" s="25">
        <f>J94/I94</f>
        <v>0.6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/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1053</v>
      </c>
      <c r="F96" s="38">
        <f>SUM(F13:F95)</f>
        <v>1008</v>
      </c>
      <c r="G96" s="38">
        <f>E96-F96</f>
        <v>45</v>
      </c>
      <c r="H96" s="4">
        <f>F96/E96</f>
        <v>0.95726495726495731</v>
      </c>
      <c r="I96" s="3">
        <f>SUM(I13:I95)</f>
        <v>1478</v>
      </c>
      <c r="J96" s="3">
        <f>SUM(J13:J95)</f>
        <v>1306</v>
      </c>
      <c r="K96" s="3">
        <f>I96-J96</f>
        <v>172</v>
      </c>
      <c r="L96" s="39">
        <f>J96/I96</f>
        <v>0.88362652232746952</v>
      </c>
      <c r="M96" s="38">
        <f>SUM(M13:M95)</f>
        <v>10</v>
      </c>
      <c r="N96" s="38">
        <f>SUM(N13:N95)</f>
        <v>1</v>
      </c>
      <c r="O96" s="40">
        <f>M96-N96</f>
        <v>9</v>
      </c>
      <c r="P96" s="4">
        <f>N96/M96</f>
        <v>0.1</v>
      </c>
      <c r="Q96" s="38">
        <f>SUM(Q13:Q95)</f>
        <v>22</v>
      </c>
      <c r="R96" s="38">
        <f>SUM(R13:R95)</f>
        <v>1</v>
      </c>
      <c r="S96" s="3">
        <f>Q96-R96</f>
        <v>21</v>
      </c>
      <c r="T96" s="39">
        <f>R96/Q96</f>
        <v>4.5454545454545456E-2</v>
      </c>
      <c r="U96" s="38">
        <f>SUM(U13:U95)</f>
        <v>68</v>
      </c>
      <c r="V96" s="38">
        <f>SUM(V13:V95)</f>
        <v>150</v>
      </c>
      <c r="W96" s="38">
        <f>SUM(W13:W95)</f>
        <v>0</v>
      </c>
      <c r="X96" s="41">
        <f>SUM(X13:X95)</f>
        <v>1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2</v>
      </c>
      <c r="O97" s="47">
        <f>M97-N97</f>
        <v>0</v>
      </c>
      <c r="P97" s="46">
        <f>N97/M97</f>
        <v>1</v>
      </c>
      <c r="Q97" s="45">
        <v>2</v>
      </c>
      <c r="R97" s="44">
        <v>2</v>
      </c>
      <c r="S97" s="47">
        <f>Q97-R97</f>
        <v>0</v>
      </c>
      <c r="T97" s="48">
        <f>R97/Q97</f>
        <v>1</v>
      </c>
      <c r="U97" s="49"/>
      <c r="V97" s="44">
        <v>1</v>
      </c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13</v>
      </c>
      <c r="K98" s="55">
        <f>I98-J98</f>
        <v>6</v>
      </c>
      <c r="L98" s="56">
        <f>J98/I98</f>
        <v>0.68421052631578949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4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10</v>
      </c>
      <c r="K102" s="55">
        <f>I102-J102</f>
        <v>5</v>
      </c>
      <c r="L102" s="56">
        <f>J102/I102</f>
        <v>0.66666666666666663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6</v>
      </c>
      <c r="K103" s="55">
        <f>I103-J103</f>
        <v>1</v>
      </c>
      <c r="L103" s="56">
        <f>J103/I103</f>
        <v>0.8571428571428571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3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2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7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/>
      <c r="G108" s="53">
        <f>E108-F108</f>
        <v>4</v>
      </c>
      <c r="H108" s="54">
        <f>F108/E108</f>
        <v>0</v>
      </c>
      <c r="I108" s="53">
        <v>15</v>
      </c>
      <c r="J108" s="52">
        <v>13</v>
      </c>
      <c r="K108" s="55">
        <f>I108-J108</f>
        <v>2</v>
      </c>
      <c r="L108" s="56">
        <f>J108/I108</f>
        <v>0.8666666666666667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9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13</v>
      </c>
      <c r="K110" s="55">
        <f>I110-J110</f>
        <v>2</v>
      </c>
      <c r="L110" s="56">
        <f>J110/I110</f>
        <v>0.8666666666666667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3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24</v>
      </c>
      <c r="F117" s="52">
        <v>24</v>
      </c>
      <c r="G117" s="53">
        <f>E117-F117</f>
        <v>0</v>
      </c>
      <c r="H117" s="54">
        <f>F117/E117</f>
        <v>1</v>
      </c>
      <c r="I117" s="53">
        <v>13</v>
      </c>
      <c r="J117" s="52">
        <v>13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4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16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10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2</v>
      </c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11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6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9</v>
      </c>
      <c r="G122" s="53">
        <f>E122-F122</f>
        <v>1</v>
      </c>
      <c r="H122" s="54">
        <f>F122/E122</f>
        <v>0.9</v>
      </c>
      <c r="I122" s="53">
        <v>20</v>
      </c>
      <c r="J122" s="52">
        <v>14</v>
      </c>
      <c r="K122" s="55">
        <f>I122-J122</f>
        <v>6</v>
      </c>
      <c r="L122" s="56">
        <f>J122/I122</f>
        <v>0.7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36</v>
      </c>
      <c r="K123" s="55">
        <f>I123-J123</f>
        <v>31</v>
      </c>
      <c r="L123" s="56">
        <f>J123/I123</f>
        <v>0.53731343283582089</v>
      </c>
      <c r="M123" s="53"/>
      <c r="N123" s="52"/>
      <c r="O123" s="55"/>
      <c r="P123" s="54"/>
      <c r="Q123" s="53"/>
      <c r="R123" s="52"/>
      <c r="S123" s="55"/>
      <c r="T123" s="56"/>
      <c r="U123" s="57">
        <v>7</v>
      </c>
      <c r="V123" s="52">
        <v>2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7</v>
      </c>
      <c r="V124" s="52">
        <v>6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/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26</v>
      </c>
      <c r="G127" s="53">
        <f>E127-F127</f>
        <v>4</v>
      </c>
      <c r="H127" s="54">
        <f>F127/E127</f>
        <v>0.8666666666666667</v>
      </c>
      <c r="I127" s="53">
        <v>28</v>
      </c>
      <c r="J127" s="52">
        <v>17</v>
      </c>
      <c r="K127" s="55">
        <f>I127-J127</f>
        <v>11</v>
      </c>
      <c r="L127" s="56">
        <f>J127/I127</f>
        <v>0.6071428571428571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1</v>
      </c>
      <c r="K128" s="55">
        <f>I128-J128</f>
        <v>3</v>
      </c>
      <c r="L128" s="56">
        <f>J128/I128</f>
        <v>0.25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7</v>
      </c>
      <c r="K129" s="55">
        <f>I129-J129</f>
        <v>3</v>
      </c>
      <c r="L129" s="56">
        <f>J129/I129</f>
        <v>0.7</v>
      </c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4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7</v>
      </c>
      <c r="K135" s="55">
        <f>I135-J135</f>
        <v>5</v>
      </c>
      <c r="L135" s="56">
        <f>J135/I135</f>
        <v>0.58333333333333337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1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4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12</v>
      </c>
      <c r="K138" s="55">
        <f>I138-J138</f>
        <v>4</v>
      </c>
      <c r="L138" s="56">
        <f>J138/I138</f>
        <v>0.75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8</v>
      </c>
      <c r="G139" s="53">
        <f>E139-F139</f>
        <v>2</v>
      </c>
      <c r="H139" s="54">
        <f>F139/E139</f>
        <v>0.8</v>
      </c>
      <c r="I139" s="53">
        <v>26</v>
      </c>
      <c r="J139" s="52">
        <v>22</v>
      </c>
      <c r="K139" s="55">
        <f>I139-J139</f>
        <v>4</v>
      </c>
      <c r="L139" s="56">
        <f>J139/I139</f>
        <v>0.84615384615384615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15</v>
      </c>
      <c r="K140" s="55">
        <f>I140-J140</f>
        <v>5</v>
      </c>
      <c r="L140" s="56">
        <f>J140/I140</f>
        <v>0.75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5</v>
      </c>
      <c r="K141" s="55">
        <f>I141-J141</f>
        <v>5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1</v>
      </c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8</v>
      </c>
      <c r="K144" s="55">
        <f>I144-J144</f>
        <v>4</v>
      </c>
      <c r="L144" s="56">
        <f>J144/I144</f>
        <v>0.66666666666666663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3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16</v>
      </c>
      <c r="K146" s="55">
        <f>I146-J146</f>
        <v>4</v>
      </c>
      <c r="L146" s="56">
        <f>J146/I146</f>
        <v>0.8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1</v>
      </c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2</v>
      </c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16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334</v>
      </c>
      <c r="F158" s="38">
        <f>SUM(F97:F157)</f>
        <v>321</v>
      </c>
      <c r="G158" s="38">
        <f>E158-F158</f>
        <v>13</v>
      </c>
      <c r="H158" s="4">
        <f>F158/E158</f>
        <v>0.96107784431137722</v>
      </c>
      <c r="I158" s="38">
        <f>SUM(I97:I157)</f>
        <v>429</v>
      </c>
      <c r="J158" s="38">
        <f>SUM(J97:J157)</f>
        <v>326</v>
      </c>
      <c r="K158" s="3">
        <f>I158-J158</f>
        <v>103</v>
      </c>
      <c r="L158" s="39">
        <f>J158/I158</f>
        <v>0.75990675990675993</v>
      </c>
      <c r="M158" s="38">
        <f>SUM(M97:M157)</f>
        <v>2</v>
      </c>
      <c r="N158" s="38">
        <f>SUM(N97:N157)</f>
        <v>2</v>
      </c>
      <c r="O158" s="3">
        <f>(M158-N158)</f>
        <v>0</v>
      </c>
      <c r="P158" s="4">
        <f>N158/M158</f>
        <v>1</v>
      </c>
      <c r="Q158" s="38">
        <f>SUM(Q97:Q157)</f>
        <v>2</v>
      </c>
      <c r="R158" s="38">
        <f>SUM(R97:R157)</f>
        <v>2</v>
      </c>
      <c r="S158" s="3">
        <f>Q158-R158</f>
        <v>0</v>
      </c>
      <c r="T158" s="39">
        <f>R158/Q158</f>
        <v>1</v>
      </c>
      <c r="U158" s="37">
        <f>SUM(U97:U157)</f>
        <v>35</v>
      </c>
      <c r="V158" s="38">
        <f>SUM(V97:V157)</f>
        <v>118</v>
      </c>
      <c r="W158" s="38">
        <f>SUM(W97:W157)</f>
        <v>2</v>
      </c>
      <c r="X158" s="41">
        <f>SUM(X97:X157)</f>
        <v>5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9</v>
      </c>
      <c r="K159" s="66">
        <f>I159-J159</f>
        <v>6</v>
      </c>
      <c r="L159" s="67">
        <f>J159/I159</f>
        <v>0.6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>
        <v>1</v>
      </c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>
        <v>2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4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3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9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4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7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13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7</v>
      </c>
      <c r="K169" s="75">
        <f>I169-J169</f>
        <v>2</v>
      </c>
      <c r="L169" s="76">
        <f>J169/I169</f>
        <v>0.77777777777777779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9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41</v>
      </c>
      <c r="K172" s="75">
        <f>I172-J172</f>
        <v>13</v>
      </c>
      <c r="L172" s="76">
        <f>J172/I172</f>
        <v>0.7592592592592593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9</v>
      </c>
      <c r="G173" s="73">
        <f>E173-F173</f>
        <v>1</v>
      </c>
      <c r="H173" s="74">
        <f>F173/E173</f>
        <v>0.9</v>
      </c>
      <c r="I173" s="73">
        <v>10</v>
      </c>
      <c r="J173" s="69">
        <v>7</v>
      </c>
      <c r="K173" s="75">
        <f>I173-J173</f>
        <v>3</v>
      </c>
      <c r="L173" s="76">
        <f>J173/I173</f>
        <v>0.7</v>
      </c>
      <c r="M173" s="73"/>
      <c r="N173" s="69"/>
      <c r="O173" s="75"/>
      <c r="P173" s="74"/>
      <c r="Q173" s="73"/>
      <c r="R173" s="69"/>
      <c r="S173" s="75"/>
      <c r="T173" s="76"/>
      <c r="U173" s="68">
        <v>4</v>
      </c>
      <c r="V173" s="69">
        <v>7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4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6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5</v>
      </c>
      <c r="G185" s="73">
        <f>E185-F185</f>
        <v>1</v>
      </c>
      <c r="H185" s="74">
        <f>F185/E185</f>
        <v>0.83333333333333337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17</v>
      </c>
      <c r="G186" s="73">
        <f>E186-F186</f>
        <v>3</v>
      </c>
      <c r="H186" s="74">
        <f>F186/E186</f>
        <v>0.85</v>
      </c>
      <c r="I186" s="73">
        <v>10</v>
      </c>
      <c r="J186" s="69">
        <v>7</v>
      </c>
      <c r="K186" s="75">
        <f>I186-J186</f>
        <v>3</v>
      </c>
      <c r="L186" s="76">
        <f>J186/I186</f>
        <v>0.7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31</v>
      </c>
      <c r="K187" s="75">
        <f>I187-J187</f>
        <v>1</v>
      </c>
      <c r="L187" s="76">
        <f>J187/I187</f>
        <v>0.96875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3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4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11</v>
      </c>
      <c r="K196" s="75">
        <f>I196-J196</f>
        <v>4</v>
      </c>
      <c r="L196" s="76">
        <f>J196/I196</f>
        <v>0.73333333333333328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6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19</v>
      </c>
      <c r="G205" s="73">
        <f>E205-F205</f>
        <v>1</v>
      </c>
      <c r="H205" s="74">
        <f>F205/E205</f>
        <v>0.95</v>
      </c>
      <c r="I205" s="73">
        <v>30</v>
      </c>
      <c r="J205" s="69">
        <v>29</v>
      </c>
      <c r="K205" s="75">
        <f>I205-J205</f>
        <v>1</v>
      </c>
      <c r="L205" s="76">
        <f>J205/I205</f>
        <v>0.96666666666666667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46</v>
      </c>
      <c r="F206" s="69">
        <v>44</v>
      </c>
      <c r="G206" s="73">
        <f>E206-F206</f>
        <v>2</v>
      </c>
      <c r="H206" s="74">
        <f>F206/E206</f>
        <v>0.95652173913043481</v>
      </c>
      <c r="I206" s="73">
        <v>89</v>
      </c>
      <c r="J206" s="69">
        <v>70</v>
      </c>
      <c r="K206" s="75">
        <f>I206-J206</f>
        <v>19</v>
      </c>
      <c r="L206" s="76">
        <f>J206/I206</f>
        <v>0.7865168539325843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6</v>
      </c>
      <c r="K207" s="75">
        <f>I207-J207</f>
        <v>4</v>
      </c>
      <c r="L207" s="76">
        <f>J207/I207</f>
        <v>0.6</v>
      </c>
      <c r="M207" s="73">
        <v>5</v>
      </c>
      <c r="N207" s="69">
        <v>4</v>
      </c>
      <c r="O207" s="75">
        <f>M207-N207</f>
        <v>1</v>
      </c>
      <c r="P207" s="74">
        <f>N207/M207</f>
        <v>0.8</v>
      </c>
      <c r="Q207" s="73">
        <v>5</v>
      </c>
      <c r="R207" s="69">
        <v>2</v>
      </c>
      <c r="S207" s="75">
        <f>Q207-R207</f>
        <v>3</v>
      </c>
      <c r="T207" s="76">
        <f>R207/Q207</f>
        <v>0.4</v>
      </c>
      <c r="U207" s="68">
        <v>1</v>
      </c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13</v>
      </c>
      <c r="K208" s="75">
        <f>I208-J208</f>
        <v>7</v>
      </c>
      <c r="L208" s="76">
        <f>J208/I208</f>
        <v>0.65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20</v>
      </c>
      <c r="J212" s="69">
        <v>17</v>
      </c>
      <c r="K212" s="75">
        <f>I212-J212</f>
        <v>3</v>
      </c>
      <c r="L212" s="76">
        <f>J212/I212</f>
        <v>0.85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/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25</v>
      </c>
      <c r="K213" s="75">
        <f>I213-J213</f>
        <v>0</v>
      </c>
      <c r="L213" s="76">
        <f>J213/I213</f>
        <v>1</v>
      </c>
      <c r="M213" s="73"/>
      <c r="N213" s="69"/>
      <c r="O213" s="75"/>
      <c r="P213" s="74"/>
      <c r="Q213" s="73"/>
      <c r="R213" s="69"/>
      <c r="S213" s="75"/>
      <c r="T213" s="76"/>
      <c r="U213" s="68">
        <v>1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10</v>
      </c>
      <c r="K215" s="75">
        <f>I215-J215</f>
        <v>6</v>
      </c>
      <c r="L215" s="76">
        <f>J215/I215</f>
        <v>0.625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7</v>
      </c>
      <c r="W216" s="69"/>
      <c r="X216" s="70">
        <v>1</v>
      </c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4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48</v>
      </c>
      <c r="G218" s="73">
        <f>E218-F218</f>
        <v>0</v>
      </c>
      <c r="H218" s="74">
        <f>F218/E218</f>
        <v>1</v>
      </c>
      <c r="I218" s="73">
        <v>34</v>
      </c>
      <c r="J218" s="69">
        <v>23</v>
      </c>
      <c r="K218" s="75">
        <f>I218-J218</f>
        <v>11</v>
      </c>
      <c r="L218" s="76">
        <f>J218/I218</f>
        <v>0.67647058823529416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262</v>
      </c>
      <c r="F220" s="38">
        <f>SUM(F159:F219)</f>
        <v>253</v>
      </c>
      <c r="G220" s="38">
        <f>E220-F220</f>
        <v>9</v>
      </c>
      <c r="H220" s="4">
        <f>F220/E220</f>
        <v>0.96564885496183206</v>
      </c>
      <c r="I220" s="38">
        <f>SUM(I159:I219)</f>
        <v>437</v>
      </c>
      <c r="J220" s="38">
        <f>SUM(J159:J219)</f>
        <v>353</v>
      </c>
      <c r="K220" s="3">
        <f>I220-J220</f>
        <v>84</v>
      </c>
      <c r="L220" s="39">
        <f>J220/I220</f>
        <v>0.80778032036613268</v>
      </c>
      <c r="M220" s="38">
        <f>SUM(M159:M219)</f>
        <v>5</v>
      </c>
      <c r="N220" s="38">
        <f>SUM(N159:N219)</f>
        <v>4</v>
      </c>
      <c r="O220" s="3">
        <f>M220-N220</f>
        <v>1</v>
      </c>
      <c r="P220" s="4">
        <f>N220/M220</f>
        <v>0.8</v>
      </c>
      <c r="Q220" s="38">
        <f>SUM(Q159:Q219)</f>
        <v>5</v>
      </c>
      <c r="R220" s="38">
        <f>SUM(R159:R219)</f>
        <v>2</v>
      </c>
      <c r="S220" s="3">
        <f>Q220-R220</f>
        <v>3</v>
      </c>
      <c r="T220" s="39">
        <f>R220/Q220</f>
        <v>0.4</v>
      </c>
      <c r="U220" s="37">
        <f>SUM(U159:U219)</f>
        <v>16</v>
      </c>
      <c r="V220" s="38">
        <f>SUM(V159:V219)</f>
        <v>121</v>
      </c>
      <c r="W220" s="38">
        <f>SUM(W159:W219)</f>
        <v>2</v>
      </c>
      <c r="X220" s="41">
        <f>SUM(X159:X219)</f>
        <v>1</v>
      </c>
    </row>
    <row r="221" spans="1:24" ht="14.7" customHeight="1" thickBot="1">
      <c r="A221" s="275" t="s">
        <v>356</v>
      </c>
      <c r="B221" s="276" t="s">
        <v>357</v>
      </c>
      <c r="C221" s="80" t="s">
        <v>358</v>
      </c>
      <c r="D221" s="81" t="s">
        <v>359</v>
      </c>
      <c r="E221" s="82">
        <v>66</v>
      </c>
      <c r="F221" s="83">
        <v>60</v>
      </c>
      <c r="G221" s="84">
        <f>E221-F221</f>
        <v>6</v>
      </c>
      <c r="H221" s="85">
        <f>F221/E221</f>
        <v>0.90909090909090906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80" t="s">
        <v>360</v>
      </c>
      <c r="D222" s="81" t="s">
        <v>361</v>
      </c>
      <c r="E222" s="94"/>
      <c r="F222" s="89"/>
      <c r="G222" s="88"/>
      <c r="H222" s="91"/>
      <c r="I222" s="88"/>
      <c r="J222" s="89"/>
      <c r="K222" s="90"/>
      <c r="L222" s="92"/>
      <c r="M222" s="88"/>
      <c r="N222" s="89"/>
      <c r="O222" s="90"/>
      <c r="P222" s="91"/>
      <c r="Q222" s="88"/>
      <c r="R222" s="89"/>
      <c r="S222" s="90"/>
      <c r="T222" s="92"/>
      <c r="U222" s="89"/>
      <c r="V222" s="89">
        <v>1</v>
      </c>
      <c r="W222" s="89"/>
      <c r="X222" s="93"/>
    </row>
    <row r="223" spans="1:24" ht="14.7" customHeight="1" thickBot="1">
      <c r="A223" s="275"/>
      <c r="B223" s="276"/>
      <c r="C223" s="80" t="s">
        <v>362</v>
      </c>
      <c r="D223" s="81" t="s">
        <v>56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2</v>
      </c>
      <c r="W223" s="89"/>
      <c r="X223" s="93"/>
    </row>
    <row r="224" spans="1:24" ht="14.7" customHeight="1" thickBot="1">
      <c r="A224" s="275"/>
      <c r="B224" s="276"/>
      <c r="C224" s="80" t="s">
        <v>363</v>
      </c>
      <c r="D224" s="81" t="s">
        <v>364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365</v>
      </c>
      <c r="D225" s="81" t="s">
        <v>366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367</v>
      </c>
      <c r="D226" s="81" t="s">
        <v>56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2</v>
      </c>
      <c r="W226" s="89"/>
      <c r="X226" s="93"/>
    </row>
    <row r="227" spans="1:24" ht="14.7" customHeight="1" thickBot="1">
      <c r="A227" s="275"/>
      <c r="B227" s="276"/>
      <c r="C227" s="272" t="s">
        <v>368</v>
      </c>
      <c r="D227" s="81" t="s">
        <v>369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65</v>
      </c>
      <c r="W227" s="89"/>
      <c r="X227" s="93"/>
    </row>
    <row r="228" spans="1:24" ht="14.7" customHeight="1" thickBot="1">
      <c r="A228" s="275"/>
      <c r="B228" s="276"/>
      <c r="C228" s="272"/>
      <c r="D228" s="81" t="s">
        <v>207</v>
      </c>
      <c r="E228" s="94"/>
      <c r="F228" s="89"/>
      <c r="G228" s="88"/>
      <c r="H228" s="91"/>
      <c r="I228" s="88">
        <v>25</v>
      </c>
      <c r="J228" s="89">
        <v>17</v>
      </c>
      <c r="K228" s="90">
        <f>I228-J228</f>
        <v>8</v>
      </c>
      <c r="L228" s="92">
        <f>J228/I228</f>
        <v>0.68</v>
      </c>
      <c r="M228" s="88"/>
      <c r="N228" s="89"/>
      <c r="O228" s="90"/>
      <c r="P228" s="91"/>
      <c r="Q228" s="88"/>
      <c r="R228" s="89"/>
      <c r="S228" s="90"/>
      <c r="T228" s="92"/>
      <c r="U228" s="89"/>
      <c r="V228" s="89"/>
      <c r="W228" s="89"/>
      <c r="X228" s="93"/>
    </row>
    <row r="229" spans="1:24" ht="14.7" customHeight="1" thickBot="1">
      <c r="A229" s="275"/>
      <c r="B229" s="276"/>
      <c r="C229" s="272" t="s">
        <v>370</v>
      </c>
      <c r="D229" s="81" t="s">
        <v>371</v>
      </c>
      <c r="E229" s="94">
        <v>23</v>
      </c>
      <c r="F229" s="89">
        <v>23</v>
      </c>
      <c r="G229" s="88">
        <f>E229-F229</f>
        <v>0</v>
      </c>
      <c r="H229" s="91">
        <f>F229/E229</f>
        <v>1</v>
      </c>
      <c r="I229" s="88">
        <v>51</v>
      </c>
      <c r="J229" s="89">
        <v>51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>
        <v>3</v>
      </c>
      <c r="V229" s="89">
        <v>7</v>
      </c>
      <c r="W229" s="89"/>
      <c r="X229" s="93"/>
    </row>
    <row r="230" spans="1:24" ht="14.7" customHeight="1" thickBot="1">
      <c r="A230" s="275"/>
      <c r="B230" s="276"/>
      <c r="C230" s="272"/>
      <c r="D230" s="81" t="s">
        <v>372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>
        <v>5</v>
      </c>
      <c r="R230" s="89">
        <v>1</v>
      </c>
      <c r="S230" s="90">
        <f>Q230-R230</f>
        <v>4</v>
      </c>
      <c r="T230" s="92">
        <f>R230/Q230</f>
        <v>0.2</v>
      </c>
      <c r="U230" s="89"/>
      <c r="V230" s="89"/>
      <c r="W230" s="89"/>
      <c r="X230" s="93"/>
    </row>
    <row r="231" spans="1:24" ht="14.7" customHeight="1" thickBot="1">
      <c r="A231" s="275"/>
      <c r="B231" s="272" t="s">
        <v>373</v>
      </c>
      <c r="C231" s="272" t="s">
        <v>374</v>
      </c>
      <c r="D231" s="81" t="s">
        <v>375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>
        <v>1</v>
      </c>
      <c r="V231" s="89">
        <v>3</v>
      </c>
      <c r="W231" s="89"/>
      <c r="X231" s="93"/>
    </row>
    <row r="232" spans="1:24" ht="14.7" customHeight="1" thickBot="1">
      <c r="A232" s="275"/>
      <c r="B232" s="272"/>
      <c r="C232" s="272"/>
      <c r="D232" s="81" t="s">
        <v>48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7</v>
      </c>
      <c r="V232" s="89">
        <v>5</v>
      </c>
      <c r="W232" s="89"/>
      <c r="X232" s="93"/>
    </row>
    <row r="233" spans="1:24" ht="14.7" customHeight="1" thickBot="1">
      <c r="A233" s="275"/>
      <c r="B233" s="272"/>
      <c r="C233" s="272"/>
      <c r="D233" s="81" t="s">
        <v>376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2"/>
      <c r="C234" s="272"/>
      <c r="D234" s="81" t="s">
        <v>218</v>
      </c>
      <c r="E234" s="94">
        <v>40</v>
      </c>
      <c r="F234" s="89">
        <v>27</v>
      </c>
      <c r="G234" s="88">
        <f>E234-F234</f>
        <v>13</v>
      </c>
      <c r="H234" s="91">
        <f>F234/E234</f>
        <v>0.67500000000000004</v>
      </c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>
        <v>1</v>
      </c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377</v>
      </c>
      <c r="E235" s="94">
        <v>106</v>
      </c>
      <c r="F235" s="89">
        <v>106</v>
      </c>
      <c r="G235" s="88">
        <f>E235-F235</f>
        <v>0</v>
      </c>
      <c r="H235" s="91">
        <f>F235/E235</f>
        <v>1</v>
      </c>
      <c r="I235" s="88">
        <v>96</v>
      </c>
      <c r="J235" s="89">
        <v>87</v>
      </c>
      <c r="K235" s="90">
        <f>I235-J235</f>
        <v>9</v>
      </c>
      <c r="L235" s="92">
        <f>J235/I235</f>
        <v>0.90625</v>
      </c>
      <c r="M235" s="88">
        <v>5</v>
      </c>
      <c r="N235" s="89">
        <v>1</v>
      </c>
      <c r="O235" s="90">
        <f>M235-N235</f>
        <v>4</v>
      </c>
      <c r="P235" s="91">
        <f>N235/M235</f>
        <v>0.2</v>
      </c>
      <c r="Q235" s="88"/>
      <c r="R235" s="89"/>
      <c r="S235" s="90"/>
      <c r="T235" s="92"/>
      <c r="U235" s="89">
        <v>4</v>
      </c>
      <c r="V235" s="89">
        <v>27</v>
      </c>
      <c r="W235" s="89"/>
      <c r="X235" s="93">
        <v>6</v>
      </c>
    </row>
    <row r="236" spans="1:24" ht="14.7" customHeight="1" thickBot="1">
      <c r="A236" s="275"/>
      <c r="B236" s="272"/>
      <c r="C236" s="272"/>
      <c r="D236" s="81" t="s">
        <v>378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379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>
        <v>1</v>
      </c>
      <c r="W237" s="89"/>
      <c r="X237" s="93"/>
    </row>
    <row r="238" spans="1:24" ht="14.7" customHeight="1" thickBot="1">
      <c r="A238" s="275"/>
      <c r="B238" s="272"/>
      <c r="C238" s="272"/>
      <c r="D238" s="81" t="s">
        <v>380</v>
      </c>
      <c r="E238" s="94"/>
      <c r="F238" s="89"/>
      <c r="G238" s="88"/>
      <c r="H238" s="91"/>
      <c r="I238" s="88">
        <v>30</v>
      </c>
      <c r="J238" s="89">
        <v>23</v>
      </c>
      <c r="K238" s="90">
        <f>I238-J238</f>
        <v>7</v>
      </c>
      <c r="L238" s="92">
        <f>J238/I238</f>
        <v>0.76666666666666672</v>
      </c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3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381</v>
      </c>
      <c r="E239" s="94"/>
      <c r="F239" s="89"/>
      <c r="G239" s="88"/>
      <c r="H239" s="91"/>
      <c r="I239" s="88">
        <v>70</v>
      </c>
      <c r="J239" s="89">
        <v>55</v>
      </c>
      <c r="K239" s="90">
        <f>I239-J239</f>
        <v>15</v>
      </c>
      <c r="L239" s="92">
        <f>J239/I239</f>
        <v>0.7857142857142857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/>
      <c r="W239" s="89"/>
      <c r="X239" s="93"/>
    </row>
    <row r="240" spans="1:24" ht="14.7" customHeight="1" thickBot="1">
      <c r="A240" s="275"/>
      <c r="B240" s="272"/>
      <c r="C240" s="80" t="s">
        <v>382</v>
      </c>
      <c r="D240" s="81" t="s">
        <v>383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1</v>
      </c>
      <c r="W240" s="89"/>
      <c r="X240" s="93"/>
    </row>
    <row r="241" spans="1:24" ht="14.7" customHeight="1" thickBot="1">
      <c r="A241" s="275"/>
      <c r="B241" s="272"/>
      <c r="C241" s="80" t="s">
        <v>384</v>
      </c>
      <c r="D241" s="81" t="s">
        <v>56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3</v>
      </c>
      <c r="W241" s="89"/>
      <c r="X241" s="93"/>
    </row>
    <row r="242" spans="1:24" ht="14.7" customHeight="1" thickBot="1">
      <c r="A242" s="275"/>
      <c r="B242" s="272"/>
      <c r="C242" s="80" t="s">
        <v>385</v>
      </c>
      <c r="D242" s="81" t="s">
        <v>72</v>
      </c>
      <c r="E242" s="94"/>
      <c r="F242" s="89"/>
      <c r="G242" s="88"/>
      <c r="H242" s="91"/>
      <c r="I242" s="88">
        <v>28</v>
      </c>
      <c r="J242" s="89">
        <v>20</v>
      </c>
      <c r="K242" s="90">
        <f>I242-J242</f>
        <v>8</v>
      </c>
      <c r="L242" s="92">
        <f>J242/I242</f>
        <v>0.7142857142857143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386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387</v>
      </c>
      <c r="D244" s="81" t="s">
        <v>98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388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1</v>
      </c>
      <c r="W245" s="89"/>
      <c r="X245" s="93"/>
    </row>
    <row r="246" spans="1:24" ht="14.7" customHeight="1" thickBot="1">
      <c r="A246" s="275"/>
      <c r="B246" s="272"/>
      <c r="C246" s="272" t="s">
        <v>389</v>
      </c>
      <c r="D246" s="81" t="s">
        <v>390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272"/>
      <c r="D247" s="81" t="s">
        <v>391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80" t="s">
        <v>392</v>
      </c>
      <c r="D248" s="81" t="s">
        <v>56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8</v>
      </c>
      <c r="W248" s="89"/>
      <c r="X248" s="93"/>
    </row>
    <row r="249" spans="1:24" ht="14.7" customHeight="1" thickBot="1">
      <c r="A249" s="275"/>
      <c r="B249" s="272"/>
      <c r="C249" s="80" t="s">
        <v>393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80" t="s">
        <v>394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395</v>
      </c>
      <c r="D251" s="81" t="s">
        <v>396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397</v>
      </c>
      <c r="D252" s="81" t="s">
        <v>398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399</v>
      </c>
      <c r="D253" s="81" t="s">
        <v>194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2</v>
      </c>
      <c r="W253" s="89"/>
      <c r="X253" s="93"/>
    </row>
    <row r="254" spans="1:24" ht="14.7" customHeight="1" thickBot="1">
      <c r="A254" s="275"/>
      <c r="B254" s="272"/>
      <c r="C254" s="80" t="s">
        <v>400</v>
      </c>
      <c r="D254" s="81" t="s">
        <v>401</v>
      </c>
      <c r="E254" s="94">
        <v>5</v>
      </c>
      <c r="F254" s="89">
        <v>5</v>
      </c>
      <c r="G254" s="88">
        <f>E254-F254</f>
        <v>0</v>
      </c>
      <c r="H254" s="91">
        <f>F254/E254</f>
        <v>1</v>
      </c>
      <c r="I254" s="88">
        <v>20</v>
      </c>
      <c r="J254" s="89">
        <v>16</v>
      </c>
      <c r="K254" s="90">
        <f>I254-J254</f>
        <v>4</v>
      </c>
      <c r="L254" s="92">
        <f>J254/I254</f>
        <v>0.8</v>
      </c>
      <c r="M254" s="88"/>
      <c r="N254" s="89"/>
      <c r="O254" s="90"/>
      <c r="P254" s="91"/>
      <c r="Q254" s="88"/>
      <c r="R254" s="89"/>
      <c r="S254" s="90"/>
      <c r="T254" s="92"/>
      <c r="U254" s="89">
        <v>1</v>
      </c>
      <c r="V254" s="89">
        <v>3</v>
      </c>
      <c r="W254" s="89"/>
      <c r="X254" s="93"/>
    </row>
    <row r="255" spans="1:24" ht="14.7" customHeight="1" thickBot="1">
      <c r="A255" s="275"/>
      <c r="B255" s="272" t="s">
        <v>402</v>
      </c>
      <c r="C255" s="80" t="s">
        <v>403</v>
      </c>
      <c r="D255" s="81" t="s">
        <v>404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/>
      <c r="W255" s="89"/>
      <c r="X255" s="93"/>
    </row>
    <row r="256" spans="1:24" ht="14.7" customHeight="1" thickBot="1">
      <c r="A256" s="275"/>
      <c r="B256" s="272"/>
      <c r="C256" s="80" t="s">
        <v>405</v>
      </c>
      <c r="D256" s="81" t="s">
        <v>406</v>
      </c>
      <c r="E256" s="94">
        <v>10</v>
      </c>
      <c r="F256" s="89">
        <v>10</v>
      </c>
      <c r="G256" s="88">
        <f>E256-F256</f>
        <v>0</v>
      </c>
      <c r="H256" s="91">
        <f>F256/E256</f>
        <v>1</v>
      </c>
      <c r="I256" s="88">
        <v>20</v>
      </c>
      <c r="J256" s="89">
        <v>15</v>
      </c>
      <c r="K256" s="90">
        <f>I256-J256</f>
        <v>5</v>
      </c>
      <c r="L256" s="92">
        <f>J256/I256</f>
        <v>0.75</v>
      </c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407</v>
      </c>
      <c r="D257" s="81" t="s">
        <v>31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2</v>
      </c>
      <c r="W257" s="89"/>
      <c r="X257" s="93"/>
    </row>
    <row r="258" spans="1:24" ht="14.7" customHeight="1" thickBot="1">
      <c r="A258" s="275"/>
      <c r="B258" s="272"/>
      <c r="C258" s="80" t="s">
        <v>408</v>
      </c>
      <c r="D258" s="81" t="s">
        <v>409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2</v>
      </c>
      <c r="W258" s="89"/>
      <c r="X258" s="93"/>
    </row>
    <row r="259" spans="1:24" ht="14.7" customHeight="1" thickBot="1">
      <c r="A259" s="275"/>
      <c r="B259" s="272"/>
      <c r="C259" s="80" t="s">
        <v>410</v>
      </c>
      <c r="D259" s="81" t="s">
        <v>411</v>
      </c>
      <c r="E259" s="94"/>
      <c r="F259" s="89"/>
      <c r="G259" s="88"/>
      <c r="H259" s="91"/>
      <c r="I259" s="88">
        <v>15</v>
      </c>
      <c r="J259" s="89">
        <v>15</v>
      </c>
      <c r="K259" s="90">
        <f>I259-J259</f>
        <v>0</v>
      </c>
      <c r="L259" s="92">
        <f>J259/I259</f>
        <v>1</v>
      </c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412</v>
      </c>
      <c r="D260" s="81" t="s">
        <v>413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414</v>
      </c>
      <c r="D261" s="81" t="s">
        <v>415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2</v>
      </c>
      <c r="W261" s="89"/>
      <c r="X261" s="93"/>
    </row>
    <row r="262" spans="1:24" ht="14.7" customHeight="1" thickBot="1">
      <c r="A262" s="275"/>
      <c r="B262" s="272"/>
      <c r="C262" s="80" t="s">
        <v>416</v>
      </c>
      <c r="D262" s="81" t="s">
        <v>417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418</v>
      </c>
      <c r="D263" s="81" t="s">
        <v>419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3</v>
      </c>
      <c r="W263" s="89"/>
      <c r="X263" s="93"/>
    </row>
    <row r="264" spans="1:24" ht="14.7" customHeight="1" thickBot="1">
      <c r="A264" s="275"/>
      <c r="B264" s="272"/>
      <c r="C264" s="80" t="s">
        <v>420</v>
      </c>
      <c r="D264" s="81" t="s">
        <v>421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6</v>
      </c>
      <c r="W264" s="89"/>
      <c r="X264" s="93"/>
    </row>
    <row r="265" spans="1:24" ht="14.7" customHeight="1" thickBot="1">
      <c r="A265" s="275"/>
      <c r="B265" s="272"/>
      <c r="C265" s="272" t="s">
        <v>422</v>
      </c>
      <c r="D265" s="81" t="s">
        <v>423</v>
      </c>
      <c r="E265" s="94">
        <v>15</v>
      </c>
      <c r="F265" s="89">
        <v>15</v>
      </c>
      <c r="G265" s="88">
        <f>E265-F265</f>
        <v>0</v>
      </c>
      <c r="H265" s="91">
        <f>F265/E265</f>
        <v>1</v>
      </c>
      <c r="I265" s="88">
        <v>5</v>
      </c>
      <c r="J265" s="89">
        <v>5</v>
      </c>
      <c r="K265" s="90">
        <f>I265-J265</f>
        <v>0</v>
      </c>
      <c r="L265" s="92">
        <f>J265/I265</f>
        <v>1</v>
      </c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272"/>
      <c r="D266" s="81" t="s">
        <v>424</v>
      </c>
      <c r="E266" s="94"/>
      <c r="F266" s="89"/>
      <c r="G266" s="88"/>
      <c r="H266" s="91"/>
      <c r="I266" s="88">
        <v>11</v>
      </c>
      <c r="J266" s="89">
        <v>11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11</v>
      </c>
      <c r="W266" s="89"/>
      <c r="X266" s="93"/>
    </row>
    <row r="267" spans="1:24" ht="14.7" customHeight="1" thickBot="1">
      <c r="A267" s="275"/>
      <c r="B267" s="272" t="s">
        <v>425</v>
      </c>
      <c r="C267" s="80" t="s">
        <v>426</v>
      </c>
      <c r="D267" s="81" t="s">
        <v>427</v>
      </c>
      <c r="E267" s="94">
        <v>4</v>
      </c>
      <c r="F267" s="89">
        <v>4</v>
      </c>
      <c r="G267" s="88">
        <f>E267-F267</f>
        <v>0</v>
      </c>
      <c r="H267" s="91">
        <f>F267/E267</f>
        <v>1</v>
      </c>
      <c r="I267" s="88">
        <v>10</v>
      </c>
      <c r="J267" s="89">
        <v>10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6</v>
      </c>
      <c r="W267" s="89"/>
      <c r="X267" s="93"/>
    </row>
    <row r="268" spans="1:24" ht="14.7" customHeight="1" thickBot="1">
      <c r="A268" s="275"/>
      <c r="B268" s="272"/>
      <c r="C268" s="80" t="s">
        <v>428</v>
      </c>
      <c r="D268" s="81" t="s">
        <v>429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5</v>
      </c>
      <c r="W268" s="89"/>
      <c r="X268" s="93"/>
    </row>
    <row r="269" spans="1:24" ht="14.7" customHeight="1" thickBot="1">
      <c r="A269" s="275"/>
      <c r="B269" s="272"/>
      <c r="C269" s="80" t="s">
        <v>430</v>
      </c>
      <c r="D269" s="81" t="s">
        <v>431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3</v>
      </c>
      <c r="W269" s="89"/>
      <c r="X269" s="93"/>
    </row>
    <row r="270" spans="1:24" ht="14.7" customHeight="1" thickBot="1">
      <c r="A270" s="275"/>
      <c r="B270" s="272"/>
      <c r="C270" s="80" t="s">
        <v>432</v>
      </c>
      <c r="D270" s="81" t="s">
        <v>338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2</v>
      </c>
      <c r="W270" s="89"/>
      <c r="X270" s="93"/>
    </row>
    <row r="271" spans="1:24" ht="14.7" customHeight="1" thickBot="1">
      <c r="A271" s="275"/>
      <c r="B271" s="272"/>
      <c r="C271" s="80" t="s">
        <v>433</v>
      </c>
      <c r="D271" s="81" t="s">
        <v>56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1</v>
      </c>
      <c r="W271" s="89"/>
      <c r="X271" s="93"/>
    </row>
    <row r="272" spans="1:24" ht="14.7" customHeight="1" thickBot="1">
      <c r="A272" s="275"/>
      <c r="B272" s="272"/>
      <c r="C272" s="80" t="s">
        <v>434</v>
      </c>
      <c r="D272" s="81" t="s">
        <v>101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435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436</v>
      </c>
      <c r="D274" s="81" t="s">
        <v>437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6</v>
      </c>
      <c r="W274" s="89"/>
      <c r="X274" s="93"/>
    </row>
    <row r="275" spans="1:24" ht="14.7" customHeight="1" thickBot="1">
      <c r="A275" s="275"/>
      <c r="B275" s="272"/>
      <c r="C275" s="272" t="s">
        <v>438</v>
      </c>
      <c r="D275" s="81" t="s">
        <v>439</v>
      </c>
      <c r="E275" s="94">
        <v>15</v>
      </c>
      <c r="F275" s="89">
        <v>14</v>
      </c>
      <c r="G275" s="88">
        <f>E275-F275</f>
        <v>1</v>
      </c>
      <c r="H275" s="91">
        <f>F275/E275</f>
        <v>0.93333333333333335</v>
      </c>
      <c r="I275" s="88">
        <v>9</v>
      </c>
      <c r="J275" s="89">
        <v>9</v>
      </c>
      <c r="K275" s="90">
        <f>I275-J275</f>
        <v>0</v>
      </c>
      <c r="L275" s="92">
        <f>J275/I275</f>
        <v>1</v>
      </c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272"/>
      <c r="D276" s="81" t="s">
        <v>440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15</v>
      </c>
      <c r="W276" s="89"/>
      <c r="X276" s="93"/>
    </row>
    <row r="277" spans="1:24" ht="14.7" customHeight="1" thickBot="1">
      <c r="A277" s="275"/>
      <c r="B277" s="272"/>
      <c r="C277" s="80" t="s">
        <v>441</v>
      </c>
      <c r="D277" s="81" t="s">
        <v>180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10</v>
      </c>
      <c r="W277" s="89"/>
      <c r="X277" s="93"/>
    </row>
    <row r="278" spans="1:24" ht="14.7" customHeight="1" thickBot="1">
      <c r="A278" s="275"/>
      <c r="B278" s="272"/>
      <c r="C278" s="80" t="s">
        <v>442</v>
      </c>
      <c r="D278" s="81" t="s">
        <v>56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2</v>
      </c>
      <c r="W278" s="89"/>
      <c r="X278" s="93"/>
    </row>
    <row r="279" spans="1:24" ht="14.7" customHeight="1" thickBot="1">
      <c r="A279" s="275"/>
      <c r="B279" s="272"/>
      <c r="C279" s="80" t="s">
        <v>443</v>
      </c>
      <c r="D279" s="81" t="s">
        <v>444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5</v>
      </c>
      <c r="W279" s="89"/>
      <c r="X279" s="93"/>
    </row>
    <row r="280" spans="1:24" ht="14.7" customHeight="1" thickBot="1">
      <c r="A280" s="275"/>
      <c r="B280" s="272"/>
      <c r="C280" s="80" t="s">
        <v>445</v>
      </c>
      <c r="D280" s="81" t="s">
        <v>446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3</v>
      </c>
      <c r="W280" s="89"/>
      <c r="X280" s="93"/>
    </row>
    <row r="281" spans="1:24" ht="14.7" customHeight="1" thickBot="1">
      <c r="A281" s="275"/>
      <c r="B281" s="272"/>
      <c r="C281" s="80" t="s">
        <v>447</v>
      </c>
      <c r="D281" s="81" t="s">
        <v>448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449</v>
      </c>
      <c r="D282" s="81" t="s">
        <v>296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6</v>
      </c>
      <c r="W282" s="89"/>
      <c r="X282" s="93"/>
    </row>
    <row r="283" spans="1:24" ht="14.7" customHeight="1" thickBot="1">
      <c r="A283" s="275"/>
      <c r="B283" s="272" t="s">
        <v>450</v>
      </c>
      <c r="C283" s="272" t="s">
        <v>451</v>
      </c>
      <c r="D283" s="81" t="s">
        <v>452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4</v>
      </c>
      <c r="W283" s="89"/>
      <c r="X283" s="93"/>
    </row>
    <row r="284" spans="1:24" ht="14.7" customHeight="1" thickBot="1">
      <c r="A284" s="275"/>
      <c r="B284" s="272"/>
      <c r="C284" s="272"/>
      <c r="D284" s="81" t="s">
        <v>155</v>
      </c>
      <c r="E284" s="94">
        <v>20</v>
      </c>
      <c r="F284" s="89">
        <v>18</v>
      </c>
      <c r="G284" s="88">
        <f>E284-F284</f>
        <v>2</v>
      </c>
      <c r="H284" s="91">
        <f>F284/E284</f>
        <v>0.9</v>
      </c>
      <c r="I284" s="88">
        <v>40</v>
      </c>
      <c r="J284" s="89">
        <v>37</v>
      </c>
      <c r="K284" s="90">
        <f>I284-J284</f>
        <v>3</v>
      </c>
      <c r="L284" s="92">
        <f>J284/I284</f>
        <v>0.92500000000000004</v>
      </c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272"/>
      <c r="D285" s="81" t="s">
        <v>82</v>
      </c>
      <c r="E285" s="94">
        <v>4</v>
      </c>
      <c r="F285" s="89">
        <v>2</v>
      </c>
      <c r="G285" s="88">
        <f>E285-F285</f>
        <v>2</v>
      </c>
      <c r="H285" s="91">
        <f>F285/E285</f>
        <v>0.5</v>
      </c>
      <c r="I285" s="88">
        <v>4</v>
      </c>
      <c r="J285" s="89">
        <v>4</v>
      </c>
      <c r="K285" s="90">
        <f>I285-J285</f>
        <v>0</v>
      </c>
      <c r="L285" s="92">
        <f>J285/I285</f>
        <v>1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1</v>
      </c>
      <c r="W285" s="89"/>
      <c r="X285" s="93"/>
    </row>
    <row r="286" spans="1:24" ht="14.7" customHeight="1" thickBot="1">
      <c r="A286" s="275"/>
      <c r="B286" s="272"/>
      <c r="C286" s="272"/>
      <c r="D286" s="81" t="s">
        <v>453</v>
      </c>
      <c r="E286" s="94">
        <v>2</v>
      </c>
      <c r="F286" s="89">
        <v>2</v>
      </c>
      <c r="G286" s="88">
        <f>E286-F286</f>
        <v>0</v>
      </c>
      <c r="H286" s="91">
        <f>F286/E286</f>
        <v>1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80" t="s">
        <v>454</v>
      </c>
      <c r="D287" s="81" t="s">
        <v>455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456</v>
      </c>
      <c r="D288" s="81" t="s">
        <v>56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457</v>
      </c>
      <c r="D289" s="81" t="s">
        <v>458</v>
      </c>
      <c r="E289" s="94"/>
      <c r="F289" s="89"/>
      <c r="G289" s="88"/>
      <c r="H289" s="91"/>
      <c r="I289" s="88">
        <v>10</v>
      </c>
      <c r="J289" s="89">
        <v>7</v>
      </c>
      <c r="K289" s="90">
        <f>I289-J289</f>
        <v>3</v>
      </c>
      <c r="L289" s="92">
        <f>J289/I289</f>
        <v>0.7</v>
      </c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459</v>
      </c>
      <c r="D290" s="81" t="s">
        <v>460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3</v>
      </c>
      <c r="W290" s="89"/>
      <c r="X290" s="93"/>
    </row>
    <row r="291" spans="1:24" ht="14.7" customHeight="1" thickBot="1">
      <c r="A291" s="275"/>
      <c r="B291" s="272"/>
      <c r="C291" s="80" t="s">
        <v>461</v>
      </c>
      <c r="D291" s="81" t="s">
        <v>296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>
      <c r="A292" s="275"/>
      <c r="B292" s="272"/>
      <c r="C292" s="80" t="s">
        <v>462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3" t="s">
        <v>463</v>
      </c>
      <c r="B293" s="273"/>
      <c r="C293" s="273"/>
      <c r="D293" s="273"/>
      <c r="E293" s="37">
        <f>SUM(E221:E292)</f>
        <v>310</v>
      </c>
      <c r="F293" s="38">
        <f>SUM(F221:F292)</f>
        <v>286</v>
      </c>
      <c r="G293" s="38">
        <f>E293-F293</f>
        <v>24</v>
      </c>
      <c r="H293" s="4">
        <f>F293/E293</f>
        <v>0.92258064516129035</v>
      </c>
      <c r="I293" s="38">
        <f>SUM(I221:I292)</f>
        <v>498</v>
      </c>
      <c r="J293" s="38">
        <f>SUM(J221:J292)</f>
        <v>436</v>
      </c>
      <c r="K293" s="38">
        <f>I293-J293</f>
        <v>62</v>
      </c>
      <c r="L293" s="39">
        <f>J293/I293</f>
        <v>0.87550200803212852</v>
      </c>
      <c r="M293" s="38">
        <f>SUM(M221:M292)</f>
        <v>5</v>
      </c>
      <c r="N293" s="38">
        <f>SUM(N221:N292)</f>
        <v>1</v>
      </c>
      <c r="O293" s="38">
        <f>M293-N293</f>
        <v>4</v>
      </c>
      <c r="P293" s="4">
        <f>N293/M293</f>
        <v>0.2</v>
      </c>
      <c r="Q293" s="38">
        <f>SUM(Q221:Q292)</f>
        <v>5</v>
      </c>
      <c r="R293" s="38">
        <f>SUM(R221:R292)</f>
        <v>1</v>
      </c>
      <c r="S293" s="38">
        <f>Q293-R293</f>
        <v>4</v>
      </c>
      <c r="T293" s="39">
        <f>R293/Q293</f>
        <v>0.2</v>
      </c>
      <c r="U293" s="38">
        <f>SUM(U221:U292)</f>
        <v>17</v>
      </c>
      <c r="V293" s="38">
        <f>SUM(V221:V292)</f>
        <v>252</v>
      </c>
      <c r="W293" s="38">
        <f>SUM(W221:W292)</f>
        <v>0</v>
      </c>
      <c r="X293" s="41">
        <f>SUM(X221:X292)</f>
        <v>6</v>
      </c>
    </row>
    <row r="294" spans="1:24" ht="14.7" customHeight="1" thickBot="1">
      <c r="A294" s="274" t="s">
        <v>464</v>
      </c>
      <c r="B294" s="274"/>
      <c r="C294" s="274"/>
      <c r="D294" s="274"/>
      <c r="E294" s="95">
        <f>E96+E158+E220+E293</f>
        <v>1959</v>
      </c>
      <c r="F294" s="96">
        <f>F96+F158+F220+F293</f>
        <v>1868</v>
      </c>
      <c r="G294" s="96">
        <f>G96+G158+G220+G293</f>
        <v>91</v>
      </c>
      <c r="H294" s="97">
        <f>F294/E294</f>
        <v>0.95354772843287394</v>
      </c>
      <c r="I294" s="96">
        <f>I96+I158+I220+I293</f>
        <v>2842</v>
      </c>
      <c r="J294" s="96">
        <f>J96+J158+J220+J293</f>
        <v>2421</v>
      </c>
      <c r="K294" s="96">
        <f>K96+K158+K220+K293</f>
        <v>421</v>
      </c>
      <c r="L294" s="98">
        <f>J294/I294</f>
        <v>0.85186488388458836</v>
      </c>
      <c r="M294" s="96">
        <f>M96+M158+M220+M293</f>
        <v>22</v>
      </c>
      <c r="N294" s="96">
        <f>N96+N158+N220+N293</f>
        <v>8</v>
      </c>
      <c r="O294" s="96">
        <f>O96+O158+O220+O293</f>
        <v>14</v>
      </c>
      <c r="P294" s="97">
        <f>N294/M294</f>
        <v>0.36363636363636365</v>
      </c>
      <c r="Q294" s="96">
        <f>Q96+Q158+Q220+Q293</f>
        <v>34</v>
      </c>
      <c r="R294" s="96">
        <f>R96+R158+R220+R293</f>
        <v>6</v>
      </c>
      <c r="S294" s="96">
        <f>S96+S158+S220+S293</f>
        <v>28</v>
      </c>
      <c r="T294" s="98">
        <f>R294/Q294</f>
        <v>0.17647058823529413</v>
      </c>
      <c r="U294" s="95">
        <f>U96+U158+U220+U293</f>
        <v>136</v>
      </c>
      <c r="V294" s="96">
        <f>V96+V158+V220+V293</f>
        <v>641</v>
      </c>
      <c r="W294" s="96">
        <f>W96+W158+W220+W293</f>
        <v>4</v>
      </c>
      <c r="X294" s="99">
        <f>X96+X158+X220+X293</f>
        <v>13</v>
      </c>
    </row>
    <row r="295" spans="1:24" ht="18.149999999999999" customHeight="1">
      <c r="A295" s="264"/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100"/>
      <c r="P295" s="101"/>
      <c r="Q295" s="100"/>
      <c r="R295" s="100"/>
      <c r="S295" s="100"/>
      <c r="T295" s="102"/>
      <c r="U295" s="103"/>
      <c r="V295" s="103"/>
      <c r="W295" s="103"/>
      <c r="X295" s="103"/>
    </row>
    <row r="296" spans="1:24" ht="48" customHeight="1" thickBot="1">
      <c r="A296" s="104"/>
      <c r="B296" s="100"/>
      <c r="C296" s="104"/>
      <c r="D296" s="100"/>
      <c r="E296" s="100"/>
      <c r="F296" s="100"/>
      <c r="G296" s="100"/>
      <c r="H296" s="101"/>
      <c r="I296" s="100"/>
      <c r="J296" s="100"/>
      <c r="K296" s="100"/>
      <c r="L296" s="100"/>
      <c r="M296" s="100"/>
      <c r="N296" s="100"/>
      <c r="O296" s="100"/>
      <c r="P296" s="101"/>
      <c r="Q296" s="100"/>
      <c r="R296" s="100"/>
      <c r="S296" s="100"/>
      <c r="T296" s="102"/>
      <c r="U296" s="103"/>
      <c r="V296" s="103"/>
      <c r="W296" s="103"/>
      <c r="X296" s="103"/>
    </row>
    <row r="297" spans="1:24" ht="14.7" customHeight="1">
      <c r="A297" s="265" t="s">
        <v>465</v>
      </c>
      <c r="B297" s="265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</row>
    <row r="298" spans="1:24" ht="14.7" customHeight="1">
      <c r="A298" s="266" t="s">
        <v>466</v>
      </c>
      <c r="B298" s="266"/>
      <c r="C298" s="266"/>
      <c r="D298" s="266"/>
      <c r="E298" s="268" t="s">
        <v>8</v>
      </c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70" t="s">
        <v>467</v>
      </c>
      <c r="V298" s="270"/>
      <c r="W298" s="270"/>
      <c r="X298" s="270"/>
    </row>
    <row r="299" spans="1:24" ht="30.75" customHeight="1">
      <c r="A299" s="266"/>
      <c r="B299" s="266"/>
      <c r="C299" s="266"/>
      <c r="D299" s="266"/>
      <c r="E299" s="268" t="s">
        <v>10</v>
      </c>
      <c r="F299" s="268"/>
      <c r="G299" s="268"/>
      <c r="H299" s="268"/>
      <c r="I299" s="268"/>
      <c r="J299" s="268"/>
      <c r="K299" s="268"/>
      <c r="L299" s="268"/>
      <c r="M299" s="268" t="s">
        <v>11</v>
      </c>
      <c r="N299" s="268"/>
      <c r="O299" s="268"/>
      <c r="P299" s="268"/>
      <c r="Q299" s="268"/>
      <c r="R299" s="268"/>
      <c r="S299" s="268"/>
      <c r="T299" s="268"/>
      <c r="U299" s="271" t="s">
        <v>10</v>
      </c>
      <c r="V299" s="271"/>
      <c r="W299" s="270" t="s">
        <v>12</v>
      </c>
      <c r="X299" s="270"/>
    </row>
    <row r="300" spans="1:24" ht="16.95" customHeight="1">
      <c r="A300" s="266"/>
      <c r="B300" s="266"/>
      <c r="C300" s="266"/>
      <c r="D300" s="266"/>
      <c r="E300" s="268" t="s">
        <v>13</v>
      </c>
      <c r="F300" s="268"/>
      <c r="G300" s="268"/>
      <c r="H300" s="268"/>
      <c r="I300" s="268" t="s">
        <v>14</v>
      </c>
      <c r="J300" s="268"/>
      <c r="K300" s="268"/>
      <c r="L300" s="268"/>
      <c r="M300" s="268" t="s">
        <v>13</v>
      </c>
      <c r="N300" s="268"/>
      <c r="O300" s="268"/>
      <c r="P300" s="268"/>
      <c r="Q300" s="268" t="s">
        <v>14</v>
      </c>
      <c r="R300" s="268"/>
      <c r="S300" s="268"/>
      <c r="T300" s="268"/>
      <c r="U300" s="271"/>
      <c r="V300" s="271"/>
      <c r="W300" s="270"/>
      <c r="X300" s="270"/>
    </row>
    <row r="301" spans="1:24" ht="16.95" customHeight="1">
      <c r="A301" s="266"/>
      <c r="B301" s="266"/>
      <c r="C301" s="266"/>
      <c r="D301" s="266"/>
      <c r="E301" s="106" t="s">
        <v>15</v>
      </c>
      <c r="F301" s="106" t="s">
        <v>16</v>
      </c>
      <c r="G301" s="106" t="s">
        <v>17</v>
      </c>
      <c r="H301" s="107" t="s">
        <v>18</v>
      </c>
      <c r="I301" s="106" t="s">
        <v>15</v>
      </c>
      <c r="J301" s="106" t="s">
        <v>16</v>
      </c>
      <c r="K301" s="106" t="s">
        <v>17</v>
      </c>
      <c r="L301" s="106" t="s">
        <v>18</v>
      </c>
      <c r="M301" s="106" t="s">
        <v>15</v>
      </c>
      <c r="N301" s="106" t="s">
        <v>16</v>
      </c>
      <c r="O301" s="106" t="s">
        <v>17</v>
      </c>
      <c r="P301" s="107" t="s">
        <v>18</v>
      </c>
      <c r="Q301" s="106" t="s">
        <v>15</v>
      </c>
      <c r="R301" s="106" t="s">
        <v>16</v>
      </c>
      <c r="S301" s="106" t="s">
        <v>17</v>
      </c>
      <c r="T301" s="106" t="s">
        <v>18</v>
      </c>
      <c r="U301" s="106" t="s">
        <v>13</v>
      </c>
      <c r="V301" s="106" t="s">
        <v>19</v>
      </c>
      <c r="W301" s="106" t="s">
        <v>13</v>
      </c>
      <c r="X301" s="1" t="s">
        <v>19</v>
      </c>
    </row>
    <row r="302" spans="1:24" ht="16.95" customHeight="1">
      <c r="A302" s="257" t="s">
        <v>468</v>
      </c>
      <c r="B302" s="257"/>
      <c r="C302" s="257"/>
      <c r="D302" s="257"/>
      <c r="E302" s="108">
        <f>E96</f>
        <v>1053</v>
      </c>
      <c r="F302" s="109">
        <f>F96</f>
        <v>1008</v>
      </c>
      <c r="G302" s="108">
        <f>G96</f>
        <v>45</v>
      </c>
      <c r="H302" s="110">
        <f>F302/E302</f>
        <v>0.95726495726495731</v>
      </c>
      <c r="I302" s="108">
        <f t="shared" ref="I302:O302" si="2">(I96)</f>
        <v>1478</v>
      </c>
      <c r="J302" s="109">
        <f t="shared" si="2"/>
        <v>1306</v>
      </c>
      <c r="K302" s="108">
        <f t="shared" si="2"/>
        <v>172</v>
      </c>
      <c r="L302" s="110">
        <f t="shared" si="2"/>
        <v>0.88362652232746952</v>
      </c>
      <c r="M302" s="108">
        <f t="shared" si="2"/>
        <v>10</v>
      </c>
      <c r="N302" s="109">
        <f t="shared" si="2"/>
        <v>1</v>
      </c>
      <c r="O302" s="108">
        <f t="shared" si="2"/>
        <v>9</v>
      </c>
      <c r="P302" s="110">
        <f t="shared" ref="P302:X302" si="3">P96</f>
        <v>0.1</v>
      </c>
      <c r="Q302" s="108">
        <f t="shared" si="3"/>
        <v>22</v>
      </c>
      <c r="R302" s="109">
        <f t="shared" si="3"/>
        <v>1</v>
      </c>
      <c r="S302" s="108">
        <f t="shared" si="3"/>
        <v>21</v>
      </c>
      <c r="T302" s="110">
        <f t="shared" si="3"/>
        <v>4.5454545454545456E-2</v>
      </c>
      <c r="U302" s="111">
        <f t="shared" si="3"/>
        <v>68</v>
      </c>
      <c r="V302" s="111">
        <f t="shared" si="3"/>
        <v>150</v>
      </c>
      <c r="W302" s="111">
        <f t="shared" si="3"/>
        <v>0</v>
      </c>
      <c r="X302" s="112">
        <f t="shared" si="3"/>
        <v>1</v>
      </c>
    </row>
    <row r="303" spans="1:24" ht="16.95" customHeight="1">
      <c r="A303" s="269" t="s">
        <v>469</v>
      </c>
      <c r="B303" s="269"/>
      <c r="C303" s="269"/>
      <c r="D303" s="269"/>
      <c r="E303" s="113">
        <f>E158</f>
        <v>334</v>
      </c>
      <c r="F303" s="114">
        <f>F158</f>
        <v>321</v>
      </c>
      <c r="G303" s="113">
        <f>G158</f>
        <v>13</v>
      </c>
      <c r="H303" s="115">
        <f>F303/E303</f>
        <v>0.96107784431137722</v>
      </c>
      <c r="I303" s="113">
        <f>I158</f>
        <v>429</v>
      </c>
      <c r="J303" s="114">
        <f>J158</f>
        <v>326</v>
      </c>
      <c r="K303" s="113">
        <f>K158</f>
        <v>103</v>
      </c>
      <c r="L303" s="115">
        <f>L158</f>
        <v>0.75990675990675993</v>
      </c>
      <c r="M303" s="113">
        <f>(M158)</f>
        <v>2</v>
      </c>
      <c r="N303" s="114">
        <f>(N158)</f>
        <v>2</v>
      </c>
      <c r="O303" s="113">
        <f>(O158)</f>
        <v>0</v>
      </c>
      <c r="P303" s="115">
        <f>(P158)</f>
        <v>1</v>
      </c>
      <c r="Q303" s="113">
        <f t="shared" ref="Q303:X303" si="4">Q158</f>
        <v>2</v>
      </c>
      <c r="R303" s="114">
        <f t="shared" si="4"/>
        <v>2</v>
      </c>
      <c r="S303" s="113">
        <f t="shared" si="4"/>
        <v>0</v>
      </c>
      <c r="T303" s="115">
        <f t="shared" si="4"/>
        <v>1</v>
      </c>
      <c r="U303" s="114">
        <f t="shared" si="4"/>
        <v>35</v>
      </c>
      <c r="V303" s="114">
        <f t="shared" si="4"/>
        <v>118</v>
      </c>
      <c r="W303" s="114">
        <f t="shared" si="4"/>
        <v>2</v>
      </c>
      <c r="X303" s="116">
        <f t="shared" si="4"/>
        <v>5</v>
      </c>
    </row>
    <row r="304" spans="1:24" ht="16.95" customHeight="1">
      <c r="A304" s="259" t="s">
        <v>470</v>
      </c>
      <c r="B304" s="259"/>
      <c r="C304" s="259"/>
      <c r="D304" s="259"/>
      <c r="E304" s="117">
        <f t="shared" ref="E304:X304" si="5">E220</f>
        <v>262</v>
      </c>
      <c r="F304" s="118">
        <f t="shared" si="5"/>
        <v>253</v>
      </c>
      <c r="G304" s="117">
        <f t="shared" si="5"/>
        <v>9</v>
      </c>
      <c r="H304" s="119">
        <f t="shared" si="5"/>
        <v>0.96564885496183206</v>
      </c>
      <c r="I304" s="117">
        <f t="shared" si="5"/>
        <v>437</v>
      </c>
      <c r="J304" s="118">
        <f t="shared" si="5"/>
        <v>353</v>
      </c>
      <c r="K304" s="117">
        <f t="shared" si="5"/>
        <v>84</v>
      </c>
      <c r="L304" s="119">
        <f t="shared" si="5"/>
        <v>0.80778032036613268</v>
      </c>
      <c r="M304" s="117">
        <f t="shared" si="5"/>
        <v>5</v>
      </c>
      <c r="N304" s="118">
        <f t="shared" si="5"/>
        <v>4</v>
      </c>
      <c r="O304" s="117">
        <f t="shared" si="5"/>
        <v>1</v>
      </c>
      <c r="P304" s="119">
        <f t="shared" si="5"/>
        <v>0.8</v>
      </c>
      <c r="Q304" s="117">
        <f t="shared" si="5"/>
        <v>5</v>
      </c>
      <c r="R304" s="118">
        <f t="shared" si="5"/>
        <v>2</v>
      </c>
      <c r="S304" s="117">
        <f t="shared" si="5"/>
        <v>3</v>
      </c>
      <c r="T304" s="119">
        <f t="shared" si="5"/>
        <v>0.4</v>
      </c>
      <c r="U304" s="120">
        <f t="shared" si="5"/>
        <v>16</v>
      </c>
      <c r="V304" s="120">
        <f t="shared" si="5"/>
        <v>121</v>
      </c>
      <c r="W304" s="120">
        <f t="shared" si="5"/>
        <v>2</v>
      </c>
      <c r="X304" s="121">
        <f t="shared" si="5"/>
        <v>1</v>
      </c>
    </row>
    <row r="305" spans="1:24" ht="14.7" customHeight="1">
      <c r="A305" s="260" t="s">
        <v>471</v>
      </c>
      <c r="B305" s="260"/>
      <c r="C305" s="260"/>
      <c r="D305" s="260"/>
      <c r="E305" s="122">
        <f t="shared" ref="E305:X305" si="6">E293</f>
        <v>310</v>
      </c>
      <c r="F305" s="123">
        <f t="shared" si="6"/>
        <v>286</v>
      </c>
      <c r="G305" s="122">
        <f t="shared" si="6"/>
        <v>24</v>
      </c>
      <c r="H305" s="124">
        <f t="shared" si="6"/>
        <v>0.92258064516129035</v>
      </c>
      <c r="I305" s="122">
        <f t="shared" si="6"/>
        <v>498</v>
      </c>
      <c r="J305" s="123">
        <f t="shared" si="6"/>
        <v>436</v>
      </c>
      <c r="K305" s="122">
        <f t="shared" si="6"/>
        <v>62</v>
      </c>
      <c r="L305" s="124">
        <f t="shared" si="6"/>
        <v>0.87550200803212852</v>
      </c>
      <c r="M305" s="122">
        <f t="shared" si="6"/>
        <v>5</v>
      </c>
      <c r="N305" s="123">
        <f t="shared" si="6"/>
        <v>1</v>
      </c>
      <c r="O305" s="122">
        <f t="shared" si="6"/>
        <v>4</v>
      </c>
      <c r="P305" s="124">
        <f t="shared" si="6"/>
        <v>0.2</v>
      </c>
      <c r="Q305" s="122">
        <f t="shared" si="6"/>
        <v>5</v>
      </c>
      <c r="R305" s="123">
        <f t="shared" si="6"/>
        <v>1</v>
      </c>
      <c r="S305" s="122">
        <f t="shared" si="6"/>
        <v>4</v>
      </c>
      <c r="T305" s="124">
        <f t="shared" si="6"/>
        <v>0.2</v>
      </c>
      <c r="U305" s="123">
        <f t="shared" si="6"/>
        <v>17</v>
      </c>
      <c r="V305" s="123">
        <f t="shared" si="6"/>
        <v>252</v>
      </c>
      <c r="W305" s="123">
        <f t="shared" si="6"/>
        <v>0</v>
      </c>
      <c r="X305" s="125">
        <f t="shared" si="6"/>
        <v>6</v>
      </c>
    </row>
    <row r="306" spans="1:24" ht="14.7" customHeight="1" thickBot="1">
      <c r="A306" s="263" t="s">
        <v>472</v>
      </c>
      <c r="B306" s="263"/>
      <c r="C306" s="263"/>
      <c r="D306" s="263"/>
      <c r="E306" s="126">
        <f t="shared" ref="E306:X306" si="7">E294</f>
        <v>1959</v>
      </c>
      <c r="F306" s="126">
        <f t="shared" si="7"/>
        <v>1868</v>
      </c>
      <c r="G306" s="126">
        <f t="shared" si="7"/>
        <v>91</v>
      </c>
      <c r="H306" s="127">
        <f t="shared" si="7"/>
        <v>0.95354772843287394</v>
      </c>
      <c r="I306" s="126">
        <f t="shared" si="7"/>
        <v>2842</v>
      </c>
      <c r="J306" s="126">
        <f t="shared" si="7"/>
        <v>2421</v>
      </c>
      <c r="K306" s="126">
        <f t="shared" si="7"/>
        <v>421</v>
      </c>
      <c r="L306" s="127">
        <f t="shared" si="7"/>
        <v>0.85186488388458836</v>
      </c>
      <c r="M306" s="126">
        <f t="shared" si="7"/>
        <v>22</v>
      </c>
      <c r="N306" s="126">
        <f t="shared" si="7"/>
        <v>8</v>
      </c>
      <c r="O306" s="126">
        <f t="shared" si="7"/>
        <v>14</v>
      </c>
      <c r="P306" s="127">
        <f t="shared" si="7"/>
        <v>0.36363636363636365</v>
      </c>
      <c r="Q306" s="126">
        <f t="shared" si="7"/>
        <v>34</v>
      </c>
      <c r="R306" s="126">
        <f t="shared" si="7"/>
        <v>6</v>
      </c>
      <c r="S306" s="126">
        <f t="shared" si="7"/>
        <v>28</v>
      </c>
      <c r="T306" s="127">
        <f t="shared" si="7"/>
        <v>0.17647058823529413</v>
      </c>
      <c r="U306" s="126">
        <f t="shared" si="7"/>
        <v>136</v>
      </c>
      <c r="V306" s="126">
        <f t="shared" si="7"/>
        <v>641</v>
      </c>
      <c r="W306" s="126">
        <f t="shared" si="7"/>
        <v>4</v>
      </c>
      <c r="X306" s="128">
        <f t="shared" si="7"/>
        <v>13</v>
      </c>
    </row>
    <row r="307" spans="1:24" ht="18.149999999999999" customHeight="1">
      <c r="A307" s="264"/>
      <c r="B307" s="264"/>
      <c r="C307" s="264"/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100"/>
      <c r="P307" s="101"/>
      <c r="Q307" s="100"/>
      <c r="R307" s="100"/>
      <c r="S307" s="100"/>
      <c r="T307" s="102"/>
      <c r="U307" s="103"/>
      <c r="V307" s="103"/>
      <c r="W307" s="103"/>
      <c r="X307" s="103"/>
    </row>
    <row r="308" spans="1:24" ht="14.7" customHeight="1" thickBo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0"/>
      <c r="P308" s="101"/>
      <c r="Q308" s="100"/>
      <c r="R308" s="100"/>
      <c r="S308" s="100"/>
      <c r="T308" s="102"/>
      <c r="U308" s="103"/>
      <c r="V308" s="103"/>
      <c r="W308" s="103"/>
      <c r="X308" s="103"/>
    </row>
    <row r="309" spans="1:24" ht="14.7" customHeight="1">
      <c r="A309" s="265" t="s">
        <v>465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104"/>
      <c r="N309" s="10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>
      <c r="A310" s="266" t="s">
        <v>466</v>
      </c>
      <c r="B310" s="266"/>
      <c r="C310" s="266"/>
      <c r="D310" s="266"/>
      <c r="E310" s="267" t="s">
        <v>8</v>
      </c>
      <c r="F310" s="267"/>
      <c r="G310" s="267"/>
      <c r="H310" s="267"/>
      <c r="I310" s="267"/>
      <c r="J310" s="267"/>
      <c r="K310" s="267"/>
      <c r="L310" s="267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30.75" customHeight="1">
      <c r="A311" s="266"/>
      <c r="B311" s="266"/>
      <c r="C311" s="266"/>
      <c r="D311" s="266"/>
      <c r="E311" s="267"/>
      <c r="F311" s="267"/>
      <c r="G311" s="267"/>
      <c r="H311" s="267"/>
      <c r="I311" s="267"/>
      <c r="J311" s="267"/>
      <c r="K311" s="267"/>
      <c r="L311" s="267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6.95" customHeight="1">
      <c r="A312" s="266"/>
      <c r="B312" s="266"/>
      <c r="C312" s="266"/>
      <c r="D312" s="266"/>
      <c r="E312" s="268" t="s">
        <v>13</v>
      </c>
      <c r="F312" s="268"/>
      <c r="G312" s="268"/>
      <c r="H312" s="268"/>
      <c r="I312" s="267" t="s">
        <v>14</v>
      </c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6.95" customHeight="1">
      <c r="A313" s="266"/>
      <c r="B313" s="266"/>
      <c r="C313" s="266"/>
      <c r="D313" s="266"/>
      <c r="E313" s="106" t="s">
        <v>15</v>
      </c>
      <c r="F313" s="106" t="s">
        <v>16</v>
      </c>
      <c r="G313" s="106" t="s">
        <v>17</v>
      </c>
      <c r="H313" s="107" t="s">
        <v>18</v>
      </c>
      <c r="I313" s="106" t="s">
        <v>15</v>
      </c>
      <c r="J313" s="106" t="s">
        <v>16</v>
      </c>
      <c r="K313" s="106" t="s">
        <v>17</v>
      </c>
      <c r="L313" s="1" t="s">
        <v>18</v>
      </c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57" t="s">
        <v>468</v>
      </c>
      <c r="B314" s="257"/>
      <c r="C314" s="257"/>
      <c r="D314" s="257"/>
      <c r="E314" s="108">
        <f t="shared" ref="E314:G318" si="8">E302+M302</f>
        <v>1063</v>
      </c>
      <c r="F314" s="109">
        <f t="shared" si="8"/>
        <v>1009</v>
      </c>
      <c r="G314" s="108">
        <f t="shared" si="8"/>
        <v>54</v>
      </c>
      <c r="H314" s="110">
        <f>F314/E314</f>
        <v>0.94920037629350895</v>
      </c>
      <c r="I314" s="108">
        <f t="shared" ref="I314:K318" si="9">I302+Q302</f>
        <v>1500</v>
      </c>
      <c r="J314" s="109">
        <f t="shared" si="9"/>
        <v>1307</v>
      </c>
      <c r="K314" s="108">
        <f t="shared" si="9"/>
        <v>193</v>
      </c>
      <c r="L314" s="129">
        <f>J314/I314</f>
        <v>0.87133333333333329</v>
      </c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58" t="s">
        <v>469</v>
      </c>
      <c r="B315" s="258"/>
      <c r="C315" s="258"/>
      <c r="D315" s="258"/>
      <c r="E315" s="130">
        <f t="shared" si="8"/>
        <v>336</v>
      </c>
      <c r="F315" s="131">
        <f t="shared" si="8"/>
        <v>323</v>
      </c>
      <c r="G315" s="130">
        <f t="shared" si="8"/>
        <v>13</v>
      </c>
      <c r="H315" s="132">
        <f>F315/E315</f>
        <v>0.96130952380952384</v>
      </c>
      <c r="I315" s="130">
        <f t="shared" si="9"/>
        <v>431</v>
      </c>
      <c r="J315" s="131">
        <f t="shared" si="9"/>
        <v>328</v>
      </c>
      <c r="K315" s="130">
        <f t="shared" si="9"/>
        <v>103</v>
      </c>
      <c r="L315" s="133">
        <f>J315/I315</f>
        <v>0.76102088167053361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9" t="s">
        <v>470</v>
      </c>
      <c r="B316" s="259"/>
      <c r="C316" s="259"/>
      <c r="D316" s="259"/>
      <c r="E316" s="117">
        <f t="shared" si="8"/>
        <v>267</v>
      </c>
      <c r="F316" s="118">
        <f t="shared" si="8"/>
        <v>257</v>
      </c>
      <c r="G316" s="117">
        <f t="shared" si="8"/>
        <v>10</v>
      </c>
      <c r="H316" s="119">
        <f>F316/E316</f>
        <v>0.96254681647940077</v>
      </c>
      <c r="I316" s="117">
        <f t="shared" si="9"/>
        <v>442</v>
      </c>
      <c r="J316" s="118">
        <f t="shared" si="9"/>
        <v>355</v>
      </c>
      <c r="K316" s="117">
        <f t="shared" si="9"/>
        <v>87</v>
      </c>
      <c r="L316" s="134">
        <f>J316/I316</f>
        <v>0.80316742081447967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4.7" customHeight="1">
      <c r="A317" s="260" t="s">
        <v>471</v>
      </c>
      <c r="B317" s="260"/>
      <c r="C317" s="260"/>
      <c r="D317" s="260"/>
      <c r="E317" s="122">
        <f t="shared" si="8"/>
        <v>315</v>
      </c>
      <c r="F317" s="123">
        <f t="shared" si="8"/>
        <v>287</v>
      </c>
      <c r="G317" s="122">
        <f t="shared" si="8"/>
        <v>28</v>
      </c>
      <c r="H317" s="124">
        <f>F317/E317</f>
        <v>0.91111111111111109</v>
      </c>
      <c r="I317" s="122">
        <f t="shared" si="9"/>
        <v>503</v>
      </c>
      <c r="J317" s="123">
        <f t="shared" si="9"/>
        <v>437</v>
      </c>
      <c r="K317" s="122">
        <f t="shared" si="9"/>
        <v>66</v>
      </c>
      <c r="L317" s="135">
        <f>J317/I317</f>
        <v>0.8687872763419483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4.7" customHeight="1" thickBot="1">
      <c r="A318" s="261" t="s">
        <v>472</v>
      </c>
      <c r="B318" s="261"/>
      <c r="C318" s="261"/>
      <c r="D318" s="261"/>
      <c r="E318" s="136">
        <f t="shared" si="8"/>
        <v>1981</v>
      </c>
      <c r="F318" s="126">
        <f t="shared" si="8"/>
        <v>1876</v>
      </c>
      <c r="G318" s="136">
        <f t="shared" si="8"/>
        <v>105</v>
      </c>
      <c r="H318" s="137">
        <f>F318/E318</f>
        <v>0.94699646643109536</v>
      </c>
      <c r="I318" s="136">
        <f t="shared" si="9"/>
        <v>2876</v>
      </c>
      <c r="J318" s="126">
        <f t="shared" si="9"/>
        <v>2427</v>
      </c>
      <c r="K318" s="136">
        <f t="shared" si="9"/>
        <v>449</v>
      </c>
      <c r="L318" s="138">
        <f>J318/I318</f>
        <v>0.84388038942976351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21.9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139"/>
      <c r="B320" s="139"/>
      <c r="C320" s="139"/>
      <c r="D320" s="139"/>
      <c r="E320" s="104"/>
      <c r="F320" s="104"/>
      <c r="G320" s="104"/>
      <c r="H320" s="140"/>
      <c r="I320" s="104"/>
      <c r="J320" s="104"/>
      <c r="K320" s="104"/>
      <c r="L320" s="104"/>
      <c r="M320" s="104"/>
      <c r="N320" s="104"/>
      <c r="O320" s="104"/>
      <c r="P320" s="140"/>
      <c r="Q320" s="104"/>
      <c r="R320" s="104"/>
      <c r="S320" s="104"/>
      <c r="T320" s="141"/>
      <c r="U320" s="142"/>
      <c r="V320" s="103"/>
      <c r="W320" s="142"/>
      <c r="X320" s="142"/>
    </row>
    <row r="321" spans="1:24" ht="14.7" customHeight="1">
      <c r="A321" s="139"/>
      <c r="B321" s="139"/>
      <c r="C321" s="139"/>
      <c r="D321" s="143" t="s">
        <v>473</v>
      </c>
      <c r="E321" s="144" t="s">
        <v>15</v>
      </c>
      <c r="F321" s="144" t="s">
        <v>16</v>
      </c>
      <c r="G321" s="144" t="s">
        <v>17</v>
      </c>
      <c r="H321" s="262" t="s">
        <v>18</v>
      </c>
      <c r="I321" s="262"/>
      <c r="J321" s="104"/>
      <c r="K321" s="104"/>
      <c r="L321" s="104"/>
      <c r="M321" s="104"/>
      <c r="N321" s="104"/>
      <c r="O321" s="104"/>
      <c r="P321" s="140"/>
      <c r="Q321" s="104"/>
      <c r="R321" s="104"/>
      <c r="S321" s="104"/>
      <c r="T321" s="141"/>
      <c r="U321" s="142"/>
      <c r="V321" s="103"/>
      <c r="W321" s="142"/>
      <c r="X321" s="142"/>
    </row>
    <row r="322" spans="1:24" ht="14.7" customHeight="1">
      <c r="A322" s="100"/>
      <c r="B322" s="100"/>
      <c r="C322" s="100"/>
      <c r="D322" s="145" t="s">
        <v>474</v>
      </c>
      <c r="E322" s="146">
        <f>E294</f>
        <v>1959</v>
      </c>
      <c r="F322" s="146">
        <f>F294</f>
        <v>1868</v>
      </c>
      <c r="G322" s="146">
        <f>G294</f>
        <v>91</v>
      </c>
      <c r="H322" s="255">
        <f>F322/E322</f>
        <v>0.95354772843287394</v>
      </c>
      <c r="I322" s="255"/>
      <c r="J322" s="104"/>
      <c r="K322" s="104"/>
      <c r="L322" s="104"/>
      <c r="M322" s="256"/>
      <c r="N322" s="256"/>
      <c r="O322" s="104"/>
      <c r="P322" s="140"/>
      <c r="Q322" s="104"/>
      <c r="R322" s="104"/>
      <c r="S322" s="104"/>
      <c r="T322" s="141"/>
      <c r="U322" s="103"/>
      <c r="V322" s="103"/>
      <c r="W322" s="103"/>
      <c r="X322" s="103"/>
    </row>
    <row r="323" spans="1:24" ht="14.7" customHeight="1">
      <c r="A323" s="100"/>
      <c r="B323" s="100"/>
      <c r="C323" s="100"/>
      <c r="D323" s="145" t="s">
        <v>475</v>
      </c>
      <c r="E323" s="146">
        <f>I294</f>
        <v>2842</v>
      </c>
      <c r="F323" s="146">
        <f>J294</f>
        <v>2421</v>
      </c>
      <c r="G323" s="146">
        <f>K294</f>
        <v>421</v>
      </c>
      <c r="H323" s="255">
        <f>F323/E323</f>
        <v>0.85186488388458836</v>
      </c>
      <c r="I323" s="255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03"/>
      <c r="V323" s="103"/>
      <c r="W323" s="103"/>
      <c r="X323" s="103"/>
    </row>
    <row r="324" spans="1:24" ht="14.7" customHeight="1">
      <c r="A324" s="100"/>
      <c r="B324" s="100"/>
      <c r="C324" s="100"/>
      <c r="D324" s="145" t="s">
        <v>476</v>
      </c>
      <c r="E324" s="146">
        <f>M294</f>
        <v>22</v>
      </c>
      <c r="F324" s="146">
        <f>N294</f>
        <v>8</v>
      </c>
      <c r="G324" s="146">
        <f>O294</f>
        <v>14</v>
      </c>
      <c r="H324" s="255">
        <f>F324/E324</f>
        <v>0.36363636363636365</v>
      </c>
      <c r="I324" s="255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477</v>
      </c>
      <c r="E325" s="146">
        <f>Q294</f>
        <v>34</v>
      </c>
      <c r="F325" s="146">
        <f>R294</f>
        <v>6</v>
      </c>
      <c r="G325" s="146">
        <f>S294</f>
        <v>28</v>
      </c>
      <c r="H325" s="255">
        <f>F325/E325</f>
        <v>0.17647058823529413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 thickBot="1">
      <c r="A326" s="100"/>
      <c r="B326" s="100"/>
      <c r="C326" s="100"/>
      <c r="D326" s="147" t="s">
        <v>472</v>
      </c>
      <c r="E326" s="136">
        <f>SUM(E322:E325)</f>
        <v>4857</v>
      </c>
      <c r="F326" s="136">
        <f>SUM(F322:F325)</f>
        <v>4303</v>
      </c>
      <c r="G326" s="136">
        <f>SUM(G322:G325)</f>
        <v>554</v>
      </c>
      <c r="H326" s="204">
        <f>F326/E326</f>
        <v>0.88593782170063828</v>
      </c>
      <c r="I326" s="204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 thickBot="1">
      <c r="A327" s="100"/>
      <c r="B327" s="100"/>
      <c r="C327" s="100"/>
      <c r="D327" s="100"/>
      <c r="E327" s="104"/>
      <c r="F327" s="104"/>
      <c r="G327" s="104"/>
      <c r="H327" s="140"/>
      <c r="I327" s="104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87" customHeight="1">
      <c r="A328" s="100"/>
      <c r="B328" s="100"/>
      <c r="C328" s="100"/>
      <c r="D328" s="143" t="s">
        <v>478</v>
      </c>
      <c r="E328" s="148" t="s">
        <v>479</v>
      </c>
      <c r="F328" s="148" t="s">
        <v>480</v>
      </c>
      <c r="G328" s="148" t="s">
        <v>481</v>
      </c>
      <c r="H328" s="252" t="s">
        <v>482</v>
      </c>
      <c r="I328" s="252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474</v>
      </c>
      <c r="E329" s="146">
        <f>F322</f>
        <v>1868</v>
      </c>
      <c r="F329" s="146">
        <f>U294</f>
        <v>136</v>
      </c>
      <c r="G329" s="146">
        <f>J340-G331</f>
        <v>437</v>
      </c>
      <c r="H329" s="253">
        <f>E329+F329+G329</f>
        <v>2441</v>
      </c>
      <c r="I329" s="253"/>
      <c r="J329" s="141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475</v>
      </c>
      <c r="E330" s="146">
        <f>F323</f>
        <v>2421</v>
      </c>
      <c r="F330" s="146">
        <f>V294</f>
        <v>641</v>
      </c>
      <c r="G330" s="146">
        <f>J341-G332</f>
        <v>413</v>
      </c>
      <c r="H330" s="253">
        <f>E330+F330+G330</f>
        <v>3475</v>
      </c>
      <c r="I330" s="253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476</v>
      </c>
      <c r="E331" s="146">
        <f>F324</f>
        <v>8</v>
      </c>
      <c r="F331" s="146">
        <f>W294</f>
        <v>4</v>
      </c>
      <c r="G331" s="149">
        <v>0</v>
      </c>
      <c r="H331" s="253">
        <f>E331+F331+G331</f>
        <v>12</v>
      </c>
      <c r="I331" s="253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477</v>
      </c>
      <c r="E332" s="146">
        <f>F325</f>
        <v>6</v>
      </c>
      <c r="F332" s="146">
        <f>X294</f>
        <v>13</v>
      </c>
      <c r="G332" s="149">
        <v>1</v>
      </c>
      <c r="H332" s="253">
        <f>E332+F332+G332</f>
        <v>20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 thickBot="1">
      <c r="A333" s="100"/>
      <c r="B333" s="100"/>
      <c r="C333" s="100"/>
      <c r="D333" s="147" t="s">
        <v>472</v>
      </c>
      <c r="E333" s="150">
        <f>SUM(E329:E332)</f>
        <v>4303</v>
      </c>
      <c r="F333" s="150">
        <f>SUM(F329:F332)</f>
        <v>794</v>
      </c>
      <c r="G333" s="150">
        <f>SUM(G329:G332)</f>
        <v>851</v>
      </c>
      <c r="H333" s="254">
        <f>H329+H330+H331+H332</f>
        <v>5948</v>
      </c>
      <c r="I333" s="254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51" t="s">
        <v>483</v>
      </c>
      <c r="E334" s="104"/>
      <c r="F334" s="104"/>
      <c r="G334" s="104"/>
      <c r="H334" s="140"/>
      <c r="I334" s="104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B335" s="152"/>
      <c r="C335" s="152"/>
      <c r="D335" s="151" t="s">
        <v>484</v>
      </c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L336" s="152"/>
      <c r="M336" s="152"/>
      <c r="N336" s="152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27.3" customHeight="1">
      <c r="A337" s="104"/>
      <c r="B337" s="104"/>
      <c r="C337" s="104"/>
      <c r="D337" s="247" t="s">
        <v>485</v>
      </c>
      <c r="E337" s="247"/>
      <c r="F337" s="247"/>
      <c r="G337" s="247"/>
      <c r="H337" s="247"/>
      <c r="I337" s="247"/>
      <c r="J337" s="247"/>
      <c r="K337" s="247"/>
      <c r="L337" s="247"/>
      <c r="M337" s="247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85" customHeight="1">
      <c r="A338" s="104"/>
      <c r="B338" s="104"/>
      <c r="C338" s="104"/>
      <c r="D338" s="248" t="s">
        <v>486</v>
      </c>
      <c r="E338" s="201" t="s">
        <v>487</v>
      </c>
      <c r="F338" s="201"/>
      <c r="G338" s="201"/>
      <c r="H338" s="249" t="s">
        <v>488</v>
      </c>
      <c r="I338" s="249"/>
      <c r="J338" s="249"/>
      <c r="K338" s="250" t="s">
        <v>489</v>
      </c>
      <c r="L338" s="250"/>
      <c r="M338" s="250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85" customHeight="1">
      <c r="A339" s="104"/>
      <c r="B339" s="104"/>
      <c r="C339" s="104"/>
      <c r="D339" s="248"/>
      <c r="E339" s="153" t="s">
        <v>490</v>
      </c>
      <c r="F339" s="153" t="s">
        <v>491</v>
      </c>
      <c r="G339" s="153" t="s">
        <v>472</v>
      </c>
      <c r="H339" s="154" t="s">
        <v>492</v>
      </c>
      <c r="I339" s="154" t="s">
        <v>491</v>
      </c>
      <c r="J339" s="154" t="s">
        <v>472</v>
      </c>
      <c r="K339" s="155" t="s">
        <v>490</v>
      </c>
      <c r="L339" s="155" t="s">
        <v>491</v>
      </c>
      <c r="M339" s="156" t="s">
        <v>472</v>
      </c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157" t="s">
        <v>13</v>
      </c>
      <c r="E340" s="158">
        <f>K340-H340</f>
        <v>1042</v>
      </c>
      <c r="F340" s="158">
        <v>974</v>
      </c>
      <c r="G340" s="158">
        <f>SUM(E340:F340)</f>
        <v>2016</v>
      </c>
      <c r="H340" s="159">
        <v>80</v>
      </c>
      <c r="I340" s="159">
        <v>357</v>
      </c>
      <c r="J340" s="159">
        <f>SUM(H340:I340)</f>
        <v>437</v>
      </c>
      <c r="K340" s="160">
        <f>M340-L340</f>
        <v>1122</v>
      </c>
      <c r="L340" s="160">
        <f>F340+I340</f>
        <v>1331</v>
      </c>
      <c r="M340" s="161">
        <f>H329+H331</f>
        <v>2453</v>
      </c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7" customHeight="1">
      <c r="A341" s="104"/>
      <c r="B341" s="104"/>
      <c r="C341" s="104"/>
      <c r="D341" s="157" t="s">
        <v>493</v>
      </c>
      <c r="E341" s="158">
        <f>K341-H341</f>
        <v>1805</v>
      </c>
      <c r="F341" s="158">
        <v>1276</v>
      </c>
      <c r="G341" s="158">
        <f>SUM(E341:F341)</f>
        <v>3081</v>
      </c>
      <c r="H341" s="159">
        <v>119</v>
      </c>
      <c r="I341" s="159">
        <v>295</v>
      </c>
      <c r="J341" s="159">
        <f>SUM(H341:I341)</f>
        <v>414</v>
      </c>
      <c r="K341" s="160">
        <f>M341-L341</f>
        <v>1924</v>
      </c>
      <c r="L341" s="160">
        <f>F341+I341</f>
        <v>1571</v>
      </c>
      <c r="M341" s="161">
        <f>H330+H332</f>
        <v>3495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7" customHeight="1" thickBot="1">
      <c r="A342" s="104"/>
      <c r="B342" s="104"/>
      <c r="C342" s="104"/>
      <c r="D342" s="162" t="s">
        <v>494</v>
      </c>
      <c r="E342" s="163">
        <f>K342-H342</f>
        <v>2847</v>
      </c>
      <c r="F342" s="163">
        <f>SUM(F340:F341)</f>
        <v>2250</v>
      </c>
      <c r="G342" s="163">
        <f>SUM(E342:F342)</f>
        <v>5097</v>
      </c>
      <c r="H342" s="164">
        <f t="shared" ref="H342:M342" si="10">SUM(H340:H341)</f>
        <v>199</v>
      </c>
      <c r="I342" s="164">
        <f t="shared" si="10"/>
        <v>652</v>
      </c>
      <c r="J342" s="164">
        <f t="shared" si="10"/>
        <v>851</v>
      </c>
      <c r="K342" s="165">
        <f t="shared" si="10"/>
        <v>3046</v>
      </c>
      <c r="L342" s="165">
        <f t="shared" si="10"/>
        <v>2902</v>
      </c>
      <c r="M342" s="166">
        <f t="shared" si="10"/>
        <v>5948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67" t="s">
        <v>495</v>
      </c>
      <c r="E343" s="152"/>
      <c r="F343" s="152"/>
      <c r="G343" s="152"/>
      <c r="H343" s="168"/>
      <c r="I343" s="152"/>
      <c r="J343" s="152"/>
      <c r="K343" s="152"/>
      <c r="L343" s="152"/>
      <c r="M343" s="152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51" t="s">
        <v>496</v>
      </c>
      <c r="E344" s="251"/>
      <c r="F344" s="251"/>
      <c r="G344" s="251"/>
      <c r="H344" s="251"/>
      <c r="I344" s="251"/>
      <c r="J344" s="251"/>
      <c r="K344" s="251"/>
      <c r="L344" s="251"/>
      <c r="M344" s="251"/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22.5" customHeight="1">
      <c r="A345" s="104"/>
      <c r="B345" s="104"/>
      <c r="C345" s="104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44" t="s">
        <v>497</v>
      </c>
      <c r="E346" s="244"/>
      <c r="F346" s="244"/>
      <c r="G346" s="244"/>
      <c r="H346" s="100"/>
      <c r="I346" s="100"/>
      <c r="J346" s="100"/>
      <c r="K346" s="100"/>
      <c r="L346" s="100"/>
      <c r="M346" s="100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7.3" customHeight="1">
      <c r="A347" s="104"/>
      <c r="B347" s="104"/>
      <c r="C347" s="104"/>
      <c r="D347" s="245" t="s">
        <v>498</v>
      </c>
      <c r="E347" s="245"/>
      <c r="F347" s="245"/>
      <c r="G347" s="245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169" t="s">
        <v>499</v>
      </c>
      <c r="E348" s="170" t="s">
        <v>13</v>
      </c>
      <c r="F348" s="170" t="s">
        <v>500</v>
      </c>
      <c r="G348" s="170" t="s">
        <v>472</v>
      </c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14.7" customHeight="1">
      <c r="A349" s="104"/>
      <c r="B349" s="104"/>
      <c r="C349" s="104"/>
      <c r="D349" s="171" t="s">
        <v>501</v>
      </c>
      <c r="E349" s="108">
        <v>111</v>
      </c>
      <c r="F349" s="108">
        <v>102</v>
      </c>
      <c r="G349" s="109">
        <f>SUM(E349:F349)</f>
        <v>213</v>
      </c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72" t="s">
        <v>158</v>
      </c>
      <c r="E350" s="130">
        <v>155</v>
      </c>
      <c r="F350" s="130">
        <v>72</v>
      </c>
      <c r="G350" s="131">
        <f>SUM(E350:F350)</f>
        <v>227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3" t="s">
        <v>263</v>
      </c>
      <c r="E351" s="117">
        <v>100</v>
      </c>
      <c r="F351" s="117">
        <v>128</v>
      </c>
      <c r="G351" s="118">
        <f>SUM(E351:F351)</f>
        <v>228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4" t="s">
        <v>356</v>
      </c>
      <c r="E352" s="122">
        <v>111</v>
      </c>
      <c r="F352" s="122">
        <v>16</v>
      </c>
      <c r="G352" s="123">
        <f>SUM(E352:F352)</f>
        <v>127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5" t="s">
        <v>502</v>
      </c>
      <c r="E353" s="176">
        <f>SUM(E349:E352)</f>
        <v>477</v>
      </c>
      <c r="F353" s="176">
        <f>SUM(F349:F352)</f>
        <v>318</v>
      </c>
      <c r="G353" s="176">
        <f>SUM(G349:G352)</f>
        <v>795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26.7" customHeight="1">
      <c r="A354" s="104"/>
      <c r="B354" s="104"/>
      <c r="C354" s="104"/>
      <c r="D354" s="105" t="s">
        <v>503</v>
      </c>
      <c r="E354" s="177">
        <v>235</v>
      </c>
      <c r="F354" s="177">
        <v>182</v>
      </c>
      <c r="G354" s="177">
        <f>SUM(E354:F354)</f>
        <v>417</v>
      </c>
      <c r="H354" s="100"/>
      <c r="I354" s="100">
        <f>G353+G354</f>
        <v>1212</v>
      </c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67" t="s">
        <v>504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67" t="s">
        <v>505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14.7" customHeight="1">
      <c r="A357" s="104"/>
      <c r="B357" s="104"/>
      <c r="C357" s="104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209" t="s">
        <v>506</v>
      </c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246" t="s">
        <v>507</v>
      </c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34" t="s">
        <v>508</v>
      </c>
      <c r="E360" s="234"/>
      <c r="F360" s="234"/>
      <c r="G360" s="234"/>
      <c r="H360" s="234"/>
      <c r="I360" s="234"/>
      <c r="J360" s="234" t="s">
        <v>509</v>
      </c>
      <c r="K360" s="234"/>
      <c r="L360" s="234"/>
      <c r="M360" s="234"/>
      <c r="N360" s="234"/>
      <c r="O360" s="234" t="s">
        <v>510</v>
      </c>
      <c r="P360" s="234"/>
      <c r="Q360" s="234"/>
      <c r="R360" s="23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1" t="s">
        <v>511</v>
      </c>
      <c r="E361" s="241"/>
      <c r="F361" s="241"/>
      <c r="G361" s="241"/>
      <c r="H361" s="241"/>
      <c r="I361" s="241"/>
      <c r="J361" s="242">
        <v>33526</v>
      </c>
      <c r="K361" s="242"/>
      <c r="L361" s="242"/>
      <c r="M361" s="242"/>
      <c r="N361" s="242"/>
      <c r="O361" s="243">
        <f>J361/J369</f>
        <v>0.52257813108876938</v>
      </c>
      <c r="P361" s="243"/>
      <c r="Q361" s="243"/>
      <c r="R361" s="243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1" t="s">
        <v>512</v>
      </c>
      <c r="E362" s="241"/>
      <c r="F362" s="241"/>
      <c r="G362" s="241"/>
      <c r="H362" s="241"/>
      <c r="I362" s="241"/>
      <c r="J362" s="242">
        <v>6703</v>
      </c>
      <c r="K362" s="242"/>
      <c r="L362" s="242"/>
      <c r="M362" s="242"/>
      <c r="N362" s="242"/>
      <c r="O362" s="243">
        <f>J362/J369</f>
        <v>0.10448133426856832</v>
      </c>
      <c r="P362" s="243"/>
      <c r="Q362" s="243"/>
      <c r="R362" s="243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513</v>
      </c>
      <c r="E363" s="241"/>
      <c r="F363" s="241"/>
      <c r="G363" s="241"/>
      <c r="H363" s="241"/>
      <c r="I363" s="241"/>
      <c r="J363" s="242">
        <v>4402</v>
      </c>
      <c r="K363" s="242"/>
      <c r="L363" s="242"/>
      <c r="M363" s="242"/>
      <c r="N363" s="242"/>
      <c r="O363" s="243">
        <f>J363/J369</f>
        <v>6.8615072870392022E-2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514</v>
      </c>
      <c r="E364" s="241"/>
      <c r="F364" s="241"/>
      <c r="G364" s="241"/>
      <c r="H364" s="241"/>
      <c r="I364" s="241"/>
      <c r="J364" s="242">
        <v>3734</v>
      </c>
      <c r="K364" s="242"/>
      <c r="L364" s="242"/>
      <c r="M364" s="242"/>
      <c r="N364" s="242"/>
      <c r="O364" s="243">
        <f>J364/J369</f>
        <v>5.8202790117683735E-2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515</v>
      </c>
      <c r="E365" s="241"/>
      <c r="F365" s="241"/>
      <c r="G365" s="241"/>
      <c r="H365" s="241"/>
      <c r="I365" s="241"/>
      <c r="J365" s="242">
        <v>3305</v>
      </c>
      <c r="K365" s="242"/>
      <c r="L365" s="242"/>
      <c r="M365" s="242"/>
      <c r="N365" s="242"/>
      <c r="O365" s="243">
        <f>J365/J369</f>
        <v>5.1515860026498321E-2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516</v>
      </c>
      <c r="E366" s="241"/>
      <c r="F366" s="241"/>
      <c r="G366" s="241"/>
      <c r="H366" s="241"/>
      <c r="I366" s="241"/>
      <c r="J366" s="242">
        <v>2905</v>
      </c>
      <c r="K366" s="242"/>
      <c r="L366" s="242"/>
      <c r="M366" s="242"/>
      <c r="N366" s="242"/>
      <c r="O366" s="243">
        <f>J366/J369</f>
        <v>4.5280960174577195E-2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517</v>
      </c>
      <c r="E367" s="241"/>
      <c r="F367" s="241"/>
      <c r="G367" s="241"/>
      <c r="H367" s="241"/>
      <c r="I367" s="241"/>
      <c r="J367" s="242">
        <v>5775</v>
      </c>
      <c r="K367" s="242"/>
      <c r="L367" s="242"/>
      <c r="M367" s="242"/>
      <c r="N367" s="242"/>
      <c r="O367" s="243">
        <f>J367/J369</f>
        <v>9.0016366612111293E-2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518</v>
      </c>
      <c r="E368" s="241"/>
      <c r="F368" s="241"/>
      <c r="G368" s="241"/>
      <c r="H368" s="241"/>
      <c r="I368" s="241"/>
      <c r="J368" s="242">
        <v>3805</v>
      </c>
      <c r="K368" s="242"/>
      <c r="L368" s="242"/>
      <c r="M368" s="242"/>
      <c r="N368" s="242"/>
      <c r="O368" s="243">
        <f>J368/J369</f>
        <v>5.9309484841399737E-2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34" t="s">
        <v>472</v>
      </c>
      <c r="E369" s="234"/>
      <c r="F369" s="234"/>
      <c r="G369" s="234"/>
      <c r="H369" s="234"/>
      <c r="I369" s="234"/>
      <c r="J369" s="235">
        <f>SUM(J361:J368)</f>
        <v>64155</v>
      </c>
      <c r="K369" s="235"/>
      <c r="L369" s="235"/>
      <c r="M369" s="235"/>
      <c r="N369" s="235"/>
      <c r="O369" s="236">
        <f>SUM(O361:O368)</f>
        <v>1</v>
      </c>
      <c r="P369" s="236"/>
      <c r="Q369" s="236"/>
      <c r="R369" s="236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178" t="s">
        <v>519</v>
      </c>
      <c r="E370" s="178"/>
      <c r="F370" s="178"/>
      <c r="G370" s="168"/>
      <c r="H370" s="152"/>
      <c r="I370" s="152"/>
      <c r="J370" s="152"/>
      <c r="K370" s="152"/>
      <c r="L370" s="152"/>
      <c r="M370" s="152"/>
      <c r="N370" s="104"/>
      <c r="O370" s="140"/>
      <c r="P370" s="104"/>
      <c r="Q370" s="104"/>
      <c r="R370" s="104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178" t="s">
        <v>520</v>
      </c>
      <c r="E371" s="178"/>
      <c r="F371" s="178"/>
      <c r="G371" s="168"/>
      <c r="H371" s="152"/>
      <c r="I371" s="152"/>
      <c r="J371" s="152"/>
      <c r="K371" s="152"/>
      <c r="L371" s="152"/>
      <c r="M371" s="152"/>
      <c r="N371" s="104"/>
      <c r="O371" s="140"/>
      <c r="P371" s="104"/>
      <c r="Q371" s="104"/>
      <c r="R371" s="104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51" t="s">
        <v>521</v>
      </c>
      <c r="E372" s="104"/>
      <c r="F372" s="104"/>
      <c r="G372" s="140"/>
      <c r="H372" s="104"/>
      <c r="I372" s="104"/>
      <c r="J372" s="104"/>
      <c r="K372" s="104"/>
      <c r="L372" s="104"/>
      <c r="M372" s="104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35.85" customHeight="1">
      <c r="A373" s="104"/>
      <c r="B373" s="104"/>
      <c r="C373" s="104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4"/>
      <c r="O373" s="104"/>
      <c r="P373" s="140"/>
      <c r="Q373" s="104"/>
      <c r="R373" s="104"/>
      <c r="S373" s="104"/>
      <c r="T373" s="141"/>
      <c r="U373" s="103"/>
      <c r="V373" s="103"/>
      <c r="W373" s="103"/>
      <c r="X373" s="103"/>
    </row>
    <row r="374" spans="1:24" ht="14.7" customHeight="1" thickBot="1">
      <c r="A374" s="100"/>
      <c r="B374" s="100"/>
      <c r="C374" s="100"/>
      <c r="D374" s="100"/>
      <c r="E374" s="104"/>
      <c r="F374" s="104"/>
      <c r="G374" s="104"/>
      <c r="H374" s="140"/>
      <c r="I374" s="104"/>
      <c r="J374" s="104"/>
      <c r="K374" s="104"/>
      <c r="L374" s="104"/>
      <c r="M374" s="104"/>
      <c r="N374" s="104"/>
      <c r="O374" s="104"/>
      <c r="P374" s="140"/>
      <c r="Q374" s="104"/>
      <c r="R374" s="104"/>
      <c r="S374" s="104"/>
      <c r="T374" s="141"/>
      <c r="U374" s="103"/>
      <c r="V374" s="103"/>
      <c r="W374" s="103"/>
      <c r="X374" s="103"/>
    </row>
    <row r="375" spans="1:24" ht="39.299999999999997" customHeight="1" thickBot="1">
      <c r="A375" s="100"/>
      <c r="B375" s="100"/>
      <c r="C375" s="237" t="s">
        <v>522</v>
      </c>
      <c r="D375" s="237"/>
      <c r="E375" s="237"/>
      <c r="F375" s="237"/>
      <c r="G375" s="237"/>
      <c r="H375" s="238" t="s">
        <v>523</v>
      </c>
      <c r="I375" s="238"/>
      <c r="J375" s="238"/>
      <c r="K375" s="238"/>
      <c r="L375" s="239" t="s">
        <v>524</v>
      </c>
      <c r="M375" s="239"/>
      <c r="N375" s="239"/>
      <c r="O375" s="239"/>
      <c r="P375" s="240" t="s">
        <v>525</v>
      </c>
      <c r="Q375" s="240"/>
      <c r="R375" s="240"/>
      <c r="S375" s="240"/>
      <c r="T375" s="226" t="s">
        <v>489</v>
      </c>
      <c r="U375" s="226"/>
      <c r="V375" s="226"/>
      <c r="W375" s="226"/>
      <c r="X375" s="103"/>
    </row>
    <row r="376" spans="1:24" ht="14.7" customHeight="1">
      <c r="A376" s="100"/>
      <c r="B376" s="100"/>
      <c r="C376" s="237"/>
      <c r="D376" s="237"/>
      <c r="E376" s="237"/>
      <c r="F376" s="237"/>
      <c r="G376" s="237"/>
      <c r="H376" s="227" t="s">
        <v>509</v>
      </c>
      <c r="I376" s="227"/>
      <c r="J376" s="228" t="s">
        <v>510</v>
      </c>
      <c r="K376" s="228"/>
      <c r="L376" s="229" t="s">
        <v>509</v>
      </c>
      <c r="M376" s="229"/>
      <c r="N376" s="230" t="s">
        <v>510</v>
      </c>
      <c r="O376" s="230"/>
      <c r="P376" s="231" t="s">
        <v>509</v>
      </c>
      <c r="Q376" s="231"/>
      <c r="R376" s="232" t="s">
        <v>510</v>
      </c>
      <c r="S376" s="232"/>
      <c r="T376" s="224" t="s">
        <v>509</v>
      </c>
      <c r="U376" s="224"/>
      <c r="V376" s="233" t="s">
        <v>510</v>
      </c>
      <c r="W376" s="233"/>
      <c r="X376" s="103"/>
    </row>
    <row r="377" spans="1:24" ht="14.7" customHeight="1">
      <c r="A377" s="100"/>
      <c r="B377" s="100"/>
      <c r="C377" s="224" t="s">
        <v>526</v>
      </c>
      <c r="D377" s="225" t="s">
        <v>527</v>
      </c>
      <c r="E377" s="223" t="s">
        <v>528</v>
      </c>
      <c r="F377" s="223"/>
      <c r="G377" s="223"/>
      <c r="H377" s="215">
        <v>13014</v>
      </c>
      <c r="I377" s="215"/>
      <c r="J377" s="216">
        <f>H377/H383</f>
        <v>0.20285246668225393</v>
      </c>
      <c r="K377" s="216"/>
      <c r="L377" s="217">
        <v>2662</v>
      </c>
      <c r="M377" s="217"/>
      <c r="N377" s="218">
        <f>L377/L383</f>
        <v>0.13560185421017779</v>
      </c>
      <c r="O377" s="218"/>
      <c r="P377" s="219">
        <v>29</v>
      </c>
      <c r="Q377" s="219"/>
      <c r="R377" s="220">
        <f>P377/P383</f>
        <v>0.26363636363636361</v>
      </c>
      <c r="S377" s="220"/>
      <c r="T377" s="221">
        <f>H377+L377+P377</f>
        <v>15705</v>
      </c>
      <c r="U377" s="221"/>
      <c r="V377" s="213">
        <f>T377/T383</f>
        <v>0.18719828356874665</v>
      </c>
      <c r="W377" s="213"/>
      <c r="X377" s="103"/>
    </row>
    <row r="378" spans="1:24" ht="14.7" customHeight="1">
      <c r="A378" s="100"/>
      <c r="B378" s="100"/>
      <c r="C378" s="224"/>
      <c r="D378" s="225"/>
      <c r="E378" s="223" t="s">
        <v>529</v>
      </c>
      <c r="F378" s="223"/>
      <c r="G378" s="223"/>
      <c r="H378" s="215">
        <v>2924</v>
      </c>
      <c r="I378" s="215"/>
      <c r="J378" s="216">
        <f>H378/H383</f>
        <v>4.5577117917543451E-2</v>
      </c>
      <c r="K378" s="216"/>
      <c r="L378" s="217">
        <v>1327</v>
      </c>
      <c r="M378" s="217"/>
      <c r="N378" s="218">
        <f>L378/L383</f>
        <v>6.7597167744893286E-2</v>
      </c>
      <c r="O378" s="218"/>
      <c r="P378" s="219">
        <v>0</v>
      </c>
      <c r="Q378" s="219"/>
      <c r="R378" s="220">
        <f>P378/P383</f>
        <v>0</v>
      </c>
      <c r="S378" s="220"/>
      <c r="T378" s="221">
        <f>H378+L378+P378</f>
        <v>4251</v>
      </c>
      <c r="U378" s="221"/>
      <c r="V378" s="213">
        <f>T378/T383</f>
        <v>5.0670480958340786E-2</v>
      </c>
      <c r="W378" s="213"/>
      <c r="X378" s="103"/>
    </row>
    <row r="379" spans="1:24" ht="14.7" customHeight="1">
      <c r="A379" s="100"/>
      <c r="B379" s="100"/>
      <c r="C379" s="224"/>
      <c r="D379" s="225"/>
      <c r="E379" s="223" t="s">
        <v>530</v>
      </c>
      <c r="F379" s="223"/>
      <c r="G379" s="223"/>
      <c r="H379" s="215">
        <v>8</v>
      </c>
      <c r="I379" s="215"/>
      <c r="J379" s="216">
        <f>H379/H383</f>
        <v>1.2469799703842258E-4</v>
      </c>
      <c r="K379" s="216"/>
      <c r="L379" s="217">
        <v>16</v>
      </c>
      <c r="M379" s="217"/>
      <c r="N379" s="218">
        <f>L379/L383</f>
        <v>8.1503744078243595E-4</v>
      </c>
      <c r="O379" s="218"/>
      <c r="P379" s="219">
        <v>0</v>
      </c>
      <c r="Q379" s="219"/>
      <c r="R379" s="220">
        <f>P379/P383</f>
        <v>0</v>
      </c>
      <c r="S379" s="220"/>
      <c r="T379" s="221">
        <f>H379+L379+P379</f>
        <v>24</v>
      </c>
      <c r="U379" s="221"/>
      <c r="V379" s="213">
        <f>T379/T383</f>
        <v>2.8607187555873412E-4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531</v>
      </c>
      <c r="F380" s="223"/>
      <c r="G380" s="223"/>
      <c r="H380" s="215">
        <v>2</v>
      </c>
      <c r="I380" s="215"/>
      <c r="J380" s="216">
        <f>H380/H383</f>
        <v>3.1174499259605646E-5</v>
      </c>
      <c r="K380" s="216"/>
      <c r="L380" s="217">
        <v>8</v>
      </c>
      <c r="M380" s="217"/>
      <c r="N380" s="218">
        <f>L380/L383</f>
        <v>4.0751872039121798E-4</v>
      </c>
      <c r="O380" s="218"/>
      <c r="P380" s="219">
        <v>0</v>
      </c>
      <c r="Q380" s="219"/>
      <c r="R380" s="220">
        <f>P380/P383</f>
        <v>0</v>
      </c>
      <c r="S380" s="220"/>
      <c r="T380" s="221">
        <f>H380+L380+P380</f>
        <v>10</v>
      </c>
      <c r="U380" s="221"/>
      <c r="V380" s="213">
        <f>T380/T383</f>
        <v>1.1919661481613922E-4</v>
      </c>
      <c r="W380" s="213"/>
      <c r="X380" s="103"/>
    </row>
    <row r="381" spans="1:24" ht="15.75" customHeight="1">
      <c r="A381" s="100"/>
      <c r="B381" s="100"/>
      <c r="C381" s="224"/>
      <c r="D381" s="225"/>
      <c r="E381" s="222" t="s">
        <v>472</v>
      </c>
      <c r="F381" s="222"/>
      <c r="G381" s="222"/>
      <c r="H381" s="215">
        <f>SUM(H377:H380)</f>
        <v>15948</v>
      </c>
      <c r="I381" s="215"/>
      <c r="J381" s="216">
        <f>H381/H383</f>
        <v>0.24858545709609539</v>
      </c>
      <c r="K381" s="216"/>
      <c r="L381" s="217">
        <f>L377+L378+L379+L380</f>
        <v>4013</v>
      </c>
      <c r="M381" s="217"/>
      <c r="N381" s="218">
        <f>L381/L383</f>
        <v>0.20442157811624473</v>
      </c>
      <c r="O381" s="218"/>
      <c r="P381" s="219">
        <v>30</v>
      </c>
      <c r="Q381" s="219"/>
      <c r="R381" s="220">
        <f>P381/P383</f>
        <v>0.27272727272727271</v>
      </c>
      <c r="S381" s="220"/>
      <c r="T381" s="221">
        <f>SUM(T377:T380)</f>
        <v>19990</v>
      </c>
      <c r="U381" s="221"/>
      <c r="V381" s="213">
        <f>T381/T383</f>
        <v>0.23827403301746231</v>
      </c>
      <c r="W381" s="213"/>
      <c r="X381" s="103"/>
    </row>
    <row r="382" spans="1:24" ht="14.7" customHeight="1">
      <c r="B382" s="100"/>
      <c r="C382" s="224"/>
      <c r="D382" s="214" t="s">
        <v>532</v>
      </c>
      <c r="E382" s="214"/>
      <c r="F382" s="214"/>
      <c r="G382" s="214"/>
      <c r="H382" s="215">
        <f>H383-H381</f>
        <v>48207</v>
      </c>
      <c r="I382" s="215"/>
      <c r="J382" s="216">
        <f>H382/H383</f>
        <v>0.75141454290390464</v>
      </c>
      <c r="K382" s="216"/>
      <c r="L382" s="217">
        <v>15618</v>
      </c>
      <c r="M382" s="217"/>
      <c r="N382" s="218">
        <f>L382/L383</f>
        <v>0.79557842188375527</v>
      </c>
      <c r="O382" s="218"/>
      <c r="P382" s="219">
        <v>80</v>
      </c>
      <c r="Q382" s="219"/>
      <c r="R382" s="220">
        <f>P382/P383</f>
        <v>0.72727272727272729</v>
      </c>
      <c r="S382" s="220"/>
      <c r="T382" s="221">
        <f>H382+L382+P382</f>
        <v>63905</v>
      </c>
      <c r="U382" s="221"/>
      <c r="V382" s="213">
        <f>T382/T383</f>
        <v>0.76172596698253769</v>
      </c>
      <c r="W382" s="213"/>
      <c r="X382" s="103"/>
    </row>
    <row r="383" spans="1:24" ht="14.7" customHeight="1" thickBot="1">
      <c r="B383" s="100"/>
      <c r="C383" s="211" t="s">
        <v>533</v>
      </c>
      <c r="D383" s="211"/>
      <c r="E383" s="211"/>
      <c r="F383" s="211"/>
      <c r="G383" s="211"/>
      <c r="H383" s="212">
        <f>J369</f>
        <v>64155</v>
      </c>
      <c r="I383" s="212"/>
      <c r="J383" s="204">
        <f>H383/H383</f>
        <v>1</v>
      </c>
      <c r="K383" s="204"/>
      <c r="L383" s="212">
        <f>L381+L382</f>
        <v>19631</v>
      </c>
      <c r="M383" s="212"/>
      <c r="N383" s="204">
        <f>L383/L383</f>
        <v>1</v>
      </c>
      <c r="O383" s="204"/>
      <c r="P383" s="212">
        <f>P381+P382</f>
        <v>110</v>
      </c>
      <c r="Q383" s="212"/>
      <c r="R383" s="204">
        <f>P383/P383</f>
        <v>1</v>
      </c>
      <c r="S383" s="204"/>
      <c r="T383" s="205">
        <f>T381+T382</f>
        <v>83895</v>
      </c>
      <c r="U383" s="205"/>
      <c r="V383" s="206">
        <f>T383/T383</f>
        <v>1</v>
      </c>
      <c r="W383" s="206"/>
      <c r="X383" s="103"/>
    </row>
    <row r="384" spans="1:24" ht="14.7" customHeight="1">
      <c r="C384" s="207" t="s">
        <v>534</v>
      </c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</row>
    <row r="385" spans="1:24" ht="14.7" customHeight="1">
      <c r="A385" s="100"/>
      <c r="B385" s="100"/>
      <c r="C385" s="100"/>
      <c r="D385" s="100"/>
      <c r="E385" s="104"/>
      <c r="F385" s="104"/>
      <c r="G385" s="104"/>
      <c r="H385" s="140"/>
      <c r="I385" s="104"/>
      <c r="J385" s="104"/>
      <c r="K385" s="104"/>
      <c r="L385" s="104"/>
      <c r="M385" s="104"/>
      <c r="N385" s="104"/>
      <c r="O385" s="104"/>
      <c r="P385" s="140"/>
      <c r="Q385" s="104"/>
      <c r="R385" s="104"/>
      <c r="S385" s="104"/>
      <c r="T385" s="141"/>
      <c r="U385" s="103"/>
      <c r="V385" s="103"/>
      <c r="W385" s="103"/>
      <c r="X385" s="103"/>
    </row>
    <row r="386" spans="1:24" ht="25.5" customHeight="1"/>
    <row r="387" spans="1:24" ht="14.7" customHeight="1">
      <c r="A387" s="100"/>
      <c r="D387" s="208" t="s">
        <v>535</v>
      </c>
      <c r="E387" s="208"/>
      <c r="F387" s="208"/>
      <c r="G387" s="208"/>
      <c r="H387" s="208"/>
      <c r="I387" s="208"/>
      <c r="J387" s="208"/>
      <c r="K387" s="208"/>
      <c r="L387" s="209" t="s">
        <v>536</v>
      </c>
      <c r="M387" s="209"/>
      <c r="N387" s="209"/>
      <c r="O387" s="209"/>
      <c r="P387" s="209"/>
      <c r="Q387" s="209"/>
      <c r="R387" s="209"/>
      <c r="S387" s="209"/>
    </row>
    <row r="388" spans="1:24" ht="26.4" customHeight="1">
      <c r="A388" s="100"/>
      <c r="D388" s="208"/>
      <c r="E388" s="208"/>
      <c r="F388" s="208"/>
      <c r="G388" s="208"/>
      <c r="H388" s="208"/>
      <c r="I388" s="208"/>
      <c r="J388" s="208"/>
      <c r="K388" s="208"/>
      <c r="L388" s="210" t="s">
        <v>537</v>
      </c>
      <c r="M388" s="210"/>
      <c r="N388" s="210"/>
      <c r="O388" s="210"/>
      <c r="P388" s="210" t="s">
        <v>538</v>
      </c>
      <c r="Q388" s="210"/>
      <c r="R388" s="210"/>
      <c r="S388" s="210"/>
    </row>
    <row r="389" spans="1:24" ht="14.7" customHeight="1">
      <c r="A389" s="100"/>
      <c r="B389" s="100"/>
      <c r="C389" s="100"/>
      <c r="D389" s="203" t="s">
        <v>499</v>
      </c>
      <c r="E389" s="203"/>
      <c r="F389" s="203"/>
      <c r="G389" s="203"/>
      <c r="H389" s="200" t="s">
        <v>486</v>
      </c>
      <c r="I389" s="200"/>
      <c r="J389" s="200"/>
      <c r="K389" s="200"/>
      <c r="L389" s="199" t="s">
        <v>539</v>
      </c>
      <c r="M389" s="199" t="s">
        <v>540</v>
      </c>
      <c r="N389" s="199" t="s">
        <v>476</v>
      </c>
      <c r="O389" s="199" t="s">
        <v>541</v>
      </c>
      <c r="P389" s="199" t="s">
        <v>539</v>
      </c>
      <c r="Q389" s="199" t="s">
        <v>540</v>
      </c>
      <c r="R389" s="199" t="s">
        <v>476</v>
      </c>
      <c r="S389" s="199" t="s">
        <v>541</v>
      </c>
      <c r="T389" s="141"/>
      <c r="U389" s="103"/>
      <c r="V389" s="103"/>
      <c r="W389" s="103"/>
      <c r="X389" s="103"/>
    </row>
    <row r="390" spans="1:24" ht="14.7" customHeight="1">
      <c r="A390" s="100"/>
      <c r="B390" s="100"/>
      <c r="C390" s="100"/>
      <c r="D390" s="203"/>
      <c r="E390" s="203"/>
      <c r="F390" s="203"/>
      <c r="G390" s="203"/>
      <c r="H390" s="200" t="s">
        <v>542</v>
      </c>
      <c r="I390" s="200"/>
      <c r="J390" s="200"/>
      <c r="K390" s="200"/>
      <c r="L390" s="199"/>
      <c r="M390" s="199"/>
      <c r="N390" s="199"/>
      <c r="O390" s="199"/>
      <c r="P390" s="199"/>
      <c r="Q390" s="199"/>
      <c r="R390" s="199"/>
      <c r="S390" s="199"/>
      <c r="T390" s="141"/>
      <c r="U390" s="103"/>
      <c r="V390" s="103"/>
      <c r="W390" s="103"/>
      <c r="X390" s="103"/>
    </row>
    <row r="391" spans="1:24" ht="14.7" customHeight="1">
      <c r="A391" s="100"/>
      <c r="B391" s="100"/>
      <c r="C391" s="100"/>
      <c r="D391" s="201" t="s">
        <v>468</v>
      </c>
      <c r="E391" s="201"/>
      <c r="F391" s="201"/>
      <c r="G391" s="201"/>
      <c r="H391" s="202" t="s">
        <v>543</v>
      </c>
      <c r="I391" s="202"/>
      <c r="J391" s="202"/>
      <c r="K391" s="202"/>
      <c r="L391" s="179">
        <v>10.199999999999999</v>
      </c>
      <c r="M391" s="179">
        <v>6.5</v>
      </c>
      <c r="N391" s="179">
        <v>3.6</v>
      </c>
      <c r="O391" s="179">
        <v>5.3</v>
      </c>
      <c r="P391" s="179">
        <v>11</v>
      </c>
      <c r="Q391" s="179">
        <v>5.83</v>
      </c>
      <c r="R391" s="179">
        <v>0</v>
      </c>
      <c r="S391" s="179">
        <v>0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1"/>
      <c r="E392" s="201"/>
      <c r="F392" s="201"/>
      <c r="G392" s="201"/>
      <c r="H392" s="202" t="s">
        <v>544</v>
      </c>
      <c r="I392" s="202"/>
      <c r="J392" s="202"/>
      <c r="K392" s="202"/>
      <c r="L392" s="179">
        <v>13.5</v>
      </c>
      <c r="M392" s="179">
        <v>9.4</v>
      </c>
      <c r="N392" s="179" t="s">
        <v>545</v>
      </c>
      <c r="O392" s="179" t="s">
        <v>545</v>
      </c>
      <c r="P392" s="179">
        <v>14.6</v>
      </c>
      <c r="Q392" s="179">
        <v>7.23</v>
      </c>
      <c r="R392" s="179">
        <v>0</v>
      </c>
      <c r="S392" s="179">
        <v>0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195" t="s">
        <v>469</v>
      </c>
      <c r="E393" s="195"/>
      <c r="F393" s="195"/>
      <c r="G393" s="195"/>
      <c r="H393" s="196" t="s">
        <v>543</v>
      </c>
      <c r="I393" s="196"/>
      <c r="J393" s="196"/>
      <c r="K393" s="196"/>
      <c r="L393" s="180">
        <v>7.2</v>
      </c>
      <c r="M393" s="180">
        <v>7</v>
      </c>
      <c r="N393" s="180">
        <v>7.7</v>
      </c>
      <c r="O393" s="180" t="s">
        <v>545</v>
      </c>
      <c r="P393" s="180">
        <v>9.83</v>
      </c>
      <c r="Q393" s="180">
        <v>6.42</v>
      </c>
      <c r="R393" s="180">
        <v>0</v>
      </c>
      <c r="S393" s="180">
        <v>6.5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195"/>
      <c r="E394" s="195"/>
      <c r="F394" s="195"/>
      <c r="G394" s="195"/>
      <c r="H394" s="196" t="s">
        <v>544</v>
      </c>
      <c r="I394" s="196"/>
      <c r="J394" s="196"/>
      <c r="K394" s="196"/>
      <c r="L394" s="180">
        <v>10.8</v>
      </c>
      <c r="M394" s="180">
        <v>5.5</v>
      </c>
      <c r="N394" s="180" t="s">
        <v>545</v>
      </c>
      <c r="O394" s="180" t="s">
        <v>545</v>
      </c>
      <c r="P394" s="180">
        <v>10.81</v>
      </c>
      <c r="Q394" s="180">
        <v>5.25</v>
      </c>
      <c r="R394" s="180">
        <v>0</v>
      </c>
      <c r="S394" s="180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7" t="s">
        <v>470</v>
      </c>
      <c r="E395" s="197"/>
      <c r="F395" s="197"/>
      <c r="G395" s="197"/>
      <c r="H395" s="198" t="s">
        <v>543</v>
      </c>
      <c r="I395" s="198"/>
      <c r="J395" s="198"/>
      <c r="K395" s="198"/>
      <c r="L395" s="181">
        <v>11.2</v>
      </c>
      <c r="M395" s="181">
        <v>5.4</v>
      </c>
      <c r="N395" s="181">
        <v>4.8</v>
      </c>
      <c r="O395" s="181">
        <v>3.2</v>
      </c>
      <c r="P395" s="181">
        <v>30.5</v>
      </c>
      <c r="Q395" s="181">
        <v>7.15</v>
      </c>
      <c r="R395" s="181">
        <v>0</v>
      </c>
      <c r="S395" s="181">
        <v>1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7"/>
      <c r="E396" s="197"/>
      <c r="F396" s="197"/>
      <c r="G396" s="197"/>
      <c r="H396" s="198" t="s">
        <v>544</v>
      </c>
      <c r="I396" s="198"/>
      <c r="J396" s="198"/>
      <c r="K396" s="198"/>
      <c r="L396" s="181">
        <v>10</v>
      </c>
      <c r="M396" s="181">
        <v>4.9000000000000004</v>
      </c>
      <c r="N396" s="181" t="s">
        <v>545</v>
      </c>
      <c r="O396" s="181" t="s">
        <v>545</v>
      </c>
      <c r="P396" s="181">
        <v>10.36</v>
      </c>
      <c r="Q396" s="181">
        <v>5.47</v>
      </c>
      <c r="R396" s="181">
        <v>0</v>
      </c>
      <c r="S396" s="181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1" t="s">
        <v>471</v>
      </c>
      <c r="E397" s="191"/>
      <c r="F397" s="191"/>
      <c r="G397" s="191"/>
      <c r="H397" s="192" t="s">
        <v>543</v>
      </c>
      <c r="I397" s="192"/>
      <c r="J397" s="192"/>
      <c r="K397" s="192"/>
      <c r="L397" s="182">
        <v>10</v>
      </c>
      <c r="M397" s="182">
        <v>5.5</v>
      </c>
      <c r="N397" s="182">
        <v>4.2</v>
      </c>
      <c r="O397" s="182">
        <v>3.2</v>
      </c>
      <c r="P397" s="182">
        <v>8.91</v>
      </c>
      <c r="Q397" s="182">
        <v>5.3</v>
      </c>
      <c r="R397" s="182">
        <v>9</v>
      </c>
      <c r="S397" s="182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1"/>
      <c r="E398" s="191"/>
      <c r="F398" s="191"/>
      <c r="G398" s="191"/>
      <c r="H398" s="192" t="s">
        <v>544</v>
      </c>
      <c r="I398" s="192"/>
      <c r="J398" s="192"/>
      <c r="K398" s="192"/>
      <c r="L398" s="182">
        <v>10.4</v>
      </c>
      <c r="M398" s="182">
        <v>4.8</v>
      </c>
      <c r="N398" s="182" t="s">
        <v>545</v>
      </c>
      <c r="O398" s="182" t="s">
        <v>545</v>
      </c>
      <c r="P398" s="182">
        <v>11.19</v>
      </c>
      <c r="Q398" s="182">
        <v>8.0399999999999991</v>
      </c>
      <c r="R398" s="182">
        <v>0</v>
      </c>
      <c r="S398" s="182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3" t="s">
        <v>546</v>
      </c>
      <c r="E399" s="193"/>
      <c r="F399" s="193"/>
      <c r="G399" s="193"/>
      <c r="H399" s="194" t="s">
        <v>543</v>
      </c>
      <c r="I399" s="194"/>
      <c r="J399" s="194"/>
      <c r="K399" s="194"/>
      <c r="L399" s="183">
        <v>9.5</v>
      </c>
      <c r="M399" s="183">
        <v>6.3</v>
      </c>
      <c r="N399" s="183">
        <v>5</v>
      </c>
      <c r="O399" s="183">
        <v>3.5</v>
      </c>
      <c r="P399" s="183">
        <v>10.53</v>
      </c>
      <c r="Q399" s="183">
        <v>6.01</v>
      </c>
      <c r="R399" s="183">
        <v>9</v>
      </c>
      <c r="S399" s="183">
        <v>4.66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3"/>
      <c r="E400" s="193"/>
      <c r="F400" s="193"/>
      <c r="G400" s="193"/>
      <c r="H400" s="194" t="s">
        <v>544</v>
      </c>
      <c r="I400" s="194"/>
      <c r="J400" s="194"/>
      <c r="K400" s="194"/>
      <c r="L400" s="183">
        <v>11.4</v>
      </c>
      <c r="M400" s="183">
        <v>5.7</v>
      </c>
      <c r="N400" s="183" t="s">
        <v>545</v>
      </c>
      <c r="O400" s="183" t="s">
        <v>545</v>
      </c>
      <c r="P400" s="183">
        <v>11.91</v>
      </c>
      <c r="Q400" s="183">
        <v>6.52</v>
      </c>
      <c r="R400" s="183">
        <v>0</v>
      </c>
      <c r="S400" s="183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00" t="s">
        <v>547</v>
      </c>
      <c r="E401" s="104"/>
      <c r="F401" s="104"/>
      <c r="G401" s="104"/>
      <c r="H401" s="140"/>
      <c r="I401" s="104"/>
      <c r="J401" s="104"/>
      <c r="K401" s="104"/>
      <c r="L401" s="104"/>
      <c r="M401" s="104"/>
      <c r="N401" s="104"/>
      <c r="O401" s="104"/>
      <c r="P401" s="140"/>
      <c r="Q401" s="104"/>
      <c r="R401" s="104"/>
      <c r="S401" s="104"/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00" t="s">
        <v>548</v>
      </c>
      <c r="E402" s="104"/>
      <c r="F402" s="104"/>
      <c r="G402" s="104"/>
      <c r="H402" s="140"/>
      <c r="I402" s="104"/>
      <c r="J402" s="104"/>
      <c r="K402" s="104"/>
      <c r="L402" s="104"/>
      <c r="M402" s="104"/>
      <c r="N402" s="104"/>
      <c r="O402" s="104"/>
      <c r="P402" s="140"/>
      <c r="Q402" s="104"/>
      <c r="R402" s="104"/>
      <c r="S402" s="104"/>
      <c r="T402" s="141"/>
      <c r="U402" s="103"/>
      <c r="V402" s="103"/>
      <c r="W402" s="103"/>
      <c r="X402" s="103"/>
    </row>
  </sheetData>
  <mergeCells count="271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C275:C276"/>
    <mergeCell ref="B283:B292"/>
    <mergeCell ref="C283:C286"/>
    <mergeCell ref="A293:D293"/>
    <mergeCell ref="A294:D294"/>
    <mergeCell ref="A295:N295"/>
    <mergeCell ref="A221:A292"/>
    <mergeCell ref="B221:B230"/>
    <mergeCell ref="C227:C228"/>
    <mergeCell ref="C229:C230"/>
    <mergeCell ref="B231:B254"/>
    <mergeCell ref="C231:C239"/>
    <mergeCell ref="C246:C247"/>
    <mergeCell ref="B255:B266"/>
    <mergeCell ref="C265:C266"/>
    <mergeCell ref="B267:B282"/>
    <mergeCell ref="A297:X297"/>
    <mergeCell ref="A298:D301"/>
    <mergeCell ref="E298:T298"/>
    <mergeCell ref="U298:X298"/>
    <mergeCell ref="E299:L299"/>
    <mergeCell ref="M299:T299"/>
    <mergeCell ref="U299:V300"/>
    <mergeCell ref="W299:X300"/>
    <mergeCell ref="E300:H300"/>
    <mergeCell ref="I300:L300"/>
    <mergeCell ref="A306:D306"/>
    <mergeCell ref="A307:N307"/>
    <mergeCell ref="A309:L309"/>
    <mergeCell ref="A310:D313"/>
    <mergeCell ref="E310:L311"/>
    <mergeCell ref="E312:H312"/>
    <mergeCell ref="I312:L312"/>
    <mergeCell ref="M300:P300"/>
    <mergeCell ref="Q300:T300"/>
    <mergeCell ref="A302:D302"/>
    <mergeCell ref="A303:D303"/>
    <mergeCell ref="A304:D304"/>
    <mergeCell ref="A305:D305"/>
    <mergeCell ref="H322:I322"/>
    <mergeCell ref="M322:N322"/>
    <mergeCell ref="H323:I323"/>
    <mergeCell ref="H324:I324"/>
    <mergeCell ref="H325:I325"/>
    <mergeCell ref="H326:I326"/>
    <mergeCell ref="A314:D314"/>
    <mergeCell ref="A315:D315"/>
    <mergeCell ref="A316:D316"/>
    <mergeCell ref="A317:D317"/>
    <mergeCell ref="A318:D318"/>
    <mergeCell ref="H321:I321"/>
    <mergeCell ref="D337:M337"/>
    <mergeCell ref="D338:D339"/>
    <mergeCell ref="E338:G338"/>
    <mergeCell ref="H338:J338"/>
    <mergeCell ref="K338:M338"/>
    <mergeCell ref="D344:M344"/>
    <mergeCell ref="H328:I328"/>
    <mergeCell ref="H329:I329"/>
    <mergeCell ref="H330:I330"/>
    <mergeCell ref="H331:I331"/>
    <mergeCell ref="H332:I332"/>
    <mergeCell ref="H333:I333"/>
    <mergeCell ref="D361:I361"/>
    <mergeCell ref="J361:N361"/>
    <mergeCell ref="O361:R361"/>
    <mergeCell ref="D362:I362"/>
    <mergeCell ref="J362:N362"/>
    <mergeCell ref="O362:R362"/>
    <mergeCell ref="D346:G346"/>
    <mergeCell ref="D347:G347"/>
    <mergeCell ref="D358:R358"/>
    <mergeCell ref="D359:R359"/>
    <mergeCell ref="D360:I360"/>
    <mergeCell ref="J360:N360"/>
    <mergeCell ref="O360:R360"/>
    <mergeCell ref="D365:I365"/>
    <mergeCell ref="J365:N365"/>
    <mergeCell ref="O365:R365"/>
    <mergeCell ref="D366:I366"/>
    <mergeCell ref="J366:N366"/>
    <mergeCell ref="O366:R366"/>
    <mergeCell ref="D363:I363"/>
    <mergeCell ref="J363:N363"/>
    <mergeCell ref="O363:R363"/>
    <mergeCell ref="D364:I364"/>
    <mergeCell ref="J364:N364"/>
    <mergeCell ref="O364:R364"/>
    <mergeCell ref="D369:I369"/>
    <mergeCell ref="J369:N369"/>
    <mergeCell ref="O369:R369"/>
    <mergeCell ref="C375:G376"/>
    <mergeCell ref="H375:K375"/>
    <mergeCell ref="L375:O375"/>
    <mergeCell ref="P375:S375"/>
    <mergeCell ref="D367:I367"/>
    <mergeCell ref="J367:N367"/>
    <mergeCell ref="O367:R367"/>
    <mergeCell ref="D368:I368"/>
    <mergeCell ref="J368:N368"/>
    <mergeCell ref="O368:R368"/>
    <mergeCell ref="C377:C382"/>
    <mergeCell ref="D377:D381"/>
    <mergeCell ref="E377:G377"/>
    <mergeCell ref="H377:I377"/>
    <mergeCell ref="J377:K377"/>
    <mergeCell ref="L377:M377"/>
    <mergeCell ref="T375:W375"/>
    <mergeCell ref="H376:I376"/>
    <mergeCell ref="J376:K376"/>
    <mergeCell ref="L376:M376"/>
    <mergeCell ref="N376:O376"/>
    <mergeCell ref="P376:Q376"/>
    <mergeCell ref="R376:S376"/>
    <mergeCell ref="T376:U376"/>
    <mergeCell ref="V376:W376"/>
    <mergeCell ref="N377:O377"/>
    <mergeCell ref="P377:Q377"/>
    <mergeCell ref="R377:S377"/>
    <mergeCell ref="T377:U377"/>
    <mergeCell ref="V377:W377"/>
    <mergeCell ref="E378:G378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E379:G379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D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R383:S383"/>
    <mergeCell ref="T383:U383"/>
    <mergeCell ref="V383:W383"/>
    <mergeCell ref="C384:P384"/>
    <mergeCell ref="D387:K388"/>
    <mergeCell ref="L387:S387"/>
    <mergeCell ref="L388:O388"/>
    <mergeCell ref="P388:S388"/>
    <mergeCell ref="C383:G383"/>
    <mergeCell ref="H383:I383"/>
    <mergeCell ref="J383:K383"/>
    <mergeCell ref="L383:M383"/>
    <mergeCell ref="N383:O383"/>
    <mergeCell ref="P383:Q383"/>
    <mergeCell ref="P389:P390"/>
    <mergeCell ref="Q389:Q390"/>
    <mergeCell ref="R389:R390"/>
    <mergeCell ref="S389:S390"/>
    <mergeCell ref="H390:K390"/>
    <mergeCell ref="D391:G392"/>
    <mergeCell ref="H391:K391"/>
    <mergeCell ref="H392:K392"/>
    <mergeCell ref="D389:G390"/>
    <mergeCell ref="H389:K389"/>
    <mergeCell ref="L389:L390"/>
    <mergeCell ref="M389:M390"/>
    <mergeCell ref="N389:N390"/>
    <mergeCell ref="O389:O390"/>
    <mergeCell ref="D397:G398"/>
    <mergeCell ref="H397:K397"/>
    <mergeCell ref="H398:K398"/>
    <mergeCell ref="D399:G400"/>
    <mergeCell ref="H399:K399"/>
    <mergeCell ref="H400:K400"/>
    <mergeCell ref="D393:G394"/>
    <mergeCell ref="H393:K393"/>
    <mergeCell ref="H394:K394"/>
    <mergeCell ref="D395:G396"/>
    <mergeCell ref="H395:K395"/>
    <mergeCell ref="H396:K396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useFirstPageNumber="1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44357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37</v>
      </c>
      <c r="K18" s="23">
        <f>I18-J18</f>
        <v>1</v>
      </c>
      <c r="L18" s="25">
        <f>J18/I18</f>
        <v>0.97368421052631582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7</v>
      </c>
      <c r="G19" s="23">
        <f>E19-F19</f>
        <v>3</v>
      </c>
      <c r="H19" s="24">
        <f>F19/E19</f>
        <v>0.7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1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9</v>
      </c>
      <c r="K21" s="23">
        <f>I21-J21</f>
        <v>6</v>
      </c>
      <c r="L21" s="25">
        <f>J21/I21</f>
        <v>0.6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83</v>
      </c>
      <c r="G22" s="23">
        <f>E22-F22</f>
        <v>7</v>
      </c>
      <c r="H22" s="24">
        <f>F22/E22</f>
        <v>0.92222222222222228</v>
      </c>
      <c r="I22" s="23">
        <v>80</v>
      </c>
      <c r="J22" s="22">
        <v>52</v>
      </c>
      <c r="K22" s="23">
        <f>I22-J22</f>
        <v>28</v>
      </c>
      <c r="L22" s="25">
        <f>J22/I22</f>
        <v>0.65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32</v>
      </c>
      <c r="K23" s="23">
        <f>I23-J23</f>
        <v>0</v>
      </c>
      <c r="L23" s="25">
        <f>J23/I23</f>
        <v>1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5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94</v>
      </c>
      <c r="K24" s="23">
        <f>I24-J24</f>
        <v>6</v>
      </c>
      <c r="L24" s="25">
        <f>J24/I24</f>
        <v>0.94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9</v>
      </c>
      <c r="S25" s="23">
        <v>6</v>
      </c>
      <c r="T25" s="25">
        <f>R25/Q25</f>
        <v>0.9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2</v>
      </c>
      <c r="G27" s="23">
        <f>E27-F27</f>
        <v>3</v>
      </c>
      <c r="H27" s="24">
        <f>F27/E27</f>
        <v>0.4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18</v>
      </c>
      <c r="K29" s="23">
        <f t="shared" si="0"/>
        <v>4</v>
      </c>
      <c r="L29" s="25">
        <f t="shared" si="1"/>
        <v>0.81818181818181823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80</v>
      </c>
      <c r="G30" s="23">
        <f>E30-F30</f>
        <v>3</v>
      </c>
      <c r="H30" s="24">
        <f>F30/E30</f>
        <v>0.96385542168674698</v>
      </c>
      <c r="I30" s="23">
        <v>34</v>
      </c>
      <c r="J30" s="22">
        <v>31</v>
      </c>
      <c r="K30" s="23">
        <f t="shared" si="0"/>
        <v>3</v>
      </c>
      <c r="L30" s="25">
        <f t="shared" si="1"/>
        <v>0.91176470588235292</v>
      </c>
      <c r="M30" s="33"/>
      <c r="N30" s="30"/>
      <c r="O30" s="28"/>
      <c r="P30" s="24"/>
      <c r="Q30" s="33">
        <v>10</v>
      </c>
      <c r="R30" s="22">
        <v>3</v>
      </c>
      <c r="S30" s="23">
        <f>Q30-R30</f>
        <v>7</v>
      </c>
      <c r="T30" s="25">
        <f>R30/Q30</f>
        <v>0.3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163</v>
      </c>
      <c r="G31" s="23">
        <f>E31-F31</f>
        <v>1</v>
      </c>
      <c r="H31" s="24">
        <f>F31/E31</f>
        <v>0.99390243902439024</v>
      </c>
      <c r="I31" s="23">
        <v>234</v>
      </c>
      <c r="J31" s="22">
        <v>228</v>
      </c>
      <c r="K31" s="23">
        <f t="shared" si="0"/>
        <v>6</v>
      </c>
      <c r="L31" s="25">
        <f t="shared" si="1"/>
        <v>0.97435897435897434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41</v>
      </c>
      <c r="V32" s="30">
        <v>21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4</v>
      </c>
      <c r="K34" s="23">
        <f>I34-J34</f>
        <v>4</v>
      </c>
      <c r="L34" s="25">
        <f>J34/I34</f>
        <v>0.5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66</v>
      </c>
      <c r="G36" s="23">
        <f>E36-F36</f>
        <v>2</v>
      </c>
      <c r="H36" s="24">
        <f>F36/E36</f>
        <v>0.97058823529411764</v>
      </c>
      <c r="I36" s="23">
        <v>15</v>
      </c>
      <c r="J36" s="22">
        <v>13</v>
      </c>
      <c r="K36" s="23">
        <f>I36-J36</f>
        <v>2</v>
      </c>
      <c r="L36" s="25">
        <f>J36/I36</f>
        <v>0.8666666666666667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48</v>
      </c>
      <c r="G39" s="23">
        <f>E39-F39</f>
        <v>3</v>
      </c>
      <c r="H39" s="24">
        <f>F39/E39</f>
        <v>0.94117647058823528</v>
      </c>
      <c r="I39" s="23">
        <v>26</v>
      </c>
      <c r="J39" s="22">
        <v>25</v>
      </c>
      <c r="K39" s="23">
        <f>I39-J39</f>
        <v>1</v>
      </c>
      <c r="L39" s="25">
        <f>J39/I39</f>
        <v>0.96153846153846156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4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>
        <v>1</v>
      </c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29</v>
      </c>
      <c r="G42" s="23">
        <f>E42-F42</f>
        <v>2</v>
      </c>
      <c r="H42" s="24">
        <f>F42/E42</f>
        <v>0.93548387096774188</v>
      </c>
      <c r="I42" s="23">
        <v>36</v>
      </c>
      <c r="J42" s="22">
        <v>33</v>
      </c>
      <c r="K42" s="23">
        <f>I42-J42</f>
        <v>3</v>
      </c>
      <c r="L42" s="25">
        <f>J42/I42</f>
        <v>0.91666666666666663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192</v>
      </c>
      <c r="G43" s="23">
        <f>E43-F43</f>
        <v>14</v>
      </c>
      <c r="H43" s="24">
        <f>F43/E43</f>
        <v>0.93203883495145634</v>
      </c>
      <c r="I43" s="23">
        <v>314</v>
      </c>
      <c r="J43" s="22">
        <v>284</v>
      </c>
      <c r="K43" s="23">
        <f>I43-J43</f>
        <v>30</v>
      </c>
      <c r="L43" s="25">
        <f>J43/I43</f>
        <v>0.90445859872611467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8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8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8</v>
      </c>
      <c r="G50" s="23">
        <f>E50-F50</f>
        <v>1</v>
      </c>
      <c r="H50" s="24">
        <f>F50/E50</f>
        <v>0.88888888888888884</v>
      </c>
      <c r="I50" s="23">
        <v>40</v>
      </c>
      <c r="J50" s="22">
        <v>28</v>
      </c>
      <c r="K50" s="23">
        <f>I50-J50</f>
        <v>12</v>
      </c>
      <c r="L50" s="25">
        <f>J50/I50</f>
        <v>0.7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1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2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2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58</v>
      </c>
      <c r="G59" s="23">
        <f>E59-F59</f>
        <v>2</v>
      </c>
      <c r="H59" s="24">
        <f>F59/E59</f>
        <v>0.96666666666666667</v>
      </c>
      <c r="I59" s="23">
        <v>64</v>
      </c>
      <c r="J59" s="22">
        <v>58</v>
      </c>
      <c r="K59" s="23">
        <f>I59-J59</f>
        <v>6</v>
      </c>
      <c r="L59" s="25">
        <f>J59/I59</f>
        <v>0.90625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11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/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>
        <v>1</v>
      </c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14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13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/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/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24</v>
      </c>
      <c r="K69" s="23">
        <f>I69-J69</f>
        <v>6</v>
      </c>
      <c r="L69" s="25">
        <f>J69/I69</f>
        <v>0.8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4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/>
      <c r="W75" s="30"/>
      <c r="X75" s="31"/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65</v>
      </c>
      <c r="K76" s="23">
        <f>I76-J76</f>
        <v>15</v>
      </c>
      <c r="L76" s="25">
        <f>J76/I76</f>
        <v>0.8125</v>
      </c>
      <c r="M76" s="33"/>
      <c r="N76" s="30"/>
      <c r="O76" s="28"/>
      <c r="P76" s="24"/>
      <c r="Q76" s="33"/>
      <c r="R76" s="22"/>
      <c r="S76" s="23"/>
      <c r="T76" s="25"/>
      <c r="U76" s="30">
        <v>4</v>
      </c>
      <c r="V76" s="30">
        <v>7</v>
      </c>
      <c r="W76" s="30"/>
      <c r="X76" s="31">
        <v>1</v>
      </c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7</v>
      </c>
      <c r="K77" s="23">
        <f>I77-J77</f>
        <v>5</v>
      </c>
      <c r="L77" s="25">
        <f>J77/I77</f>
        <v>0.58333333333333337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9</v>
      </c>
      <c r="W78" s="30"/>
      <c r="X78" s="31">
        <v>1</v>
      </c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3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26</v>
      </c>
      <c r="K83" s="23">
        <f>I83-J83</f>
        <v>4</v>
      </c>
      <c r="L83" s="25">
        <f>J83/I83</f>
        <v>0.8666666666666667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1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6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12</v>
      </c>
      <c r="K86" s="23">
        <f>I86-J86</f>
        <v>0</v>
      </c>
      <c r="L86" s="25">
        <f>J86/I86</f>
        <v>1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6</v>
      </c>
      <c r="K93" s="23">
        <f>I93-J93</f>
        <v>2</v>
      </c>
      <c r="L93" s="25">
        <f>J93/I93</f>
        <v>0.75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21</v>
      </c>
      <c r="G94" s="23">
        <f>E94-F94</f>
        <v>2</v>
      </c>
      <c r="H94" s="24">
        <f>F94/E94</f>
        <v>0.91304347826086951</v>
      </c>
      <c r="I94" s="23">
        <v>30</v>
      </c>
      <c r="J94" s="22">
        <v>23</v>
      </c>
      <c r="K94" s="23">
        <f>I94-J94</f>
        <v>7</v>
      </c>
      <c r="L94" s="25">
        <f>J94/I94</f>
        <v>0.76666666666666672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1004</v>
      </c>
      <c r="G96" s="38">
        <f>E96-F96</f>
        <v>51</v>
      </c>
      <c r="H96" s="4">
        <f>F96/E96</f>
        <v>0.95165876777251179</v>
      </c>
      <c r="I96" s="3">
        <f>SUM(I13:I95)</f>
        <v>1478</v>
      </c>
      <c r="J96" s="3">
        <f>SUM(J13:J95)</f>
        <v>1312</v>
      </c>
      <c r="K96" s="3">
        <f>I96-J96</f>
        <v>166</v>
      </c>
      <c r="L96" s="39">
        <f>J96/I96</f>
        <v>0.88768606224627877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12</v>
      </c>
      <c r="S96" s="3">
        <f>Q96-R96</f>
        <v>10</v>
      </c>
      <c r="T96" s="39">
        <f>R96/Q96</f>
        <v>0.54545454545454541</v>
      </c>
      <c r="U96" s="38">
        <f>SUM(U13:U95)</f>
        <v>72</v>
      </c>
      <c r="V96" s="38">
        <f>SUM(V13:V95)</f>
        <v>160</v>
      </c>
      <c r="W96" s="38">
        <f>SUM(W13:W95)</f>
        <v>1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3</v>
      </c>
      <c r="K97" s="47">
        <f>I97-J97</f>
        <v>3</v>
      </c>
      <c r="L97" s="48">
        <f>J97/I97</f>
        <v>0.5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13</v>
      </c>
      <c r="K98" s="55">
        <f>I98-J98</f>
        <v>6</v>
      </c>
      <c r="L98" s="56">
        <f>J98/I98</f>
        <v>0.68421052631578949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1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20</v>
      </c>
      <c r="K101" s="55">
        <f>I101-J101</f>
        <v>0</v>
      </c>
      <c r="L101" s="56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10</v>
      </c>
      <c r="K102" s="55">
        <f>I102-J102</f>
        <v>5</v>
      </c>
      <c r="L102" s="56">
        <f>J102/I102</f>
        <v>0.66666666666666663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6</v>
      </c>
      <c r="K104" s="55">
        <f>I104-J104</f>
        <v>4</v>
      </c>
      <c r="L104" s="56">
        <f>J104/I104</f>
        <v>0.6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3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1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2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9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6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32</v>
      </c>
      <c r="G117" s="53">
        <f>E117-F117</f>
        <v>1</v>
      </c>
      <c r="H117" s="54">
        <f>F117/E117</f>
        <v>0.96969696969696972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20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9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8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6</v>
      </c>
      <c r="G122" s="53">
        <f>E122-F122</f>
        <v>4</v>
      </c>
      <c r="H122" s="54">
        <f>F122/E122</f>
        <v>0.6</v>
      </c>
      <c r="I122" s="53">
        <v>20</v>
      </c>
      <c r="J122" s="52">
        <v>11</v>
      </c>
      <c r="K122" s="55">
        <f>I122-J122</f>
        <v>9</v>
      </c>
      <c r="L122" s="56">
        <f>J122/I122</f>
        <v>0.55000000000000004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55</v>
      </c>
      <c r="K123" s="55">
        <f>I123-J123</f>
        <v>12</v>
      </c>
      <c r="L123" s="56">
        <f>J123/I123</f>
        <v>0.82089552238805974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5</v>
      </c>
      <c r="W123" s="52"/>
      <c r="X123" s="58">
        <v>4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10</v>
      </c>
      <c r="V124" s="52">
        <v>6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65</v>
      </c>
      <c r="G126" s="53">
        <f>E126-F126</f>
        <v>5</v>
      </c>
      <c r="H126" s="54">
        <f>F126/E126</f>
        <v>0.9285714285714286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1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30</v>
      </c>
      <c r="G127" s="53">
        <f>E127-F127</f>
        <v>0</v>
      </c>
      <c r="H127" s="54">
        <f>F127/E127</f>
        <v>1</v>
      </c>
      <c r="I127" s="53">
        <v>28</v>
      </c>
      <c r="J127" s="52">
        <v>21</v>
      </c>
      <c r="K127" s="55">
        <f>I127-J127</f>
        <v>7</v>
      </c>
      <c r="L127" s="56">
        <f>J127/I127</f>
        <v>0.75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8</v>
      </c>
      <c r="K129" s="55">
        <f>I129-J129</f>
        <v>2</v>
      </c>
      <c r="L129" s="56">
        <f>J129/I129</f>
        <v>0.8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6</v>
      </c>
      <c r="K132" s="55">
        <f>I132-J132</f>
        <v>1</v>
      </c>
      <c r="L132" s="56">
        <f>J132/I132</f>
        <v>0.8571428571428571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2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8</v>
      </c>
      <c r="K135" s="55">
        <f>I135-J135</f>
        <v>4</v>
      </c>
      <c r="L135" s="56">
        <f>J135/I135</f>
        <v>0.66666666666666663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6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8</v>
      </c>
      <c r="K138" s="55">
        <f>I138-J138</f>
        <v>8</v>
      </c>
      <c r="L138" s="56">
        <f>J138/I138</f>
        <v>0.5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17</v>
      </c>
      <c r="K139" s="55">
        <f>I139-J139</f>
        <v>9</v>
      </c>
      <c r="L139" s="56">
        <f>J139/I139</f>
        <v>0.65384615384615385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9</v>
      </c>
      <c r="K141" s="55">
        <f>I141-J141</f>
        <v>1</v>
      </c>
      <c r="L141" s="56">
        <f>J141/I141</f>
        <v>0.9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7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11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10</v>
      </c>
      <c r="K146" s="55">
        <f>I146-J146</f>
        <v>10</v>
      </c>
      <c r="L146" s="56">
        <f>J146/I146</f>
        <v>0.5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4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4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6</v>
      </c>
      <c r="K157" s="55">
        <f>I157-J157</f>
        <v>4</v>
      </c>
      <c r="L157" s="56">
        <f>J157/I157</f>
        <v>0.6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330</v>
      </c>
      <c r="G158" s="38">
        <f>E158-F158</f>
        <v>13</v>
      </c>
      <c r="H158" s="4">
        <f>F158/E158</f>
        <v>0.96209912536443154</v>
      </c>
      <c r="I158" s="38">
        <f>SUM(I97:I157)</f>
        <v>419</v>
      </c>
      <c r="J158" s="38">
        <f>SUM(J97:J157)</f>
        <v>320</v>
      </c>
      <c r="K158" s="3">
        <f>I158-J158</f>
        <v>99</v>
      </c>
      <c r="L158" s="39">
        <f>J158/I158</f>
        <v>0.76372315035799521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39</v>
      </c>
      <c r="V158" s="38">
        <f>SUM(V97:V157)</f>
        <v>122</v>
      </c>
      <c r="W158" s="38">
        <f>SUM(W97:W157)</f>
        <v>5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19</v>
      </c>
      <c r="G159" s="64">
        <f>E159-F159</f>
        <v>0</v>
      </c>
      <c r="H159" s="65">
        <f>F159/E159</f>
        <v>1</v>
      </c>
      <c r="I159" s="64">
        <v>15</v>
      </c>
      <c r="J159" s="63">
        <v>13</v>
      </c>
      <c r="K159" s="66">
        <f>I159-J159</f>
        <v>2</v>
      </c>
      <c r="L159" s="67">
        <f>J159/I159</f>
        <v>0.8666666666666667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3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3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12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2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7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6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7</v>
      </c>
      <c r="K169" s="75">
        <f>I169-J169</f>
        <v>2</v>
      </c>
      <c r="L169" s="76">
        <f>J169/I169</f>
        <v>0.77777777777777779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2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49</v>
      </c>
      <c r="K172" s="75">
        <f>I172-J172</f>
        <v>5</v>
      </c>
      <c r="L172" s="76">
        <f>J172/I172</f>
        <v>0.90740740740740744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9</v>
      </c>
      <c r="G173" s="73">
        <f>E173-F173</f>
        <v>1</v>
      </c>
      <c r="H173" s="74">
        <f>F173/E173</f>
        <v>0.9</v>
      </c>
      <c r="I173" s="73">
        <v>10</v>
      </c>
      <c r="J173" s="69">
        <v>10</v>
      </c>
      <c r="K173" s="75">
        <f>I173-J173</f>
        <v>0</v>
      </c>
      <c r="L173" s="76">
        <f>J173/I173</f>
        <v>1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3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8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3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4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16</v>
      </c>
      <c r="G186" s="73">
        <f>E186-F186</f>
        <v>4</v>
      </c>
      <c r="H186" s="74">
        <f>F186/E186</f>
        <v>0.8</v>
      </c>
      <c r="I186" s="73">
        <v>10</v>
      </c>
      <c r="J186" s="69">
        <v>7</v>
      </c>
      <c r="K186" s="75">
        <f>I186-J186</f>
        <v>3</v>
      </c>
      <c r="L186" s="76">
        <f>J186/I186</f>
        <v>0.7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25</v>
      </c>
      <c r="K187" s="75">
        <f>I187-J187</f>
        <v>7</v>
      </c>
      <c r="L187" s="76">
        <f>J187/I187</f>
        <v>0.78125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5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26</v>
      </c>
      <c r="K205" s="75">
        <f>I205-J205</f>
        <v>4</v>
      </c>
      <c r="L205" s="76">
        <f>J205/I205</f>
        <v>0.8666666666666667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43</v>
      </c>
      <c r="G206" s="73">
        <f>E206-F206</f>
        <v>13</v>
      </c>
      <c r="H206" s="74">
        <f>F206/E206</f>
        <v>0.7678571428571429</v>
      </c>
      <c r="I206" s="73">
        <v>89</v>
      </c>
      <c r="J206" s="69">
        <v>85</v>
      </c>
      <c r="K206" s="75">
        <f>I206-J206</f>
        <v>4</v>
      </c>
      <c r="L206" s="76">
        <f>J206/I206</f>
        <v>0.9550561797752809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8</v>
      </c>
      <c r="K207" s="75">
        <f>I207-J207</f>
        <v>2</v>
      </c>
      <c r="L207" s="76">
        <f>J207/I207</f>
        <v>0.8</v>
      </c>
      <c r="M207" s="73">
        <v>5</v>
      </c>
      <c r="N207" s="69">
        <v>1</v>
      </c>
      <c r="O207" s="75">
        <f>M207-N207</f>
        <v>4</v>
      </c>
      <c r="P207" s="74">
        <f>N207/M207</f>
        <v>0.2</v>
      </c>
      <c r="Q207" s="73">
        <v>5</v>
      </c>
      <c r="R207" s="69">
        <v>4</v>
      </c>
      <c r="S207" s="75">
        <f>Q207-R207</f>
        <v>1</v>
      </c>
      <c r="T207" s="76">
        <f>R207/Q207</f>
        <v>0.8</v>
      </c>
      <c r="U207" s="68"/>
      <c r="V207" s="69">
        <v>2</v>
      </c>
      <c r="W207" s="69">
        <v>1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14</v>
      </c>
      <c r="K208" s="75">
        <f>I208-J208</f>
        <v>6</v>
      </c>
      <c r="L208" s="76">
        <f>J208/I208</f>
        <v>0.7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29</v>
      </c>
      <c r="K212" s="75">
        <f>I212-J212</f>
        <v>1</v>
      </c>
      <c r="L212" s="76">
        <f>J212/I212</f>
        <v>0.96666666666666667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23</v>
      </c>
      <c r="K213" s="75">
        <f>I213-J213</f>
        <v>2</v>
      </c>
      <c r="L213" s="76">
        <f>J213/I213</f>
        <v>0.92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8</v>
      </c>
      <c r="K215" s="75">
        <f>I215-J215</f>
        <v>8</v>
      </c>
      <c r="L215" s="76">
        <f>J215/I215</f>
        <v>0.5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10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44</v>
      </c>
      <c r="G218" s="73">
        <f>E218-F218</f>
        <v>4</v>
      </c>
      <c r="H218" s="74">
        <f>F218/E218</f>
        <v>0.91666666666666663</v>
      </c>
      <c r="I218" s="73">
        <v>34</v>
      </c>
      <c r="J218" s="69">
        <v>33</v>
      </c>
      <c r="K218" s="75">
        <f>I218-J218</f>
        <v>1</v>
      </c>
      <c r="L218" s="76">
        <f>J218/I218</f>
        <v>0.97058823529411764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8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249</v>
      </c>
      <c r="G220" s="38">
        <f>E220-F220</f>
        <v>23</v>
      </c>
      <c r="H220" s="4">
        <f>F220/E220</f>
        <v>0.9154411764705882</v>
      </c>
      <c r="I220" s="38">
        <f>SUM(I159:I219)</f>
        <v>447</v>
      </c>
      <c r="J220" s="38">
        <f>SUM(J159:J219)</f>
        <v>397</v>
      </c>
      <c r="K220" s="3">
        <f>I220-J220</f>
        <v>50</v>
      </c>
      <c r="L220" s="39">
        <f>J220/I220</f>
        <v>0.88814317673378074</v>
      </c>
      <c r="M220" s="38">
        <f>SUM(M159:M219)</f>
        <v>5</v>
      </c>
      <c r="N220" s="38">
        <f>SUM(N159:N219)</f>
        <v>1</v>
      </c>
      <c r="O220" s="3">
        <f>M220-N220</f>
        <v>4</v>
      </c>
      <c r="P220" s="4">
        <f>N220/M220</f>
        <v>0.2</v>
      </c>
      <c r="Q220" s="38">
        <f>SUM(Q159:Q219)</f>
        <v>5</v>
      </c>
      <c r="R220" s="38">
        <f>SUM(R159:R219)</f>
        <v>4</v>
      </c>
      <c r="S220" s="3">
        <f>Q220-R220</f>
        <v>1</v>
      </c>
      <c r="T220" s="39">
        <f>R220/Q220</f>
        <v>0.8</v>
      </c>
      <c r="U220" s="37">
        <f>SUM(U159:U219)</f>
        <v>12</v>
      </c>
      <c r="V220" s="38">
        <f>SUM(V159:V219)</f>
        <v>122</v>
      </c>
      <c r="W220" s="38">
        <f>SUM(W159:W219)</f>
        <v>2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49</v>
      </c>
      <c r="K221" s="86">
        <f>I221-J221</f>
        <v>1</v>
      </c>
      <c r="L221" s="87">
        <f>J221/I221</f>
        <v>0.98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/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3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67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25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16</v>
      </c>
      <c r="V230" s="89">
        <v>17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0</v>
      </c>
      <c r="S231" s="90">
        <f>Q231-R231</f>
        <v>5</v>
      </c>
      <c r="T231" s="92">
        <f>R231/Q231</f>
        <v>0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4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34</v>
      </c>
      <c r="G235" s="88">
        <f>E235-F235</f>
        <v>6</v>
      </c>
      <c r="H235" s="91">
        <f>F235/E235</f>
        <v>0.85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104</v>
      </c>
      <c r="G236" s="88">
        <f>E236-F236</f>
        <v>2</v>
      </c>
      <c r="H236" s="91">
        <f>F236/E236</f>
        <v>0.98113207547169812</v>
      </c>
      <c r="I236" s="88">
        <v>96</v>
      </c>
      <c r="J236" s="89">
        <v>96</v>
      </c>
      <c r="K236" s="90">
        <f>I236-J236</f>
        <v>0</v>
      </c>
      <c r="L236" s="92">
        <f>J236/I236</f>
        <v>1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1</v>
      </c>
      <c r="V236" s="89">
        <v>26</v>
      </c>
      <c r="W236" s="89"/>
      <c r="X236" s="93">
        <v>5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30</v>
      </c>
      <c r="K239" s="90">
        <f>I239-J239</f>
        <v>0</v>
      </c>
      <c r="L239" s="92">
        <f>J239/I239</f>
        <v>1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4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54</v>
      </c>
      <c r="K240" s="90">
        <f>I240-J240</f>
        <v>16</v>
      </c>
      <c r="L240" s="92">
        <f>J240/I240</f>
        <v>0.77142857142857146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3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27</v>
      </c>
      <c r="K243" s="90">
        <f>I243-J243</f>
        <v>1</v>
      </c>
      <c r="L243" s="92">
        <f>J243/I243</f>
        <v>0.9642857142857143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>
        <v>1</v>
      </c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3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2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16</v>
      </c>
      <c r="K255" s="90">
        <f>I255-J255</f>
        <v>4</v>
      </c>
      <c r="L255" s="92">
        <f>J255/I255</f>
        <v>0.8</v>
      </c>
      <c r="M255" s="88"/>
      <c r="N255" s="89"/>
      <c r="O255" s="90"/>
      <c r="P255" s="91"/>
      <c r="Q255" s="88"/>
      <c r="R255" s="89"/>
      <c r="S255" s="90"/>
      <c r="T255" s="92"/>
      <c r="U255" s="89">
        <v>2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9</v>
      </c>
      <c r="G257" s="88">
        <f>E257-F257</f>
        <v>1</v>
      </c>
      <c r="H257" s="91">
        <f>F257/E257</f>
        <v>0.9</v>
      </c>
      <c r="I257" s="88">
        <v>20</v>
      </c>
      <c r="J257" s="89">
        <v>17</v>
      </c>
      <c r="K257" s="90">
        <f>I257-J257</f>
        <v>3</v>
      </c>
      <c r="L257" s="92">
        <f>J257/I257</f>
        <v>0.85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3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2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14</v>
      </c>
      <c r="G266" s="88">
        <f>E266-F266</f>
        <v>1</v>
      </c>
      <c r="H266" s="91">
        <f>F266/E266</f>
        <v>0.93333333333333335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7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9</v>
      </c>
      <c r="K268" s="90">
        <f>I268-J268</f>
        <v>1</v>
      </c>
      <c r="L268" s="92">
        <f>J268/I268</f>
        <v>0.9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4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3</v>
      </c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3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8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5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5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7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16</v>
      </c>
      <c r="G285" s="88">
        <f>E285-F285</f>
        <v>4</v>
      </c>
      <c r="H285" s="91">
        <f>F285/E285</f>
        <v>0.8</v>
      </c>
      <c r="I285" s="88">
        <v>40</v>
      </c>
      <c r="J285" s="89">
        <v>39</v>
      </c>
      <c r="K285" s="90">
        <f>I285-J285</f>
        <v>1</v>
      </c>
      <c r="L285" s="92">
        <f>J285/I285</f>
        <v>0.97499999999999998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2</v>
      </c>
      <c r="K286" s="90">
        <f>I286-J286</f>
        <v>2</v>
      </c>
      <c r="L286" s="92">
        <f>J286/I286</f>
        <v>0.5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3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9</v>
      </c>
      <c r="K290" s="90">
        <f>I290-J290</f>
        <v>1</v>
      </c>
      <c r="L290" s="92">
        <f>J290/I290</f>
        <v>0.9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3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296</v>
      </c>
      <c r="G295" s="38">
        <f>E295-F295</f>
        <v>14</v>
      </c>
      <c r="H295" s="4">
        <f>F295/E295</f>
        <v>0.95483870967741935</v>
      </c>
      <c r="I295" s="38">
        <f>SUM(I221:I294)</f>
        <v>498</v>
      </c>
      <c r="J295" s="38">
        <f>SUM(J221:J294)</f>
        <v>466</v>
      </c>
      <c r="K295" s="38">
        <f>I295-J295</f>
        <v>32</v>
      </c>
      <c r="L295" s="39">
        <f>J295/I295</f>
        <v>0.93574297188755018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0</v>
      </c>
      <c r="S295" s="38">
        <f>Q295-R295</f>
        <v>5</v>
      </c>
      <c r="T295" s="39">
        <f>R295/Q295</f>
        <v>0</v>
      </c>
      <c r="U295" s="38">
        <f>SUM(U221:U294)</f>
        <v>28</v>
      </c>
      <c r="V295" s="38">
        <f>SUM(V221:V294)</f>
        <v>231</v>
      </c>
      <c r="W295" s="38">
        <f>SUM(W221:W294)</f>
        <v>0</v>
      </c>
      <c r="X295" s="41">
        <f>SUM(X221:X294)</f>
        <v>7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1879</v>
      </c>
      <c r="G296" s="96">
        <f>G96+G158+G220+G295</f>
        <v>101</v>
      </c>
      <c r="H296" s="97">
        <f>F296/E296</f>
        <v>0.94898989898989894</v>
      </c>
      <c r="I296" s="96">
        <f>I96+I158+I220+I295</f>
        <v>2842</v>
      </c>
      <c r="J296" s="96">
        <f>J96+J158+J220+J295</f>
        <v>2495</v>
      </c>
      <c r="K296" s="96">
        <f>K96+K158+K220+K295</f>
        <v>347</v>
      </c>
      <c r="L296" s="98">
        <f>J296/I296</f>
        <v>0.87790288529204785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16</v>
      </c>
      <c r="S296" s="96">
        <f>S96+S158+S220+S295</f>
        <v>18</v>
      </c>
      <c r="T296" s="98">
        <f>R296/Q296</f>
        <v>0.47058823529411764</v>
      </c>
      <c r="U296" s="95">
        <f>U96+U158+U220+U295</f>
        <v>151</v>
      </c>
      <c r="V296" s="96">
        <f>V96+V158+V220+V295</f>
        <v>635</v>
      </c>
      <c r="W296" s="96">
        <f>W96+W158+W220+W295</f>
        <v>8</v>
      </c>
      <c r="X296" s="99">
        <f>X96+X158+X220+X295</f>
        <v>20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1004</v>
      </c>
      <c r="G304" s="108">
        <f>G96</f>
        <v>51</v>
      </c>
      <c r="H304" s="110">
        <f>F304/E304</f>
        <v>0.95165876777251179</v>
      </c>
      <c r="I304" s="108">
        <f t="shared" ref="I304:O304" si="2">(I96)</f>
        <v>1478</v>
      </c>
      <c r="J304" s="109">
        <f t="shared" si="2"/>
        <v>1312</v>
      </c>
      <c r="K304" s="108">
        <f t="shared" si="2"/>
        <v>166</v>
      </c>
      <c r="L304" s="110">
        <f t="shared" si="2"/>
        <v>0.88768606224627877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12</v>
      </c>
      <c r="S304" s="108">
        <f t="shared" si="3"/>
        <v>10</v>
      </c>
      <c r="T304" s="110">
        <f t="shared" si="3"/>
        <v>0.54545454545454541</v>
      </c>
      <c r="U304" s="111">
        <f t="shared" si="3"/>
        <v>72</v>
      </c>
      <c r="V304" s="111">
        <f t="shared" si="3"/>
        <v>160</v>
      </c>
      <c r="W304" s="111">
        <f t="shared" si="3"/>
        <v>1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330</v>
      </c>
      <c r="G305" s="113">
        <f>G158</f>
        <v>13</v>
      </c>
      <c r="H305" s="115">
        <f>F305/E305</f>
        <v>0.96209912536443154</v>
      </c>
      <c r="I305" s="113">
        <f>I158</f>
        <v>419</v>
      </c>
      <c r="J305" s="114">
        <f>J158</f>
        <v>320</v>
      </c>
      <c r="K305" s="113">
        <f>K158</f>
        <v>99</v>
      </c>
      <c r="L305" s="115">
        <f>L158</f>
        <v>0.76372315035799521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39</v>
      </c>
      <c r="V305" s="114">
        <f t="shared" si="4"/>
        <v>122</v>
      </c>
      <c r="W305" s="114">
        <f t="shared" si="4"/>
        <v>5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249</v>
      </c>
      <c r="G306" s="117">
        <f t="shared" si="5"/>
        <v>23</v>
      </c>
      <c r="H306" s="119">
        <f t="shared" si="5"/>
        <v>0.9154411764705882</v>
      </c>
      <c r="I306" s="117">
        <f t="shared" si="5"/>
        <v>447</v>
      </c>
      <c r="J306" s="118">
        <f t="shared" si="5"/>
        <v>397</v>
      </c>
      <c r="K306" s="117">
        <f t="shared" si="5"/>
        <v>50</v>
      </c>
      <c r="L306" s="119">
        <f t="shared" si="5"/>
        <v>0.88814317673378074</v>
      </c>
      <c r="M306" s="117">
        <f t="shared" si="5"/>
        <v>5</v>
      </c>
      <c r="N306" s="118">
        <f t="shared" si="5"/>
        <v>1</v>
      </c>
      <c r="O306" s="117">
        <f t="shared" si="5"/>
        <v>4</v>
      </c>
      <c r="P306" s="119">
        <f t="shared" si="5"/>
        <v>0.2</v>
      </c>
      <c r="Q306" s="117">
        <f t="shared" si="5"/>
        <v>5</v>
      </c>
      <c r="R306" s="118">
        <f t="shared" si="5"/>
        <v>4</v>
      </c>
      <c r="S306" s="117">
        <f t="shared" si="5"/>
        <v>1</v>
      </c>
      <c r="T306" s="119">
        <f t="shared" si="5"/>
        <v>0.8</v>
      </c>
      <c r="U306" s="120">
        <f t="shared" si="5"/>
        <v>12</v>
      </c>
      <c r="V306" s="120">
        <f t="shared" si="5"/>
        <v>122</v>
      </c>
      <c r="W306" s="120">
        <f t="shared" si="5"/>
        <v>2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296</v>
      </c>
      <c r="G307" s="122">
        <f t="shared" si="6"/>
        <v>14</v>
      </c>
      <c r="H307" s="124">
        <f t="shared" si="6"/>
        <v>0.95483870967741935</v>
      </c>
      <c r="I307" s="122">
        <f t="shared" si="6"/>
        <v>498</v>
      </c>
      <c r="J307" s="123">
        <f t="shared" si="6"/>
        <v>466</v>
      </c>
      <c r="K307" s="122">
        <f t="shared" si="6"/>
        <v>32</v>
      </c>
      <c r="L307" s="124">
        <f t="shared" si="6"/>
        <v>0.93574297188755018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0</v>
      </c>
      <c r="S307" s="122">
        <f t="shared" si="6"/>
        <v>5</v>
      </c>
      <c r="T307" s="124">
        <f t="shared" si="6"/>
        <v>0</v>
      </c>
      <c r="U307" s="123">
        <f t="shared" si="6"/>
        <v>28</v>
      </c>
      <c r="V307" s="123">
        <f t="shared" si="6"/>
        <v>231</v>
      </c>
      <c r="W307" s="123">
        <f t="shared" si="6"/>
        <v>0</v>
      </c>
      <c r="X307" s="125">
        <f t="shared" si="6"/>
        <v>7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1879</v>
      </c>
      <c r="G308" s="126">
        <f t="shared" si="7"/>
        <v>101</v>
      </c>
      <c r="H308" s="127">
        <f t="shared" si="7"/>
        <v>0.94898989898989894</v>
      </c>
      <c r="I308" s="126">
        <f t="shared" si="7"/>
        <v>2842</v>
      </c>
      <c r="J308" s="126">
        <f t="shared" si="7"/>
        <v>2495</v>
      </c>
      <c r="K308" s="126">
        <f t="shared" si="7"/>
        <v>347</v>
      </c>
      <c r="L308" s="127">
        <f t="shared" si="7"/>
        <v>0.87790288529204785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16</v>
      </c>
      <c r="S308" s="126">
        <f t="shared" si="7"/>
        <v>18</v>
      </c>
      <c r="T308" s="127">
        <f t="shared" si="7"/>
        <v>0.47058823529411764</v>
      </c>
      <c r="U308" s="126">
        <f t="shared" si="7"/>
        <v>151</v>
      </c>
      <c r="V308" s="126">
        <f t="shared" si="7"/>
        <v>635</v>
      </c>
      <c r="W308" s="126">
        <f t="shared" si="7"/>
        <v>8</v>
      </c>
      <c r="X308" s="128">
        <f t="shared" si="7"/>
        <v>20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1010</v>
      </c>
      <c r="G316" s="108">
        <f t="shared" si="8"/>
        <v>55</v>
      </c>
      <c r="H316" s="110">
        <f>F316/E316</f>
        <v>0.94835680751173712</v>
      </c>
      <c r="I316" s="108">
        <f t="shared" ref="I316:K320" si="9">I304+Q304</f>
        <v>1500</v>
      </c>
      <c r="J316" s="109">
        <f t="shared" si="9"/>
        <v>1324</v>
      </c>
      <c r="K316" s="108">
        <f t="shared" si="9"/>
        <v>176</v>
      </c>
      <c r="L316" s="129">
        <f>J316/I316</f>
        <v>0.88266666666666671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330</v>
      </c>
      <c r="G317" s="130">
        <f t="shared" si="8"/>
        <v>15</v>
      </c>
      <c r="H317" s="132">
        <f>F317/E317</f>
        <v>0.95652173913043481</v>
      </c>
      <c r="I317" s="130">
        <f t="shared" si="9"/>
        <v>421</v>
      </c>
      <c r="J317" s="131">
        <f t="shared" si="9"/>
        <v>320</v>
      </c>
      <c r="K317" s="130">
        <f t="shared" si="9"/>
        <v>101</v>
      </c>
      <c r="L317" s="133">
        <f>J317/I317</f>
        <v>0.76009501187648454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250</v>
      </c>
      <c r="G318" s="117">
        <f t="shared" si="8"/>
        <v>27</v>
      </c>
      <c r="H318" s="119">
        <f>F318/E318</f>
        <v>0.90252707581227432</v>
      </c>
      <c r="I318" s="117">
        <f t="shared" si="9"/>
        <v>452</v>
      </c>
      <c r="J318" s="118">
        <f t="shared" si="9"/>
        <v>401</v>
      </c>
      <c r="K318" s="117">
        <f t="shared" si="9"/>
        <v>51</v>
      </c>
      <c r="L318" s="134">
        <f>J318/I318</f>
        <v>0.88716814159292035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298</v>
      </c>
      <c r="G319" s="122">
        <f t="shared" si="8"/>
        <v>17</v>
      </c>
      <c r="H319" s="124">
        <f>F319/E319</f>
        <v>0.946031746031746</v>
      </c>
      <c r="I319" s="122">
        <f t="shared" si="9"/>
        <v>503</v>
      </c>
      <c r="J319" s="123">
        <f t="shared" si="9"/>
        <v>466</v>
      </c>
      <c r="K319" s="122">
        <f t="shared" si="9"/>
        <v>37</v>
      </c>
      <c r="L319" s="135">
        <f>J319/I319</f>
        <v>0.92644135188866794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1888</v>
      </c>
      <c r="G320" s="136">
        <f t="shared" si="8"/>
        <v>114</v>
      </c>
      <c r="H320" s="137">
        <f>F320/E320</f>
        <v>0.9430569430569431</v>
      </c>
      <c r="I320" s="136">
        <f t="shared" si="9"/>
        <v>2876</v>
      </c>
      <c r="J320" s="126">
        <f t="shared" si="9"/>
        <v>2511</v>
      </c>
      <c r="K320" s="136">
        <f t="shared" si="9"/>
        <v>365</v>
      </c>
      <c r="L320" s="138">
        <f>J320/I320</f>
        <v>0.8730876216968011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1879</v>
      </c>
      <c r="G324" s="146">
        <f>G296</f>
        <v>101</v>
      </c>
      <c r="H324" s="255">
        <f>F324/E324</f>
        <v>0.94898989898989894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2495</v>
      </c>
      <c r="G325" s="146">
        <f>K296</f>
        <v>347</v>
      </c>
      <c r="H325" s="255">
        <f>F325/E325</f>
        <v>0.87790288529204785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16</v>
      </c>
      <c r="G327" s="146">
        <f>S296</f>
        <v>18</v>
      </c>
      <c r="H327" s="255">
        <f>F327/E327</f>
        <v>0.47058823529411764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4399</v>
      </c>
      <c r="G328" s="136">
        <f>SUM(G324:G327)</f>
        <v>479</v>
      </c>
      <c r="H328" s="204">
        <f>F328/E328</f>
        <v>0.9018040180401804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1879</v>
      </c>
      <c r="F331" s="146">
        <f>U296</f>
        <v>151</v>
      </c>
      <c r="G331" s="146">
        <f>J342-G333</f>
        <v>458</v>
      </c>
      <c r="H331" s="253">
        <f>E331+F331+G331</f>
        <v>2488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2495</v>
      </c>
      <c r="F332" s="146">
        <f>V296</f>
        <v>635</v>
      </c>
      <c r="G332" s="146">
        <f>J343-G334</f>
        <v>435</v>
      </c>
      <c r="H332" s="253">
        <f>E332+F332+G332</f>
        <v>3565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8</v>
      </c>
      <c r="G333" s="149">
        <v>0</v>
      </c>
      <c r="H333" s="253">
        <f>E333+F333+G333</f>
        <v>17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16</v>
      </c>
      <c r="F334" s="146">
        <f>X296</f>
        <v>20</v>
      </c>
      <c r="G334" s="149">
        <v>1</v>
      </c>
      <c r="H334" s="253">
        <f>E334+F334+G334</f>
        <v>37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4399</v>
      </c>
      <c r="F335" s="150">
        <f>SUM(F331:F334)</f>
        <v>814</v>
      </c>
      <c r="G335" s="150">
        <f>SUM(G331:G334)</f>
        <v>894</v>
      </c>
      <c r="H335" s="254">
        <f>H331+H332+H333+H334</f>
        <v>6107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1059</v>
      </c>
      <c r="F342" s="158">
        <v>988</v>
      </c>
      <c r="G342" s="158">
        <f>SUM(E342:F342)</f>
        <v>2047</v>
      </c>
      <c r="H342" s="159">
        <v>86</v>
      </c>
      <c r="I342" s="159">
        <v>372</v>
      </c>
      <c r="J342" s="159">
        <f>SUM(H342:I342)</f>
        <v>458</v>
      </c>
      <c r="K342" s="160">
        <f>M342-L342</f>
        <v>1145</v>
      </c>
      <c r="L342" s="160">
        <f>F342+I342</f>
        <v>1360</v>
      </c>
      <c r="M342" s="161">
        <f>H331+H333</f>
        <v>2505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1910</v>
      </c>
      <c r="F343" s="158">
        <v>1256</v>
      </c>
      <c r="G343" s="158">
        <f>SUM(E343:F343)</f>
        <v>3166</v>
      </c>
      <c r="H343" s="159">
        <v>108</v>
      </c>
      <c r="I343" s="159">
        <v>328</v>
      </c>
      <c r="J343" s="159">
        <f>SUM(H343:I343)</f>
        <v>436</v>
      </c>
      <c r="K343" s="160">
        <f>M343-L343</f>
        <v>2018</v>
      </c>
      <c r="L343" s="160">
        <f>F343+I343</f>
        <v>1584</v>
      </c>
      <c r="M343" s="161">
        <f>H332+H334</f>
        <v>3602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2969</v>
      </c>
      <c r="F344" s="163">
        <f>SUM(F342:F343)</f>
        <v>2244</v>
      </c>
      <c r="G344" s="163">
        <f>SUM(E344:F344)</f>
        <v>5213</v>
      </c>
      <c r="H344" s="164">
        <f t="shared" ref="H344:M344" si="10">SUM(H342:H343)</f>
        <v>194</v>
      </c>
      <c r="I344" s="164">
        <f t="shared" si="10"/>
        <v>700</v>
      </c>
      <c r="J344" s="164">
        <f t="shared" si="10"/>
        <v>894</v>
      </c>
      <c r="K344" s="165">
        <f t="shared" si="10"/>
        <v>3163</v>
      </c>
      <c r="L344" s="165">
        <f t="shared" si="10"/>
        <v>2944</v>
      </c>
      <c r="M344" s="166">
        <f t="shared" si="10"/>
        <v>6107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81</v>
      </c>
      <c r="F351" s="108">
        <v>91</v>
      </c>
      <c r="G351" s="109">
        <f>SUM(E351:F351)</f>
        <v>172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171</v>
      </c>
      <c r="F352" s="130">
        <v>88</v>
      </c>
      <c r="G352" s="131">
        <f>SUM(E352:F352)</f>
        <v>259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98</v>
      </c>
      <c r="F353" s="117">
        <v>183</v>
      </c>
      <c r="G353" s="118">
        <f>SUM(E353:F353)</f>
        <v>281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113</v>
      </c>
      <c r="F354" s="122">
        <v>36</v>
      </c>
      <c r="G354" s="123">
        <f>SUM(E354:F354)</f>
        <v>149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463</v>
      </c>
      <c r="F355" s="176">
        <f>SUM(F351:F354)</f>
        <v>398</v>
      </c>
      <c r="G355" s="176">
        <f>SUM(G351:G354)</f>
        <v>861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170</v>
      </c>
      <c r="F356" s="177">
        <v>177</v>
      </c>
      <c r="G356" s="177">
        <f>SUM(E356:F356)</f>
        <v>347</v>
      </c>
      <c r="H356" s="100"/>
      <c r="I356" s="100">
        <f>G355+G356</f>
        <v>1208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35186</v>
      </c>
      <c r="K363" s="242"/>
      <c r="L363" s="242"/>
      <c r="M363" s="242"/>
      <c r="N363" s="242"/>
      <c r="O363" s="243">
        <f>J363/J371</f>
        <v>0.51970341486470517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6920</v>
      </c>
      <c r="K364" s="242"/>
      <c r="L364" s="242"/>
      <c r="M364" s="242"/>
      <c r="N364" s="242"/>
      <c r="O364" s="243">
        <f>J364/J371</f>
        <v>0.1022096183386506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4576</v>
      </c>
      <c r="K365" s="242"/>
      <c r="L365" s="242"/>
      <c r="M365" s="242"/>
      <c r="N365" s="242"/>
      <c r="O365" s="243">
        <f>J365/J371</f>
        <v>6.7588325652841785E-2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3887</v>
      </c>
      <c r="K366" s="242"/>
      <c r="L366" s="242"/>
      <c r="M366" s="242"/>
      <c r="N366" s="242"/>
      <c r="O366" s="243">
        <f>J366/J371</f>
        <v>5.7411674347158215E-2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3465</v>
      </c>
      <c r="K367" s="242"/>
      <c r="L367" s="242"/>
      <c r="M367" s="242"/>
      <c r="N367" s="242"/>
      <c r="O367" s="243">
        <f>J367/J371</f>
        <v>5.1178660049627789E-2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3078</v>
      </c>
      <c r="K368" s="242"/>
      <c r="L368" s="242"/>
      <c r="M368" s="242"/>
      <c r="N368" s="242"/>
      <c r="O368" s="243">
        <f>J368/J371</f>
        <v>4.546260191421482E-2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6258</v>
      </c>
      <c r="K369" s="242"/>
      <c r="L369" s="242"/>
      <c r="M369" s="242"/>
      <c r="N369" s="242"/>
      <c r="O369" s="243">
        <f>J369/J371</f>
        <v>9.2431761786600494E-2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4334</v>
      </c>
      <c r="K370" s="242"/>
      <c r="L370" s="242"/>
      <c r="M370" s="242"/>
      <c r="N370" s="242"/>
      <c r="O370" s="243">
        <f>J370/J371</f>
        <v>6.4013943046201116E-2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67704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13668</v>
      </c>
      <c r="I379" s="215"/>
      <c r="J379" s="216">
        <f>H379/H385</f>
        <v>0.20187876639489544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16359</v>
      </c>
      <c r="U379" s="221"/>
      <c r="V379" s="213">
        <f>T379/T385</f>
        <v>0.18707973102785783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3115</v>
      </c>
      <c r="I380" s="215"/>
      <c r="J380" s="216">
        <f>H380/H385</f>
        <v>4.6009098428453264E-2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4442</v>
      </c>
      <c r="U380" s="221"/>
      <c r="V380" s="213">
        <f>T380/T385</f>
        <v>5.0798225149810167E-2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1.1816140848398913E-4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2.744613695622341E-4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2.9540352120997282E-5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1.1435890398426421E-4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16793</v>
      </c>
      <c r="I383" s="215"/>
      <c r="J383" s="216">
        <f>H383/H385</f>
        <v>0.24803556658395368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20835</v>
      </c>
      <c r="U383" s="221"/>
      <c r="V383" s="213">
        <f>T383/T385</f>
        <v>0.2382667764512145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50911</v>
      </c>
      <c r="I384" s="215"/>
      <c r="J384" s="216">
        <f>H384/H385</f>
        <v>0.75196443341604635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66609</v>
      </c>
      <c r="U384" s="221"/>
      <c r="V384" s="213">
        <f>T384/T385</f>
        <v>0.76173322354878548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67704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87444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&amp;C&amp;10&amp;A</oddHeader>
    <oddFooter>&amp;C&amp;10Página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44358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33</v>
      </c>
      <c r="G18" s="23">
        <f>E18-F18</f>
        <v>2</v>
      </c>
      <c r="H18" s="24">
        <f>F18/E18</f>
        <v>0.94285714285714284</v>
      </c>
      <c r="I18" s="23">
        <v>38</v>
      </c>
      <c r="J18" s="22">
        <v>36</v>
      </c>
      <c r="K18" s="23">
        <f>I18-J18</f>
        <v>2</v>
      </c>
      <c r="L18" s="25">
        <f>J18/I18</f>
        <v>0.94736842105263153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5</v>
      </c>
      <c r="G19" s="23">
        <f>E19-F19</f>
        <v>5</v>
      </c>
      <c r="H19" s="24">
        <f>F19/E19</f>
        <v>0.5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2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6</v>
      </c>
      <c r="K21" s="23">
        <f>I21-J21</f>
        <v>9</v>
      </c>
      <c r="L21" s="25">
        <f>J21/I21</f>
        <v>0.4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83</v>
      </c>
      <c r="G22" s="23">
        <f>E22-F22</f>
        <v>7</v>
      </c>
      <c r="H22" s="24">
        <f>F22/E22</f>
        <v>0.92222222222222228</v>
      </c>
      <c r="I22" s="23">
        <v>80</v>
      </c>
      <c r="J22" s="22">
        <v>76</v>
      </c>
      <c r="K22" s="23">
        <f>I22-J22</f>
        <v>4</v>
      </c>
      <c r="L22" s="25">
        <f>J22/I22</f>
        <v>0.95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24</v>
      </c>
      <c r="K23" s="23">
        <f>I23-J23</f>
        <v>8</v>
      </c>
      <c r="L23" s="25">
        <f>J23/I23</f>
        <v>0.75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82</v>
      </c>
      <c r="G24" s="23">
        <f>E24-F24</f>
        <v>6</v>
      </c>
      <c r="H24" s="24">
        <f>F24/E24</f>
        <v>0.93181818181818177</v>
      </c>
      <c r="I24" s="23">
        <v>100</v>
      </c>
      <c r="J24" s="22">
        <v>84</v>
      </c>
      <c r="K24" s="23">
        <f>I24-J24</f>
        <v>16</v>
      </c>
      <c r="L24" s="25">
        <f>J24/I24</f>
        <v>0.84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9</v>
      </c>
      <c r="S25" s="23">
        <v>6</v>
      </c>
      <c r="T25" s="25">
        <f>R25/Q25</f>
        <v>0.9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4</v>
      </c>
      <c r="G27" s="23">
        <f>E27-F27</f>
        <v>1</v>
      </c>
      <c r="H27" s="24">
        <f>F27/E27</f>
        <v>0.8</v>
      </c>
      <c r="I27" s="23">
        <v>8</v>
      </c>
      <c r="J27" s="22">
        <v>4</v>
      </c>
      <c r="K27" s="23">
        <f t="shared" ref="K27:K32" si="0">I27-J27</f>
        <v>4</v>
      </c>
      <c r="L27" s="25">
        <f t="shared" ref="L27:L32" si="1">J27/I27</f>
        <v>0.5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24</v>
      </c>
      <c r="K28" s="23">
        <f t="shared" si="0"/>
        <v>6</v>
      </c>
      <c r="L28" s="25">
        <f t="shared" si="1"/>
        <v>0.8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18</v>
      </c>
      <c r="K29" s="23">
        <f t="shared" si="0"/>
        <v>4</v>
      </c>
      <c r="L29" s="25">
        <f t="shared" si="1"/>
        <v>0.81818181818181823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81</v>
      </c>
      <c r="G30" s="23">
        <f>E30-F30</f>
        <v>2</v>
      </c>
      <c r="H30" s="24">
        <f>F30/E30</f>
        <v>0.97590361445783136</v>
      </c>
      <c r="I30" s="23">
        <v>34</v>
      </c>
      <c r="J30" s="22">
        <v>27</v>
      </c>
      <c r="K30" s="23">
        <f t="shared" si="0"/>
        <v>7</v>
      </c>
      <c r="L30" s="25">
        <f t="shared" si="1"/>
        <v>0.79411764705882348</v>
      </c>
      <c r="M30" s="33"/>
      <c r="N30" s="30"/>
      <c r="O30" s="28"/>
      <c r="P30" s="24"/>
      <c r="Q30" s="33">
        <v>10</v>
      </c>
      <c r="R30" s="22">
        <v>3</v>
      </c>
      <c r="S30" s="23">
        <f>Q30-R30</f>
        <v>7</v>
      </c>
      <c r="T30" s="25">
        <f>R30/Q30</f>
        <v>0.3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167</v>
      </c>
      <c r="G31" s="23">
        <f>E31-F31</f>
        <v>3</v>
      </c>
      <c r="H31" s="24">
        <f>F31/E31</f>
        <v>0.98235294117647054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>
        <v>4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30</v>
      </c>
      <c r="V32" s="30">
        <v>8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4</v>
      </c>
      <c r="K34" s="23">
        <f>I34-J34</f>
        <v>4</v>
      </c>
      <c r="L34" s="25">
        <f>J34/I34</f>
        <v>0.5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67</v>
      </c>
      <c r="G36" s="23">
        <f>E36-F36</f>
        <v>1</v>
      </c>
      <c r="H36" s="24">
        <f>F36/E36</f>
        <v>0.98529411764705888</v>
      </c>
      <c r="I36" s="23">
        <v>15</v>
      </c>
      <c r="J36" s="22">
        <v>13</v>
      </c>
      <c r="K36" s="23">
        <f>I36-J36</f>
        <v>2</v>
      </c>
      <c r="L36" s="25">
        <f>J36/I36</f>
        <v>0.8666666666666667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2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2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27</v>
      </c>
      <c r="G42" s="23">
        <f>E42-F42</f>
        <v>4</v>
      </c>
      <c r="H42" s="24">
        <f>F42/E42</f>
        <v>0.87096774193548387</v>
      </c>
      <c r="I42" s="23">
        <v>36</v>
      </c>
      <c r="J42" s="22">
        <v>33</v>
      </c>
      <c r="K42" s="23">
        <f>I42-J42</f>
        <v>3</v>
      </c>
      <c r="L42" s="25">
        <f>J42/I42</f>
        <v>0.91666666666666663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201</v>
      </c>
      <c r="G43" s="23">
        <f>E43-F43</f>
        <v>5</v>
      </c>
      <c r="H43" s="24">
        <f>F43/E43</f>
        <v>0.97572815533980584</v>
      </c>
      <c r="I43" s="23">
        <v>314</v>
      </c>
      <c r="J43" s="22">
        <v>292</v>
      </c>
      <c r="K43" s="23">
        <f>I43-J43</f>
        <v>22</v>
      </c>
      <c r="L43" s="25">
        <f>J43/I43</f>
        <v>0.92993630573248409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8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3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31</v>
      </c>
      <c r="K50" s="23">
        <f>I50-J50</f>
        <v>9</v>
      </c>
      <c r="L50" s="25">
        <f>J50/I50</f>
        <v>0.77500000000000002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3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59</v>
      </c>
      <c r="K59" s="23">
        <f>I59-J59</f>
        <v>5</v>
      </c>
      <c r="L59" s="25">
        <f>J59/I59</f>
        <v>0.921875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7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>
        <v>1</v>
      </c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13</v>
      </c>
      <c r="W65" s="30"/>
      <c r="X65" s="31">
        <v>1</v>
      </c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11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4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24</v>
      </c>
      <c r="K69" s="23">
        <f>I69-J69</f>
        <v>6</v>
      </c>
      <c r="L69" s="25">
        <f>J69/I69</f>
        <v>0.8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4</v>
      </c>
      <c r="V75" s="30">
        <v>8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65</v>
      </c>
      <c r="K76" s="23">
        <f>I76-J76</f>
        <v>15</v>
      </c>
      <c r="L76" s="25">
        <f>J76/I76</f>
        <v>0.8125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7</v>
      </c>
      <c r="K77" s="23">
        <f>I77-J77</f>
        <v>5</v>
      </c>
      <c r="L77" s="25">
        <f>J77/I77</f>
        <v>0.58333333333333337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0</v>
      </c>
      <c r="K79" s="23">
        <f>I79-J79</f>
        <v>20</v>
      </c>
      <c r="L79" s="25">
        <f>J79/I79</f>
        <v>0</v>
      </c>
      <c r="M79" s="33"/>
      <c r="N79" s="30"/>
      <c r="O79" s="28"/>
      <c r="P79" s="24"/>
      <c r="Q79" s="33"/>
      <c r="R79" s="22"/>
      <c r="S79" s="23"/>
      <c r="T79" s="25"/>
      <c r="U79" s="30"/>
      <c r="V79" s="30">
        <v>10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3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10</v>
      </c>
      <c r="K86" s="23">
        <f>I86-J86</f>
        <v>2</v>
      </c>
      <c r="L86" s="25">
        <f>J86/I86</f>
        <v>0.83333333333333337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3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6</v>
      </c>
      <c r="K93" s="23">
        <f>I93-J93</f>
        <v>2</v>
      </c>
      <c r="L93" s="25">
        <f>J93/I93</f>
        <v>0.75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24</v>
      </c>
      <c r="K94" s="23">
        <f>I94-J94</f>
        <v>6</v>
      </c>
      <c r="L94" s="25">
        <f>J94/I94</f>
        <v>0.8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1021</v>
      </c>
      <c r="G96" s="38">
        <f>E96-F96</f>
        <v>40</v>
      </c>
      <c r="H96" s="4">
        <f>F96/E96</f>
        <v>0.96229971724787933</v>
      </c>
      <c r="I96" s="3">
        <f>SUM(I13:I95)</f>
        <v>1498</v>
      </c>
      <c r="J96" s="3">
        <f>SUM(J13:J95)</f>
        <v>1330</v>
      </c>
      <c r="K96" s="3">
        <f>I96-J96</f>
        <v>168</v>
      </c>
      <c r="L96" s="39">
        <f>J96/I96</f>
        <v>0.88785046728971961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12</v>
      </c>
      <c r="S96" s="3">
        <f>Q96-R96</f>
        <v>10</v>
      </c>
      <c r="T96" s="39">
        <f>R96/Q96</f>
        <v>0.54545454545454541</v>
      </c>
      <c r="U96" s="38">
        <f>SUM(U13:U95)</f>
        <v>56</v>
      </c>
      <c r="V96" s="38">
        <f>SUM(V13:V95)</f>
        <v>144</v>
      </c>
      <c r="W96" s="38">
        <f>SUM(W13:W95)</f>
        <v>2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4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14</v>
      </c>
      <c r="K98" s="55">
        <f>I98-J98</f>
        <v>5</v>
      </c>
      <c r="L98" s="56">
        <f>J98/I98</f>
        <v>0.73684210526315785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4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13</v>
      </c>
      <c r="K102" s="55">
        <f>I102-J102</f>
        <v>2</v>
      </c>
      <c r="L102" s="56">
        <f>J102/I102</f>
        <v>0.8666666666666667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9</v>
      </c>
      <c r="G103" s="53">
        <f>E103-F103</f>
        <v>4</v>
      </c>
      <c r="H103" s="54">
        <f>F103/E103</f>
        <v>0.69230769230769229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3</v>
      </c>
      <c r="G108" s="53">
        <f>E108-F108</f>
        <v>1</v>
      </c>
      <c r="H108" s="54">
        <f>F108/E108</f>
        <v>0.75</v>
      </c>
      <c r="I108" s="53">
        <v>15</v>
      </c>
      <c r="J108" s="52">
        <v>13</v>
      </c>
      <c r="K108" s="55">
        <f>I108-J108</f>
        <v>2</v>
      </c>
      <c r="L108" s="56">
        <f>J108/I108</f>
        <v>0.8666666666666667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8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3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7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1</v>
      </c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20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>
        <v>7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5</v>
      </c>
      <c r="G122" s="53">
        <f>E122-F122</f>
        <v>5</v>
      </c>
      <c r="H122" s="54">
        <f>F122/E122</f>
        <v>0.5</v>
      </c>
      <c r="I122" s="53">
        <v>20</v>
      </c>
      <c r="J122" s="52">
        <v>13</v>
      </c>
      <c r="K122" s="55">
        <f>I122-J122</f>
        <v>7</v>
      </c>
      <c r="L122" s="56">
        <f>J122/I122</f>
        <v>0.65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68</v>
      </c>
      <c r="G123" s="53">
        <f>E123-F123</f>
        <v>2</v>
      </c>
      <c r="H123" s="54">
        <f>F123/E123</f>
        <v>0.97142857142857142</v>
      </c>
      <c r="I123" s="53">
        <v>67</v>
      </c>
      <c r="J123" s="52">
        <v>49</v>
      </c>
      <c r="K123" s="55">
        <f>I123-J123</f>
        <v>18</v>
      </c>
      <c r="L123" s="56">
        <f>J123/I123</f>
        <v>0.73134328358208955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5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9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69</v>
      </c>
      <c r="G126" s="53">
        <f>E126-F126</f>
        <v>1</v>
      </c>
      <c r="H126" s="54">
        <f>F126/E126</f>
        <v>0.98571428571428577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2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30</v>
      </c>
      <c r="G127" s="53">
        <f>E127-F127</f>
        <v>0</v>
      </c>
      <c r="H127" s="54">
        <f>F127/E127</f>
        <v>1</v>
      </c>
      <c r="I127" s="53">
        <v>28</v>
      </c>
      <c r="J127" s="52">
        <v>21</v>
      </c>
      <c r="K127" s="55">
        <f>I127-J127</f>
        <v>7</v>
      </c>
      <c r="L127" s="56">
        <f>J127/I127</f>
        <v>0.75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4</v>
      </c>
      <c r="K129" s="55">
        <f>I129-J129</f>
        <v>6</v>
      </c>
      <c r="L129" s="56">
        <f>J129/I129</f>
        <v>0.4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2</v>
      </c>
      <c r="K132" s="55">
        <f>I132-J132</f>
        <v>5</v>
      </c>
      <c r="L132" s="56">
        <f>J132/I132</f>
        <v>0.2857142857142857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7</v>
      </c>
      <c r="K135" s="55">
        <f>I135-J135</f>
        <v>5</v>
      </c>
      <c r="L135" s="56">
        <f>J135/I135</f>
        <v>0.58333333333333337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9</v>
      </c>
      <c r="K138" s="55">
        <f>I138-J138</f>
        <v>7</v>
      </c>
      <c r="L138" s="56">
        <f>J138/I138</f>
        <v>0.5625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9</v>
      </c>
      <c r="G139" s="53">
        <f>E139-F139</f>
        <v>1</v>
      </c>
      <c r="H139" s="54">
        <f>F139/E139</f>
        <v>0.9</v>
      </c>
      <c r="I139" s="53">
        <v>26</v>
      </c>
      <c r="J139" s="52">
        <v>24</v>
      </c>
      <c r="K139" s="55">
        <f>I139-J139</f>
        <v>2</v>
      </c>
      <c r="L139" s="56">
        <f>J139/I139</f>
        <v>0.92307692307692313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7</v>
      </c>
      <c r="K141" s="55">
        <f>I141-J141</f>
        <v>3</v>
      </c>
      <c r="L141" s="56">
        <f>J141/I141</f>
        <v>0.7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3</v>
      </c>
      <c r="K143" s="55">
        <f>I143-J143</f>
        <v>3</v>
      </c>
      <c r="L143" s="56">
        <f>J143/I143</f>
        <v>0.5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6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27</v>
      </c>
      <c r="G146" s="53">
        <f>E146-F146</f>
        <v>1</v>
      </c>
      <c r="H146" s="54">
        <f>F146/E146</f>
        <v>0.9642857142857143</v>
      </c>
      <c r="I146" s="53">
        <v>20</v>
      </c>
      <c r="J146" s="52">
        <v>13</v>
      </c>
      <c r="K146" s="55">
        <f>I146-J146</f>
        <v>7</v>
      </c>
      <c r="L146" s="56">
        <f>J146/I146</f>
        <v>0.65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4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6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7</v>
      </c>
      <c r="K154" s="55">
        <f>I154-J154</f>
        <v>1</v>
      </c>
      <c r="L154" s="56">
        <f>J154/I154</f>
        <v>0.875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/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6</v>
      </c>
      <c r="K157" s="55">
        <f>I157-J157</f>
        <v>4</v>
      </c>
      <c r="L157" s="56">
        <f>J157/I157</f>
        <v>0.6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327</v>
      </c>
      <c r="G158" s="38">
        <f>E158-F158</f>
        <v>16</v>
      </c>
      <c r="H158" s="4">
        <f>F158/E158</f>
        <v>0.95335276967930027</v>
      </c>
      <c r="I158" s="38">
        <f>SUM(I97:I157)</f>
        <v>419</v>
      </c>
      <c r="J158" s="38">
        <f>SUM(J97:J157)</f>
        <v>321</v>
      </c>
      <c r="K158" s="3">
        <f>I158-J158</f>
        <v>98</v>
      </c>
      <c r="L158" s="39">
        <f>J158/I158</f>
        <v>0.76610978520286399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31</v>
      </c>
      <c r="V158" s="38">
        <f>SUM(V97:V157)</f>
        <v>131</v>
      </c>
      <c r="W158" s="38">
        <f>SUM(W97:W157)</f>
        <v>8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11</v>
      </c>
      <c r="K159" s="66">
        <f>I159-J159</f>
        <v>4</v>
      </c>
      <c r="L159" s="67">
        <f>J159/I159</f>
        <v>0.73333333333333328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6</v>
      </c>
      <c r="G160" s="73">
        <f>E160-F160</f>
        <v>4</v>
      </c>
      <c r="H160" s="74">
        <f>F160/E160</f>
        <v>0.6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3</v>
      </c>
      <c r="V160" s="69">
        <v>4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2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7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8</v>
      </c>
      <c r="K169" s="75">
        <f>I169-J169</f>
        <v>1</v>
      </c>
      <c r="L169" s="76">
        <f>J169/I169</f>
        <v>0.88888888888888884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2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46</v>
      </c>
      <c r="K172" s="75">
        <f>I172-J172</f>
        <v>8</v>
      </c>
      <c r="L172" s="76">
        <f>J172/I172</f>
        <v>0.85185185185185186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2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4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9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19</v>
      </c>
      <c r="G186" s="73">
        <f>E186-F186</f>
        <v>1</v>
      </c>
      <c r="H186" s="74">
        <f>F186/E186</f>
        <v>0.95</v>
      </c>
      <c r="I186" s="73">
        <v>10</v>
      </c>
      <c r="J186" s="69">
        <v>5</v>
      </c>
      <c r="K186" s="75">
        <f>I186-J186</f>
        <v>5</v>
      </c>
      <c r="L186" s="76">
        <f>J186/I186</f>
        <v>0.5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21</v>
      </c>
      <c r="K187" s="75">
        <f>I187-J187</f>
        <v>11</v>
      </c>
      <c r="L187" s="76">
        <f>J187/I187</f>
        <v>0.65625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8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12</v>
      </c>
      <c r="K196" s="75">
        <f>I196-J196</f>
        <v>3</v>
      </c>
      <c r="L196" s="76">
        <f>J196/I196</f>
        <v>0.8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1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5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4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26</v>
      </c>
      <c r="K205" s="75">
        <f>I205-J205</f>
        <v>4</v>
      </c>
      <c r="L205" s="76">
        <f>J205/I205</f>
        <v>0.8666666666666667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40</v>
      </c>
      <c r="G206" s="73">
        <f>E206-F206</f>
        <v>16</v>
      </c>
      <c r="H206" s="74">
        <f>F206/E206</f>
        <v>0.7142857142857143</v>
      </c>
      <c r="I206" s="73">
        <v>89</v>
      </c>
      <c r="J206" s="69">
        <v>83</v>
      </c>
      <c r="K206" s="75">
        <f>I206-J206</f>
        <v>6</v>
      </c>
      <c r="L206" s="76">
        <f>J206/I206</f>
        <v>0.93258426966292129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14</v>
      </c>
      <c r="G207" s="73">
        <f>E207-F207</f>
        <v>1</v>
      </c>
      <c r="H207" s="74">
        <f>F207/E207</f>
        <v>0.93333333333333335</v>
      </c>
      <c r="I207" s="73">
        <v>10</v>
      </c>
      <c r="J207" s="69">
        <v>10</v>
      </c>
      <c r="K207" s="75">
        <f>I207-J207</f>
        <v>0</v>
      </c>
      <c r="L207" s="76">
        <f>J207/I207</f>
        <v>1</v>
      </c>
      <c r="M207" s="73">
        <v>5</v>
      </c>
      <c r="N207" s="69">
        <v>1</v>
      </c>
      <c r="O207" s="75">
        <f>M207-N207</f>
        <v>4</v>
      </c>
      <c r="P207" s="74">
        <f>N207/M207</f>
        <v>0.2</v>
      </c>
      <c r="Q207" s="73">
        <v>5</v>
      </c>
      <c r="R207" s="69">
        <v>2</v>
      </c>
      <c r="S207" s="75">
        <f>Q207-R207</f>
        <v>3</v>
      </c>
      <c r="T207" s="76">
        <f>R207/Q207</f>
        <v>0.4</v>
      </c>
      <c r="U207" s="68">
        <v>1</v>
      </c>
      <c r="V207" s="69">
        <v>2</v>
      </c>
      <c r="W207" s="69"/>
      <c r="X207" s="70">
        <v>3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15</v>
      </c>
      <c r="K208" s="75">
        <f>I208-J208</f>
        <v>5</v>
      </c>
      <c r="L208" s="76">
        <f>J208/I208</f>
        <v>0.75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29</v>
      </c>
      <c r="K212" s="75">
        <f>I212-J212</f>
        <v>1</v>
      </c>
      <c r="L212" s="76">
        <f>J212/I212</f>
        <v>0.96666666666666667</v>
      </c>
      <c r="M212" s="73"/>
      <c r="N212" s="69"/>
      <c r="O212" s="75"/>
      <c r="P212" s="74"/>
      <c r="Q212" s="73"/>
      <c r="R212" s="69"/>
      <c r="S212" s="75"/>
      <c r="T212" s="76"/>
      <c r="U212" s="68">
        <v>3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25</v>
      </c>
      <c r="K213" s="75">
        <f>I213-J213</f>
        <v>0</v>
      </c>
      <c r="L213" s="76">
        <f>J213/I213</f>
        <v>1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10</v>
      </c>
      <c r="K215" s="75">
        <f>I215-J215</f>
        <v>6</v>
      </c>
      <c r="L215" s="76">
        <f>J215/I215</f>
        <v>0.625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11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47</v>
      </c>
      <c r="G218" s="73">
        <f>E218-F218</f>
        <v>1</v>
      </c>
      <c r="H218" s="74">
        <f>F218/E218</f>
        <v>0.97916666666666663</v>
      </c>
      <c r="I218" s="73">
        <v>34</v>
      </c>
      <c r="J218" s="69">
        <v>25</v>
      </c>
      <c r="K218" s="75">
        <f>I218-J218</f>
        <v>9</v>
      </c>
      <c r="L218" s="76">
        <f>J218/I218</f>
        <v>0.73529411764705888</v>
      </c>
      <c r="M218" s="73"/>
      <c r="N218" s="69"/>
      <c r="O218" s="75"/>
      <c r="P218" s="74"/>
      <c r="Q218" s="73"/>
      <c r="R218" s="69"/>
      <c r="S218" s="75"/>
      <c r="T218" s="74"/>
      <c r="U218" s="68">
        <v>1</v>
      </c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9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252</v>
      </c>
      <c r="G220" s="38">
        <f>E220-F220</f>
        <v>24</v>
      </c>
      <c r="H220" s="4">
        <f>F220/E220</f>
        <v>0.91304347826086951</v>
      </c>
      <c r="I220" s="38">
        <f>SUM(I159:I219)</f>
        <v>447</v>
      </c>
      <c r="J220" s="38">
        <f>SUM(J159:J219)</f>
        <v>382</v>
      </c>
      <c r="K220" s="3">
        <f>I220-J220</f>
        <v>65</v>
      </c>
      <c r="L220" s="39">
        <f>J220/I220</f>
        <v>0.85458612975391501</v>
      </c>
      <c r="M220" s="38">
        <f>SUM(M159:M219)</f>
        <v>5</v>
      </c>
      <c r="N220" s="38">
        <f>SUM(N159:N219)</f>
        <v>1</v>
      </c>
      <c r="O220" s="3">
        <f>M220-N220</f>
        <v>4</v>
      </c>
      <c r="P220" s="4">
        <f>N220/M220</f>
        <v>0.2</v>
      </c>
      <c r="Q220" s="38">
        <f>SUM(Q159:Q219)</f>
        <v>5</v>
      </c>
      <c r="R220" s="38">
        <f>SUM(R159:R219)</f>
        <v>2</v>
      </c>
      <c r="S220" s="3">
        <f>Q220-R220</f>
        <v>3</v>
      </c>
      <c r="T220" s="39">
        <f>R220/Q220</f>
        <v>0.4</v>
      </c>
      <c r="U220" s="37">
        <f>SUM(U159:U219)</f>
        <v>14</v>
      </c>
      <c r="V220" s="38">
        <f>SUM(V159:V219)</f>
        <v>128</v>
      </c>
      <c r="W220" s="38">
        <f>SUM(W159:W219)</f>
        <v>0</v>
      </c>
      <c r="X220" s="41">
        <f>SUM(X159:X219)</f>
        <v>4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46</v>
      </c>
      <c r="K221" s="86">
        <f>I221-J221</f>
        <v>4</v>
      </c>
      <c r="L221" s="87">
        <f>J221/I221</f>
        <v>0.92</v>
      </c>
      <c r="M221" s="88"/>
      <c r="N221" s="89"/>
      <c r="O221" s="90"/>
      <c r="P221" s="91"/>
      <c r="Q221" s="88"/>
      <c r="R221" s="89"/>
      <c r="S221" s="90"/>
      <c r="T221" s="92"/>
      <c r="U221" s="89">
        <v>1</v>
      </c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66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21</v>
      </c>
      <c r="K229" s="90">
        <f>I229-J229</f>
        <v>4</v>
      </c>
      <c r="L229" s="92">
        <f>J229/I229</f>
        <v>0.84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/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16</v>
      </c>
      <c r="V230" s="89">
        <v>11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2</v>
      </c>
      <c r="S231" s="90">
        <f>Q231-R231</f>
        <v>3</v>
      </c>
      <c r="T231" s="92">
        <f>R231/Q231</f>
        <v>0.4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4</v>
      </c>
      <c r="V233" s="89">
        <v>4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36</v>
      </c>
      <c r="G235" s="88">
        <f>E235-F235</f>
        <v>4</v>
      </c>
      <c r="H235" s="91">
        <f>F235/E235</f>
        <v>0.9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2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105</v>
      </c>
      <c r="G236" s="88">
        <f>E236-F236</f>
        <v>1</v>
      </c>
      <c r="H236" s="91">
        <f>F236/E236</f>
        <v>0.99056603773584906</v>
      </c>
      <c r="I236" s="88">
        <v>96</v>
      </c>
      <c r="J236" s="89">
        <v>90</v>
      </c>
      <c r="K236" s="90">
        <f>I236-J236</f>
        <v>6</v>
      </c>
      <c r="L236" s="92">
        <f>J236/I236</f>
        <v>0.9375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1</v>
      </c>
      <c r="V236" s="89">
        <v>30</v>
      </c>
      <c r="W236" s="89">
        <v>1</v>
      </c>
      <c r="X236" s="93">
        <v>5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25</v>
      </c>
      <c r="K239" s="90">
        <f>I239-J239</f>
        <v>5</v>
      </c>
      <c r="L239" s="92">
        <f>J239/I239</f>
        <v>0.83333333333333337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3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54</v>
      </c>
      <c r="K240" s="90">
        <f>I240-J240</f>
        <v>16</v>
      </c>
      <c r="L240" s="92">
        <f>J240/I240</f>
        <v>0.77142857142857146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1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27</v>
      </c>
      <c r="K243" s="90">
        <f>I243-J243</f>
        <v>1</v>
      </c>
      <c r="L243" s="92">
        <f>J243/I243</f>
        <v>0.9642857142857143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3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4</v>
      </c>
      <c r="G255" s="88">
        <f>E255-F255</f>
        <v>1</v>
      </c>
      <c r="H255" s="91">
        <f>F255/E255</f>
        <v>0.8</v>
      </c>
      <c r="I255" s="88">
        <v>20</v>
      </c>
      <c r="J255" s="89">
        <v>17</v>
      </c>
      <c r="K255" s="90">
        <f>I255-J255</f>
        <v>3</v>
      </c>
      <c r="L255" s="92">
        <f>J255/I255</f>
        <v>0.85</v>
      </c>
      <c r="M255" s="88"/>
      <c r="N255" s="89"/>
      <c r="O255" s="90"/>
      <c r="P255" s="91"/>
      <c r="Q255" s="88"/>
      <c r="R255" s="89"/>
      <c r="S255" s="90"/>
      <c r="T255" s="92"/>
      <c r="U255" s="89">
        <v>2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20</v>
      </c>
      <c r="K257" s="90">
        <f>I257-J257</f>
        <v>0</v>
      </c>
      <c r="L257" s="92">
        <f>J257/I257</f>
        <v>1</v>
      </c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3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3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5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9</v>
      </c>
      <c r="K268" s="90">
        <f>I268-J268</f>
        <v>1</v>
      </c>
      <c r="L268" s="92">
        <f>J268/I268</f>
        <v>0.9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4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6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2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15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9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6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19</v>
      </c>
      <c r="G285" s="88">
        <f>E285-F285</f>
        <v>1</v>
      </c>
      <c r="H285" s="91">
        <f>F285/E285</f>
        <v>0.95</v>
      </c>
      <c r="I285" s="88">
        <v>40</v>
      </c>
      <c r="J285" s="89">
        <v>33</v>
      </c>
      <c r="K285" s="90">
        <f>I285-J285</f>
        <v>7</v>
      </c>
      <c r="L285" s="92">
        <f>J285/I285</f>
        <v>0.82499999999999996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3</v>
      </c>
      <c r="G286" s="88">
        <f>E286-F286</f>
        <v>1</v>
      </c>
      <c r="H286" s="91">
        <f>F286/E286</f>
        <v>0.75</v>
      </c>
      <c r="I286" s="88">
        <v>4</v>
      </c>
      <c r="J286" s="89">
        <v>1</v>
      </c>
      <c r="K286" s="90">
        <f>I286-J286</f>
        <v>3</v>
      </c>
      <c r="L286" s="92">
        <f>J286/I286</f>
        <v>0.25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4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10</v>
      </c>
      <c r="K290" s="90">
        <f>I290-J290</f>
        <v>0</v>
      </c>
      <c r="L290" s="92">
        <f>J290/I290</f>
        <v>1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3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302</v>
      </c>
      <c r="G295" s="38">
        <f>E295-F295</f>
        <v>8</v>
      </c>
      <c r="H295" s="4">
        <f>F295/E295</f>
        <v>0.97419354838709682</v>
      </c>
      <c r="I295" s="38">
        <f>SUM(I221:I294)</f>
        <v>498</v>
      </c>
      <c r="J295" s="38">
        <f>SUM(J221:J294)</f>
        <v>446</v>
      </c>
      <c r="K295" s="38">
        <f>I295-J295</f>
        <v>52</v>
      </c>
      <c r="L295" s="39">
        <f>J295/I295</f>
        <v>0.89558232931726911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2</v>
      </c>
      <c r="S295" s="38">
        <f>Q295-R295</f>
        <v>3</v>
      </c>
      <c r="T295" s="39">
        <f>R295/Q295</f>
        <v>0.4</v>
      </c>
      <c r="U295" s="38">
        <f>SUM(U221:U294)</f>
        <v>29</v>
      </c>
      <c r="V295" s="38">
        <f>SUM(V221:V294)</f>
        <v>233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1902</v>
      </c>
      <c r="G296" s="96">
        <f>G96+G158+G220+G295</f>
        <v>88</v>
      </c>
      <c r="H296" s="97">
        <f>F296/E296</f>
        <v>0.95577889447236186</v>
      </c>
      <c r="I296" s="96">
        <f>I96+I158+I220+I295</f>
        <v>2862</v>
      </c>
      <c r="J296" s="96">
        <f>J96+J158+J220+J295</f>
        <v>2479</v>
      </c>
      <c r="K296" s="96">
        <f>K96+K158+K220+K295</f>
        <v>383</v>
      </c>
      <c r="L296" s="98">
        <f>J296/I296</f>
        <v>0.86617749825296997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16</v>
      </c>
      <c r="S296" s="96">
        <f>S96+S158+S220+S295</f>
        <v>18</v>
      </c>
      <c r="T296" s="98">
        <f>R296/Q296</f>
        <v>0.47058823529411764</v>
      </c>
      <c r="U296" s="95">
        <f>U96+U158+U220+U295</f>
        <v>130</v>
      </c>
      <c r="V296" s="96">
        <f>V96+V158+V220+V295</f>
        <v>636</v>
      </c>
      <c r="W296" s="96">
        <f>W96+W158+W220+W295</f>
        <v>11</v>
      </c>
      <c r="X296" s="99">
        <f>X96+X158+X220+X295</f>
        <v>21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1021</v>
      </c>
      <c r="G304" s="108">
        <f>G96</f>
        <v>40</v>
      </c>
      <c r="H304" s="110">
        <f>F304/E304</f>
        <v>0.96229971724787933</v>
      </c>
      <c r="I304" s="108">
        <f t="shared" ref="I304:O304" si="2">(I96)</f>
        <v>1498</v>
      </c>
      <c r="J304" s="109">
        <f t="shared" si="2"/>
        <v>1330</v>
      </c>
      <c r="K304" s="108">
        <f t="shared" si="2"/>
        <v>168</v>
      </c>
      <c r="L304" s="110">
        <f t="shared" si="2"/>
        <v>0.88785046728971961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12</v>
      </c>
      <c r="S304" s="108">
        <f t="shared" si="3"/>
        <v>10</v>
      </c>
      <c r="T304" s="110">
        <f t="shared" si="3"/>
        <v>0.54545454545454541</v>
      </c>
      <c r="U304" s="111">
        <f t="shared" si="3"/>
        <v>56</v>
      </c>
      <c r="V304" s="111">
        <f t="shared" si="3"/>
        <v>144</v>
      </c>
      <c r="W304" s="111">
        <f t="shared" si="3"/>
        <v>2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327</v>
      </c>
      <c r="G305" s="113">
        <f>G158</f>
        <v>16</v>
      </c>
      <c r="H305" s="115">
        <f>F305/E305</f>
        <v>0.95335276967930027</v>
      </c>
      <c r="I305" s="113">
        <f>I158</f>
        <v>419</v>
      </c>
      <c r="J305" s="114">
        <f>J158</f>
        <v>321</v>
      </c>
      <c r="K305" s="113">
        <f>K158</f>
        <v>98</v>
      </c>
      <c r="L305" s="115">
        <f>L158</f>
        <v>0.76610978520286399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31</v>
      </c>
      <c r="V305" s="114">
        <f t="shared" si="4"/>
        <v>131</v>
      </c>
      <c r="W305" s="114">
        <f t="shared" si="4"/>
        <v>8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252</v>
      </c>
      <c r="G306" s="117">
        <f t="shared" si="5"/>
        <v>24</v>
      </c>
      <c r="H306" s="119">
        <f t="shared" si="5"/>
        <v>0.91304347826086951</v>
      </c>
      <c r="I306" s="117">
        <f t="shared" si="5"/>
        <v>447</v>
      </c>
      <c r="J306" s="118">
        <f t="shared" si="5"/>
        <v>382</v>
      </c>
      <c r="K306" s="117">
        <f t="shared" si="5"/>
        <v>65</v>
      </c>
      <c r="L306" s="119">
        <f t="shared" si="5"/>
        <v>0.85458612975391501</v>
      </c>
      <c r="M306" s="117">
        <f t="shared" si="5"/>
        <v>5</v>
      </c>
      <c r="N306" s="118">
        <f t="shared" si="5"/>
        <v>1</v>
      </c>
      <c r="O306" s="117">
        <f t="shared" si="5"/>
        <v>4</v>
      </c>
      <c r="P306" s="119">
        <f t="shared" si="5"/>
        <v>0.2</v>
      </c>
      <c r="Q306" s="117">
        <f t="shared" si="5"/>
        <v>5</v>
      </c>
      <c r="R306" s="118">
        <f t="shared" si="5"/>
        <v>2</v>
      </c>
      <c r="S306" s="117">
        <f t="shared" si="5"/>
        <v>3</v>
      </c>
      <c r="T306" s="119">
        <f t="shared" si="5"/>
        <v>0.4</v>
      </c>
      <c r="U306" s="120">
        <f t="shared" si="5"/>
        <v>14</v>
      </c>
      <c r="V306" s="120">
        <f t="shared" si="5"/>
        <v>128</v>
      </c>
      <c r="W306" s="120">
        <f t="shared" si="5"/>
        <v>0</v>
      </c>
      <c r="X306" s="121">
        <f t="shared" si="5"/>
        <v>4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302</v>
      </c>
      <c r="G307" s="122">
        <f t="shared" si="6"/>
        <v>8</v>
      </c>
      <c r="H307" s="124">
        <f t="shared" si="6"/>
        <v>0.97419354838709682</v>
      </c>
      <c r="I307" s="122">
        <f t="shared" si="6"/>
        <v>498</v>
      </c>
      <c r="J307" s="123">
        <f t="shared" si="6"/>
        <v>446</v>
      </c>
      <c r="K307" s="122">
        <f t="shared" si="6"/>
        <v>52</v>
      </c>
      <c r="L307" s="124">
        <f t="shared" si="6"/>
        <v>0.89558232931726911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2</v>
      </c>
      <c r="S307" s="122">
        <f t="shared" si="6"/>
        <v>3</v>
      </c>
      <c r="T307" s="124">
        <f t="shared" si="6"/>
        <v>0.4</v>
      </c>
      <c r="U307" s="123">
        <f t="shared" si="6"/>
        <v>29</v>
      </c>
      <c r="V307" s="123">
        <f t="shared" si="6"/>
        <v>233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1902</v>
      </c>
      <c r="G308" s="126">
        <f t="shared" si="7"/>
        <v>88</v>
      </c>
      <c r="H308" s="127">
        <f t="shared" si="7"/>
        <v>0.95577889447236186</v>
      </c>
      <c r="I308" s="126">
        <f t="shared" si="7"/>
        <v>2862</v>
      </c>
      <c r="J308" s="126">
        <f t="shared" si="7"/>
        <v>2479</v>
      </c>
      <c r="K308" s="126">
        <f t="shared" si="7"/>
        <v>383</v>
      </c>
      <c r="L308" s="127">
        <f t="shared" si="7"/>
        <v>0.86617749825296997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16</v>
      </c>
      <c r="S308" s="126">
        <f t="shared" si="7"/>
        <v>18</v>
      </c>
      <c r="T308" s="127">
        <f t="shared" si="7"/>
        <v>0.47058823529411764</v>
      </c>
      <c r="U308" s="126">
        <f t="shared" si="7"/>
        <v>130</v>
      </c>
      <c r="V308" s="126">
        <f t="shared" si="7"/>
        <v>636</v>
      </c>
      <c r="W308" s="126">
        <f t="shared" si="7"/>
        <v>11</v>
      </c>
      <c r="X308" s="128">
        <f t="shared" si="7"/>
        <v>21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1027</v>
      </c>
      <c r="G316" s="108">
        <f t="shared" si="8"/>
        <v>44</v>
      </c>
      <c r="H316" s="110">
        <f>F316/E316</f>
        <v>0.95891690009337072</v>
      </c>
      <c r="I316" s="108">
        <f t="shared" ref="I316:K320" si="9">I304+Q304</f>
        <v>1520</v>
      </c>
      <c r="J316" s="109">
        <f t="shared" si="9"/>
        <v>1342</v>
      </c>
      <c r="K316" s="108">
        <f t="shared" si="9"/>
        <v>178</v>
      </c>
      <c r="L316" s="129">
        <f>J316/I316</f>
        <v>0.88289473684210529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327</v>
      </c>
      <c r="G317" s="130">
        <f t="shared" si="8"/>
        <v>18</v>
      </c>
      <c r="H317" s="132">
        <f>F317/E317</f>
        <v>0.94782608695652171</v>
      </c>
      <c r="I317" s="130">
        <f t="shared" si="9"/>
        <v>421</v>
      </c>
      <c r="J317" s="131">
        <f t="shared" si="9"/>
        <v>321</v>
      </c>
      <c r="K317" s="130">
        <f t="shared" si="9"/>
        <v>100</v>
      </c>
      <c r="L317" s="133">
        <f>J317/I317</f>
        <v>0.76247030878859856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253</v>
      </c>
      <c r="G318" s="117">
        <f t="shared" si="8"/>
        <v>28</v>
      </c>
      <c r="H318" s="119">
        <f>F318/E318</f>
        <v>0.90035587188612098</v>
      </c>
      <c r="I318" s="117">
        <f t="shared" si="9"/>
        <v>452</v>
      </c>
      <c r="J318" s="118">
        <f t="shared" si="9"/>
        <v>384</v>
      </c>
      <c r="K318" s="117">
        <f t="shared" si="9"/>
        <v>68</v>
      </c>
      <c r="L318" s="134">
        <f>J318/I318</f>
        <v>0.84955752212389379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304</v>
      </c>
      <c r="G319" s="122">
        <f t="shared" si="8"/>
        <v>11</v>
      </c>
      <c r="H319" s="124">
        <f>F319/E319</f>
        <v>0.96507936507936509</v>
      </c>
      <c r="I319" s="122">
        <f t="shared" si="9"/>
        <v>503</v>
      </c>
      <c r="J319" s="123">
        <f t="shared" si="9"/>
        <v>448</v>
      </c>
      <c r="K319" s="122">
        <f t="shared" si="9"/>
        <v>55</v>
      </c>
      <c r="L319" s="135">
        <f>J319/I319</f>
        <v>0.89065606361829031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1911</v>
      </c>
      <c r="G320" s="136">
        <f t="shared" si="8"/>
        <v>101</v>
      </c>
      <c r="H320" s="137">
        <f>F320/E320</f>
        <v>0.9498011928429424</v>
      </c>
      <c r="I320" s="136">
        <f t="shared" si="9"/>
        <v>2896</v>
      </c>
      <c r="J320" s="126">
        <f t="shared" si="9"/>
        <v>2495</v>
      </c>
      <c r="K320" s="136">
        <f t="shared" si="9"/>
        <v>401</v>
      </c>
      <c r="L320" s="138">
        <f>J320/I320</f>
        <v>0.86153314917127077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1902</v>
      </c>
      <c r="G324" s="146">
        <f>G296</f>
        <v>88</v>
      </c>
      <c r="H324" s="255">
        <f>F324/E324</f>
        <v>0.95577889447236186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2862</v>
      </c>
      <c r="F325" s="146">
        <f>J296</f>
        <v>2479</v>
      </c>
      <c r="G325" s="146">
        <f>K296</f>
        <v>383</v>
      </c>
      <c r="H325" s="255">
        <f>F325/E325</f>
        <v>0.86617749825296997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16</v>
      </c>
      <c r="G327" s="146">
        <f>S296</f>
        <v>18</v>
      </c>
      <c r="H327" s="255">
        <f>F327/E327</f>
        <v>0.47058823529411764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4908</v>
      </c>
      <c r="F328" s="136">
        <f>SUM(F324:F327)</f>
        <v>4406</v>
      </c>
      <c r="G328" s="136">
        <f>SUM(G324:G327)</f>
        <v>502</v>
      </c>
      <c r="H328" s="204">
        <f>F328/E328</f>
        <v>0.8977180114099429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1902</v>
      </c>
      <c r="F331" s="146">
        <f>U296</f>
        <v>130</v>
      </c>
      <c r="G331" s="146">
        <f>J342-G333</f>
        <v>418</v>
      </c>
      <c r="H331" s="253">
        <f>E331+F331+G331</f>
        <v>2450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2479</v>
      </c>
      <c r="F332" s="146">
        <f>V296</f>
        <v>636</v>
      </c>
      <c r="G332" s="146">
        <f>J343-G334</f>
        <v>481</v>
      </c>
      <c r="H332" s="253">
        <f>E332+F332+G332</f>
        <v>3596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11</v>
      </c>
      <c r="G333" s="149">
        <v>0</v>
      </c>
      <c r="H333" s="253">
        <f>E333+F333+G333</f>
        <v>20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16</v>
      </c>
      <c r="F334" s="146">
        <f>X296</f>
        <v>21</v>
      </c>
      <c r="G334" s="149">
        <v>1</v>
      </c>
      <c r="H334" s="253">
        <f>E334+F334+G334</f>
        <v>38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4406</v>
      </c>
      <c r="F335" s="150">
        <f>SUM(F331:F334)</f>
        <v>798</v>
      </c>
      <c r="G335" s="150">
        <f>SUM(G331:G334)</f>
        <v>900</v>
      </c>
      <c r="H335" s="254">
        <f>H331+H332+H333+H334</f>
        <v>6104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1087</v>
      </c>
      <c r="F342" s="158">
        <v>965</v>
      </c>
      <c r="G342" s="158">
        <f>SUM(E342:F342)</f>
        <v>2052</v>
      </c>
      <c r="H342" s="159">
        <v>95</v>
      </c>
      <c r="I342" s="159">
        <v>323</v>
      </c>
      <c r="J342" s="159">
        <f>SUM(H342:I342)</f>
        <v>418</v>
      </c>
      <c r="K342" s="160">
        <f>M342-L342</f>
        <v>1182</v>
      </c>
      <c r="L342" s="160">
        <f>F342+I342</f>
        <v>1288</v>
      </c>
      <c r="M342" s="161">
        <f>H331+H333</f>
        <v>2470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1950</v>
      </c>
      <c r="F343" s="158">
        <v>1202</v>
      </c>
      <c r="G343" s="158">
        <f>SUM(E343:F343)</f>
        <v>3152</v>
      </c>
      <c r="H343" s="159">
        <v>108</v>
      </c>
      <c r="I343" s="159">
        <v>374</v>
      </c>
      <c r="J343" s="159">
        <f>SUM(H343:I343)</f>
        <v>482</v>
      </c>
      <c r="K343" s="160">
        <f>M343-L343</f>
        <v>2058</v>
      </c>
      <c r="L343" s="160">
        <f>F343+I343</f>
        <v>1576</v>
      </c>
      <c r="M343" s="161">
        <f>H332+H334</f>
        <v>3634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3037</v>
      </c>
      <c r="F344" s="163">
        <f>SUM(F342:F343)</f>
        <v>2167</v>
      </c>
      <c r="G344" s="163">
        <f>SUM(E344:F344)</f>
        <v>5204</v>
      </c>
      <c r="H344" s="164">
        <f t="shared" ref="H344:M344" si="10">SUM(H342:H343)</f>
        <v>203</v>
      </c>
      <c r="I344" s="164">
        <f t="shared" si="10"/>
        <v>697</v>
      </c>
      <c r="J344" s="164">
        <f t="shared" si="10"/>
        <v>900</v>
      </c>
      <c r="K344" s="165">
        <f t="shared" si="10"/>
        <v>3240</v>
      </c>
      <c r="L344" s="165">
        <f t="shared" si="10"/>
        <v>2864</v>
      </c>
      <c r="M344" s="166">
        <f t="shared" si="10"/>
        <v>6104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72</v>
      </c>
      <c r="F351" s="108">
        <v>137</v>
      </c>
      <c r="G351" s="109">
        <f>SUM(E351:F351)</f>
        <v>209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161</v>
      </c>
      <c r="F352" s="130">
        <v>98</v>
      </c>
      <c r="G352" s="131">
        <f>SUM(E352:F352)</f>
        <v>259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92</v>
      </c>
      <c r="F353" s="117">
        <v>202</v>
      </c>
      <c r="G353" s="118">
        <f>SUM(E353:F353)</f>
        <v>294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111</v>
      </c>
      <c r="F354" s="122">
        <v>22</v>
      </c>
      <c r="G354" s="123">
        <f>SUM(E354:F354)</f>
        <v>133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436</v>
      </c>
      <c r="F355" s="176">
        <f>SUM(F351:F354)</f>
        <v>459</v>
      </c>
      <c r="G355" s="176">
        <f>SUM(G351:G354)</f>
        <v>895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164</v>
      </c>
      <c r="F356" s="177">
        <v>154</v>
      </c>
      <c r="G356" s="177">
        <f>SUM(E356:F356)</f>
        <v>318</v>
      </c>
      <c r="H356" s="100"/>
      <c r="I356" s="100">
        <f>G355+G356</f>
        <v>1213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35373</v>
      </c>
      <c r="K363" s="242"/>
      <c r="L363" s="242"/>
      <c r="M363" s="242"/>
      <c r="N363" s="242"/>
      <c r="O363" s="243">
        <f>J363/J371</f>
        <v>0.51953411861469323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6943</v>
      </c>
      <c r="K364" s="242"/>
      <c r="L364" s="242"/>
      <c r="M364" s="242"/>
      <c r="N364" s="242"/>
      <c r="O364" s="243">
        <f>J364/J371</f>
        <v>0.10197397409159005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4597</v>
      </c>
      <c r="K365" s="242"/>
      <c r="L365" s="242"/>
      <c r="M365" s="242"/>
      <c r="N365" s="242"/>
      <c r="O365" s="243">
        <f>J365/J371</f>
        <v>6.751755133213877E-2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3906</v>
      </c>
      <c r="K366" s="242"/>
      <c r="L366" s="242"/>
      <c r="M366" s="242"/>
      <c r="N366" s="242"/>
      <c r="O366" s="243">
        <f>J366/J371</f>
        <v>5.7368622036835765E-2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3487</v>
      </c>
      <c r="K367" s="242"/>
      <c r="L367" s="242"/>
      <c r="M367" s="242"/>
      <c r="N367" s="242"/>
      <c r="O367" s="243">
        <f>J367/J371</f>
        <v>5.1214640307845963E-2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3092</v>
      </c>
      <c r="K368" s="242"/>
      <c r="L368" s="242"/>
      <c r="M368" s="242"/>
      <c r="N368" s="242"/>
      <c r="O368" s="243">
        <f>J368/J371</f>
        <v>4.5413153952354374E-2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6305</v>
      </c>
      <c r="K369" s="242"/>
      <c r="L369" s="242"/>
      <c r="M369" s="242"/>
      <c r="N369" s="242"/>
      <c r="O369" s="243">
        <f>J369/J371</f>
        <v>9.2603472079428956E-2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4383</v>
      </c>
      <c r="K370" s="242"/>
      <c r="L370" s="242"/>
      <c r="M370" s="242"/>
      <c r="N370" s="242"/>
      <c r="O370" s="243">
        <f>J370/J371</f>
        <v>6.4374467585112949E-2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68086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13737</v>
      </c>
      <c r="I379" s="215"/>
      <c r="J379" s="216">
        <f>H379/H385</f>
        <v>0.2017595394060453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16428</v>
      </c>
      <c r="U379" s="221"/>
      <c r="V379" s="213">
        <f>T379/T385</f>
        <v>0.18705167034818845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3149</v>
      </c>
      <c r="I380" s="215"/>
      <c r="J380" s="216">
        <f>H380/H385</f>
        <v>4.6250330464412653E-2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4476</v>
      </c>
      <c r="U380" s="221"/>
      <c r="V380" s="213">
        <f>T380/T385</f>
        <v>5.0964406895452369E-2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1.1749845783274095E-4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2.732675972946508E-4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2.9374614458185237E-5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1.1386149887277116E-4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16896</v>
      </c>
      <c r="I383" s="215"/>
      <c r="J383" s="216">
        <f>H383/H385</f>
        <v>0.24815674294274886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20938</v>
      </c>
      <c r="U383" s="221"/>
      <c r="V383" s="213">
        <f>T383/T385</f>
        <v>0.23840320633980824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51190</v>
      </c>
      <c r="I384" s="215"/>
      <c r="J384" s="216">
        <f>H384/H385</f>
        <v>0.75184325705725108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66888</v>
      </c>
      <c r="U384" s="221"/>
      <c r="V384" s="213">
        <f>T384/T385</f>
        <v>0.76159679366019173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68086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87826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44359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33</v>
      </c>
      <c r="G18" s="23">
        <f>E18-F18</f>
        <v>2</v>
      </c>
      <c r="H18" s="24">
        <f>F18/E18</f>
        <v>0.94285714285714284</v>
      </c>
      <c r="I18" s="23">
        <v>38</v>
      </c>
      <c r="J18" s="22">
        <v>36</v>
      </c>
      <c r="K18" s="23">
        <f>I18-J18</f>
        <v>2</v>
      </c>
      <c r="L18" s="25">
        <f>J18/I18</f>
        <v>0.94736842105263153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7</v>
      </c>
      <c r="G19" s="23">
        <f>E19-F19</f>
        <v>3</v>
      </c>
      <c r="H19" s="24">
        <f>F19/E19</f>
        <v>0.7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2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6</v>
      </c>
      <c r="K21" s="23">
        <f>I21-J21</f>
        <v>9</v>
      </c>
      <c r="L21" s="25">
        <f>J21/I21</f>
        <v>0.4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82</v>
      </c>
      <c r="G22" s="23">
        <f>E22-F22</f>
        <v>8</v>
      </c>
      <c r="H22" s="24">
        <f>F22/E22</f>
        <v>0.91111111111111109</v>
      </c>
      <c r="I22" s="23">
        <v>80</v>
      </c>
      <c r="J22" s="22">
        <v>63</v>
      </c>
      <c r="K22" s="23">
        <f>I22-J22</f>
        <v>17</v>
      </c>
      <c r="L22" s="25">
        <f>J22/I22</f>
        <v>0.78749999999999998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22</v>
      </c>
      <c r="K23" s="23">
        <f>I23-J23</f>
        <v>10</v>
      </c>
      <c r="L23" s="25">
        <f>J23/I23</f>
        <v>0.6875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81</v>
      </c>
      <c r="G24" s="23">
        <f>E24-F24</f>
        <v>7</v>
      </c>
      <c r="H24" s="24">
        <f>F24/E24</f>
        <v>0.92045454545454541</v>
      </c>
      <c r="I24" s="23">
        <v>100</v>
      </c>
      <c r="J24" s="22">
        <v>90</v>
      </c>
      <c r="K24" s="23">
        <f>I24-J24</f>
        <v>10</v>
      </c>
      <c r="L24" s="25">
        <f>J24/I24</f>
        <v>0.9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4</v>
      </c>
      <c r="K27" s="23">
        <f t="shared" ref="K27:K32" si="0">I27-J27</f>
        <v>4</v>
      </c>
      <c r="L27" s="25">
        <f t="shared" ref="L27:L32" si="1">J27/I27</f>
        <v>0.5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26</v>
      </c>
      <c r="K28" s="23">
        <f t="shared" si="0"/>
        <v>4</v>
      </c>
      <c r="L28" s="25">
        <f t="shared" si="1"/>
        <v>0.8666666666666667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17</v>
      </c>
      <c r="K29" s="23">
        <f t="shared" si="0"/>
        <v>5</v>
      </c>
      <c r="L29" s="25">
        <f t="shared" si="1"/>
        <v>0.77272727272727271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80</v>
      </c>
      <c r="G30" s="23">
        <f>E30-F30</f>
        <v>3</v>
      </c>
      <c r="H30" s="24">
        <f>F30/E30</f>
        <v>0.96385542168674698</v>
      </c>
      <c r="I30" s="23">
        <v>34</v>
      </c>
      <c r="J30" s="22">
        <v>25</v>
      </c>
      <c r="K30" s="23">
        <f t="shared" si="0"/>
        <v>9</v>
      </c>
      <c r="L30" s="25">
        <f t="shared" si="1"/>
        <v>0.73529411764705888</v>
      </c>
      <c r="M30" s="33"/>
      <c r="N30" s="30"/>
      <c r="O30" s="28"/>
      <c r="P30" s="24"/>
      <c r="Q30" s="33">
        <v>10</v>
      </c>
      <c r="R30" s="22">
        <v>3</v>
      </c>
      <c r="S30" s="23">
        <f>Q30-R30</f>
        <v>7</v>
      </c>
      <c r="T30" s="25">
        <f>R30/Q30</f>
        <v>0.3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169</v>
      </c>
      <c r="G31" s="23">
        <f>E31-F31</f>
        <v>1</v>
      </c>
      <c r="H31" s="24">
        <f>F31/E31</f>
        <v>0.99411764705882355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>
        <v>1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125</v>
      </c>
      <c r="K32" s="23">
        <f t="shared" si="0"/>
        <v>25</v>
      </c>
      <c r="L32" s="25">
        <f t="shared" si="1"/>
        <v>0.83333333333333337</v>
      </c>
      <c r="M32" s="33"/>
      <c r="N32" s="22"/>
      <c r="O32" s="28"/>
      <c r="P32" s="24"/>
      <c r="Q32" s="23"/>
      <c r="R32" s="22"/>
      <c r="S32" s="23"/>
      <c r="T32" s="25"/>
      <c r="U32" s="30">
        <v>41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>
        <v>2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2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2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25</v>
      </c>
      <c r="G42" s="23">
        <f>E42-F42</f>
        <v>6</v>
      </c>
      <c r="H42" s="24">
        <f>F42/E42</f>
        <v>0.80645161290322576</v>
      </c>
      <c r="I42" s="23">
        <v>36</v>
      </c>
      <c r="J42" s="22">
        <v>34</v>
      </c>
      <c r="K42" s="23">
        <f>I42-J42</f>
        <v>2</v>
      </c>
      <c r="L42" s="25">
        <f>J42/I42</f>
        <v>0.94444444444444442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196</v>
      </c>
      <c r="G43" s="23">
        <f>E43-F43</f>
        <v>10</v>
      </c>
      <c r="H43" s="24">
        <f>F43/E43</f>
        <v>0.95145631067961167</v>
      </c>
      <c r="I43" s="23">
        <v>314</v>
      </c>
      <c r="J43" s="22">
        <v>248</v>
      </c>
      <c r="K43" s="23">
        <f>I43-J43</f>
        <v>66</v>
      </c>
      <c r="L43" s="25">
        <f>J43/I43</f>
        <v>0.78980891719745228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8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3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8</v>
      </c>
      <c r="G50" s="23">
        <f>E50-F50</f>
        <v>1</v>
      </c>
      <c r="H50" s="24">
        <f>F50/E50</f>
        <v>0.88888888888888884</v>
      </c>
      <c r="I50" s="23">
        <v>40</v>
      </c>
      <c r="J50" s="22">
        <v>33</v>
      </c>
      <c r="K50" s="23">
        <f>I50-J50</f>
        <v>7</v>
      </c>
      <c r="L50" s="25">
        <f>J50/I50</f>
        <v>0.82499999999999996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3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59</v>
      </c>
      <c r="G59" s="23">
        <f>E59-F59</f>
        <v>1</v>
      </c>
      <c r="H59" s="24">
        <f>F59/E59</f>
        <v>0.98333333333333328</v>
      </c>
      <c r="I59" s="23">
        <v>64</v>
      </c>
      <c r="J59" s="22">
        <v>60</v>
      </c>
      <c r="K59" s="23">
        <f>I59-J59</f>
        <v>4</v>
      </c>
      <c r="L59" s="25">
        <f>J59/I59</f>
        <v>0.9375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7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>
        <v>1</v>
      </c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13</v>
      </c>
      <c r="W65" s="30"/>
      <c r="X65" s="31">
        <v>1</v>
      </c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11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4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26</v>
      </c>
      <c r="K69" s="23">
        <f>I69-J69</f>
        <v>4</v>
      </c>
      <c r="L69" s="25">
        <f>J69/I69</f>
        <v>0.8666666666666667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4</v>
      </c>
      <c r="G75" s="23">
        <f>E75-F75</f>
        <v>1</v>
      </c>
      <c r="H75" s="24">
        <f>F75/E75</f>
        <v>0.8</v>
      </c>
      <c r="I75" s="23">
        <v>6</v>
      </c>
      <c r="J75" s="22">
        <v>1</v>
      </c>
      <c r="K75" s="23">
        <f>I75-J75</f>
        <v>5</v>
      </c>
      <c r="L75" s="25">
        <f>J75/I75</f>
        <v>0.16666666666666666</v>
      </c>
      <c r="M75" s="33"/>
      <c r="N75" s="30"/>
      <c r="O75" s="28"/>
      <c r="P75" s="24"/>
      <c r="Q75" s="33"/>
      <c r="R75" s="22"/>
      <c r="S75" s="23"/>
      <c r="T75" s="25"/>
      <c r="U75" s="30">
        <v>4</v>
      </c>
      <c r="V75" s="30">
        <v>8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74</v>
      </c>
      <c r="K76" s="23">
        <f>I76-J76</f>
        <v>6</v>
      </c>
      <c r="L76" s="25">
        <f>J76/I76</f>
        <v>0.92500000000000004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11</v>
      </c>
      <c r="K77" s="23">
        <f>I77-J77</f>
        <v>1</v>
      </c>
      <c r="L77" s="25">
        <f>J77/I77</f>
        <v>0.91666666666666663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14</v>
      </c>
      <c r="K79" s="23">
        <f>I79-J79</f>
        <v>6</v>
      </c>
      <c r="L79" s="25">
        <f>J79/I79</f>
        <v>0.7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9</v>
      </c>
      <c r="G83" s="23">
        <f>E83-F83</f>
        <v>1</v>
      </c>
      <c r="H83" s="24">
        <f>F83/E83</f>
        <v>0.9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1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3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21</v>
      </c>
      <c r="G94" s="23">
        <f>E94-F94</f>
        <v>2</v>
      </c>
      <c r="H94" s="24">
        <f>F94/E94</f>
        <v>0.91304347826086951</v>
      </c>
      <c r="I94" s="23">
        <v>30</v>
      </c>
      <c r="J94" s="22">
        <v>24</v>
      </c>
      <c r="K94" s="23">
        <f>I94-J94</f>
        <v>6</v>
      </c>
      <c r="L94" s="25">
        <f>J94/I94</f>
        <v>0.8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15</v>
      </c>
      <c r="G95" s="23">
        <f>E95-F95</f>
        <v>3</v>
      </c>
      <c r="H95" s="24">
        <f>F95/E95</f>
        <v>0.83333333333333337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1005</v>
      </c>
      <c r="G96" s="38">
        <f>E96-F96</f>
        <v>56</v>
      </c>
      <c r="H96" s="4">
        <f>F96/E96</f>
        <v>0.9472196041470311</v>
      </c>
      <c r="I96" s="3">
        <f>SUM(I13:I95)</f>
        <v>1498</v>
      </c>
      <c r="J96" s="3">
        <f>SUM(J13:J95)</f>
        <v>1292</v>
      </c>
      <c r="K96" s="3">
        <f>I96-J96</f>
        <v>206</v>
      </c>
      <c r="L96" s="39">
        <f>J96/I96</f>
        <v>0.86248331108144194</v>
      </c>
      <c r="M96" s="38">
        <f>SUM(M13:M95)</f>
        <v>10</v>
      </c>
      <c r="N96" s="38">
        <f>SUM(N13:N95)</f>
        <v>5</v>
      </c>
      <c r="O96" s="40">
        <f>M96-N96</f>
        <v>5</v>
      </c>
      <c r="P96" s="4">
        <f>N96/M96</f>
        <v>0.5</v>
      </c>
      <c r="Q96" s="38">
        <f>SUM(Q13:Q95)</f>
        <v>22</v>
      </c>
      <c r="R96" s="38">
        <f>SUM(R13:R95)</f>
        <v>9</v>
      </c>
      <c r="S96" s="3">
        <f>Q96-R96</f>
        <v>13</v>
      </c>
      <c r="T96" s="39">
        <f>R96/Q96</f>
        <v>0.40909090909090912</v>
      </c>
      <c r="U96" s="38">
        <f>SUM(U13:U95)</f>
        <v>71</v>
      </c>
      <c r="V96" s="38">
        <f>SUM(V13:V95)</f>
        <v>122</v>
      </c>
      <c r="W96" s="38">
        <f>SUM(W13:W95)</f>
        <v>2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4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3</v>
      </c>
      <c r="G98" s="53">
        <f>E98-F98</f>
        <v>2</v>
      </c>
      <c r="H98" s="54">
        <f>F98/E98</f>
        <v>0.6</v>
      </c>
      <c r="I98" s="53">
        <v>19</v>
      </c>
      <c r="J98" s="52">
        <v>19</v>
      </c>
      <c r="K98" s="55">
        <f>I98-J98</f>
        <v>0</v>
      </c>
      <c r="L98" s="56">
        <f>J98/I98</f>
        <v>1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3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17</v>
      </c>
      <c r="K101" s="55">
        <f>I101-J101</f>
        <v>3</v>
      </c>
      <c r="L101" s="56">
        <f>J101/I101</f>
        <v>0.85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12</v>
      </c>
      <c r="K102" s="55">
        <f>I102-J102</f>
        <v>3</v>
      </c>
      <c r="L102" s="56">
        <f>J102/I102</f>
        <v>0.8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10</v>
      </c>
      <c r="G103" s="53">
        <f>E103-F103</f>
        <v>3</v>
      </c>
      <c r="H103" s="54">
        <f>F103/E103</f>
        <v>0.76923076923076927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4</v>
      </c>
      <c r="K107" s="55">
        <f>I107-J107</f>
        <v>4</v>
      </c>
      <c r="L107" s="56">
        <f>J107/I107</f>
        <v>0.5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3</v>
      </c>
      <c r="G108" s="53">
        <f>E108-F108</f>
        <v>1</v>
      </c>
      <c r="H108" s="54">
        <f>F108/E108</f>
        <v>0.75</v>
      </c>
      <c r="I108" s="53">
        <v>15</v>
      </c>
      <c r="J108" s="52">
        <v>7</v>
      </c>
      <c r="K108" s="55">
        <f>I108-J108</f>
        <v>8</v>
      </c>
      <c r="L108" s="56">
        <f>J108/I108</f>
        <v>0.46666666666666667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7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12</v>
      </c>
      <c r="K110" s="55">
        <f>I110-J110</f>
        <v>3</v>
      </c>
      <c r="L110" s="56">
        <f>J110/I110</f>
        <v>0.8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3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7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1</v>
      </c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20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9</v>
      </c>
      <c r="K119" s="55">
        <f>I119-J119</f>
        <v>1</v>
      </c>
      <c r="L119" s="56">
        <f>J119/I119</f>
        <v>0.9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2</v>
      </c>
      <c r="V121" s="52">
        <v>7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6</v>
      </c>
      <c r="G122" s="53">
        <f>E122-F122</f>
        <v>4</v>
      </c>
      <c r="H122" s="54">
        <f>F122/E122</f>
        <v>0.6</v>
      </c>
      <c r="I122" s="53">
        <v>20</v>
      </c>
      <c r="J122" s="52">
        <v>10</v>
      </c>
      <c r="K122" s="55">
        <f>I122-J122</f>
        <v>10</v>
      </c>
      <c r="L122" s="56">
        <f>J122/I122</f>
        <v>0.5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56</v>
      </c>
      <c r="K123" s="55">
        <f>I123-J123</f>
        <v>11</v>
      </c>
      <c r="L123" s="56">
        <f>J123/I123</f>
        <v>0.83582089552238803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5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9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69</v>
      </c>
      <c r="G126" s="53">
        <f>E126-F126</f>
        <v>1</v>
      </c>
      <c r="H126" s="54">
        <f>F126/E126</f>
        <v>0.98571428571428577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2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27</v>
      </c>
      <c r="G127" s="53">
        <f>E127-F127</f>
        <v>3</v>
      </c>
      <c r="H127" s="54">
        <f>F127/E127</f>
        <v>0.9</v>
      </c>
      <c r="I127" s="53">
        <v>28</v>
      </c>
      <c r="J127" s="52">
        <v>22</v>
      </c>
      <c r="K127" s="55">
        <f>I127-J127</f>
        <v>6</v>
      </c>
      <c r="L127" s="56">
        <f>J127/I127</f>
        <v>0.7857142857142857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1</v>
      </c>
      <c r="K128" s="55">
        <f>I128-J128</f>
        <v>3</v>
      </c>
      <c r="L128" s="56">
        <f>J128/I128</f>
        <v>0.25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8</v>
      </c>
      <c r="G129" s="53">
        <f>E129-F129</f>
        <v>2</v>
      </c>
      <c r="H129" s="54">
        <f>F129/E129</f>
        <v>0.8</v>
      </c>
      <c r="I129" s="53">
        <v>10</v>
      </c>
      <c r="J129" s="52">
        <v>5</v>
      </c>
      <c r="K129" s="55">
        <f>I129-J129</f>
        <v>5</v>
      </c>
      <c r="L129" s="56">
        <f>J129/I129</f>
        <v>0.5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1</v>
      </c>
      <c r="K132" s="55">
        <f>I132-J132</f>
        <v>6</v>
      </c>
      <c r="L132" s="56">
        <f>J132/I132</f>
        <v>0.14285714285714285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8</v>
      </c>
      <c r="K135" s="55">
        <f>I135-J135</f>
        <v>4</v>
      </c>
      <c r="L135" s="56">
        <f>J135/I135</f>
        <v>0.66666666666666663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4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11</v>
      </c>
      <c r="K138" s="55">
        <f>I138-J138</f>
        <v>5</v>
      </c>
      <c r="L138" s="56">
        <f>J138/I138</f>
        <v>0.6875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22</v>
      </c>
      <c r="K139" s="55">
        <f>I139-J139</f>
        <v>4</v>
      </c>
      <c r="L139" s="56">
        <f>J139/I139</f>
        <v>0.84615384615384615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>
        <v>1</v>
      </c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5</v>
      </c>
      <c r="K141" s="55">
        <f>I141-J141</f>
        <v>5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6</v>
      </c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8</v>
      </c>
      <c r="K144" s="55">
        <f>I144-J144</f>
        <v>4</v>
      </c>
      <c r="L144" s="56">
        <f>J144/I144</f>
        <v>0.66666666666666663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6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14</v>
      </c>
      <c r="K146" s="55">
        <f>I146-J146</f>
        <v>6</v>
      </c>
      <c r="L146" s="56">
        <f>J146/I146</f>
        <v>0.7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23</v>
      </c>
      <c r="G148" s="53">
        <f>E148-F148</f>
        <v>1</v>
      </c>
      <c r="H148" s="54">
        <f>F148/E148</f>
        <v>0.95833333333333337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4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6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/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5</v>
      </c>
      <c r="K157" s="55">
        <f>I157-J157</f>
        <v>5</v>
      </c>
      <c r="L157" s="56">
        <f>J157/I157</f>
        <v>0.5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325</v>
      </c>
      <c r="G158" s="38">
        <f>E158-F158</f>
        <v>18</v>
      </c>
      <c r="H158" s="4">
        <f>F158/E158</f>
        <v>0.94752186588921283</v>
      </c>
      <c r="I158" s="38">
        <f>SUM(I97:I157)</f>
        <v>419</v>
      </c>
      <c r="J158" s="38">
        <f>SUM(J97:J157)</f>
        <v>323</v>
      </c>
      <c r="K158" s="3">
        <f>I158-J158</f>
        <v>96</v>
      </c>
      <c r="L158" s="39">
        <f>J158/I158</f>
        <v>0.77088305489260145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34</v>
      </c>
      <c r="V158" s="38">
        <f>SUM(V97:V157)</f>
        <v>136</v>
      </c>
      <c r="W158" s="38">
        <f>SUM(W97:W157)</f>
        <v>8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10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/>
      <c r="V160" s="69">
        <v>4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2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19</v>
      </c>
      <c r="K163" s="75">
        <f>I163-J163</f>
        <v>1</v>
      </c>
      <c r="L163" s="76">
        <f>J163/I163</f>
        <v>0.95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8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5</v>
      </c>
      <c r="K169" s="75">
        <f>I169-J169</f>
        <v>4</v>
      </c>
      <c r="L169" s="76">
        <f>J169/I169</f>
        <v>0.55555555555555558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2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53</v>
      </c>
      <c r="K172" s="75">
        <f>I172-J172</f>
        <v>1</v>
      </c>
      <c r="L172" s="76">
        <f>J172/I172</f>
        <v>0.98148148148148151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2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4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9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20</v>
      </c>
      <c r="G186" s="73">
        <f>E186-F186</f>
        <v>0</v>
      </c>
      <c r="H186" s="74">
        <f>F186/E186</f>
        <v>1</v>
      </c>
      <c r="I186" s="73">
        <v>10</v>
      </c>
      <c r="J186" s="69">
        <v>9</v>
      </c>
      <c r="K186" s="75">
        <f>I186-J186</f>
        <v>1</v>
      </c>
      <c r="L186" s="76">
        <f>J186/I186</f>
        <v>0.9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23</v>
      </c>
      <c r="K187" s="75">
        <f>I187-J187</f>
        <v>9</v>
      </c>
      <c r="L187" s="76">
        <f>J187/I187</f>
        <v>0.71875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8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8</v>
      </c>
      <c r="K196" s="75">
        <f>I196-J196</f>
        <v>7</v>
      </c>
      <c r="L196" s="76">
        <f>J196/I196</f>
        <v>0.53333333333333333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1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5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4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29</v>
      </c>
      <c r="K205" s="75">
        <f>I205-J205</f>
        <v>1</v>
      </c>
      <c r="L205" s="76">
        <f>J205/I205</f>
        <v>0.96666666666666667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54</v>
      </c>
      <c r="G206" s="73">
        <f>E206-F206</f>
        <v>2</v>
      </c>
      <c r="H206" s="74">
        <f>F206/E206</f>
        <v>0.9642857142857143</v>
      </c>
      <c r="I206" s="73">
        <v>89</v>
      </c>
      <c r="J206" s="69">
        <v>80</v>
      </c>
      <c r="K206" s="75">
        <f>I206-J206</f>
        <v>9</v>
      </c>
      <c r="L206" s="76">
        <f>J206/I206</f>
        <v>0.898876404494382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10</v>
      </c>
      <c r="K207" s="75">
        <f>I207-J207</f>
        <v>0</v>
      </c>
      <c r="L207" s="76">
        <f>J207/I207</f>
        <v>1</v>
      </c>
      <c r="M207" s="73">
        <v>5</v>
      </c>
      <c r="N207" s="69">
        <v>1</v>
      </c>
      <c r="O207" s="75">
        <f>M207-N207</f>
        <v>4</v>
      </c>
      <c r="P207" s="74">
        <f>N207/M207</f>
        <v>0.2</v>
      </c>
      <c r="Q207" s="73">
        <v>5</v>
      </c>
      <c r="R207" s="69">
        <v>4</v>
      </c>
      <c r="S207" s="75">
        <f>Q207-R207</f>
        <v>1</v>
      </c>
      <c r="T207" s="76">
        <f>R207/Q207</f>
        <v>0.8</v>
      </c>
      <c r="U207" s="68">
        <v>1</v>
      </c>
      <c r="V207" s="69">
        <v>2</v>
      </c>
      <c r="W207" s="69"/>
      <c r="X207" s="70">
        <v>3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13</v>
      </c>
      <c r="K208" s="75">
        <f>I208-J208</f>
        <v>7</v>
      </c>
      <c r="L208" s="76">
        <f>J208/I208</f>
        <v>0.65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1</v>
      </c>
      <c r="G211" s="73">
        <f>E211-F211</f>
        <v>1</v>
      </c>
      <c r="H211" s="74">
        <f>F211/E211</f>
        <v>0.5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26</v>
      </c>
      <c r="K212" s="75">
        <f>I212-J212</f>
        <v>4</v>
      </c>
      <c r="L212" s="76">
        <f>J212/I212</f>
        <v>0.8666666666666667</v>
      </c>
      <c r="M212" s="73"/>
      <c r="N212" s="69"/>
      <c r="O212" s="75"/>
      <c r="P212" s="74"/>
      <c r="Q212" s="73"/>
      <c r="R212" s="69"/>
      <c r="S212" s="75"/>
      <c r="T212" s="76"/>
      <c r="U212" s="68">
        <v>3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23</v>
      </c>
      <c r="K213" s="75">
        <f>I213-J213</f>
        <v>2</v>
      </c>
      <c r="L213" s="76">
        <f>J213/I213</f>
        <v>0.92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11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46</v>
      </c>
      <c r="G218" s="73">
        <f>E218-F218</f>
        <v>2</v>
      </c>
      <c r="H218" s="74">
        <f>F218/E218</f>
        <v>0.95833333333333337</v>
      </c>
      <c r="I218" s="73">
        <v>34</v>
      </c>
      <c r="J218" s="69">
        <v>32</v>
      </c>
      <c r="K218" s="75">
        <f>I218-J218</f>
        <v>2</v>
      </c>
      <c r="L218" s="76">
        <f>J218/I218</f>
        <v>0.94117647058823528</v>
      </c>
      <c r="M218" s="73"/>
      <c r="N218" s="69"/>
      <c r="O218" s="75"/>
      <c r="P218" s="74"/>
      <c r="Q218" s="73"/>
      <c r="R218" s="69"/>
      <c r="S218" s="75"/>
      <c r="T218" s="74"/>
      <c r="U218" s="68">
        <v>1</v>
      </c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9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269</v>
      </c>
      <c r="G220" s="38">
        <f>E220-F220</f>
        <v>7</v>
      </c>
      <c r="H220" s="4">
        <f>F220/E220</f>
        <v>0.97463768115942029</v>
      </c>
      <c r="I220" s="38">
        <f>SUM(I159:I219)</f>
        <v>447</v>
      </c>
      <c r="J220" s="38">
        <f>SUM(J159:J219)</f>
        <v>389</v>
      </c>
      <c r="K220" s="3">
        <f>I220-J220</f>
        <v>58</v>
      </c>
      <c r="L220" s="39">
        <f>J220/I220</f>
        <v>0.87024608501118572</v>
      </c>
      <c r="M220" s="38">
        <f>SUM(M159:M219)</f>
        <v>5</v>
      </c>
      <c r="N220" s="38">
        <f>SUM(N159:N219)</f>
        <v>1</v>
      </c>
      <c r="O220" s="3">
        <f>M220-N220</f>
        <v>4</v>
      </c>
      <c r="P220" s="4">
        <f>N220/M220</f>
        <v>0.2</v>
      </c>
      <c r="Q220" s="38">
        <f>SUM(Q159:Q219)</f>
        <v>5</v>
      </c>
      <c r="R220" s="38">
        <f>SUM(R159:R219)</f>
        <v>4</v>
      </c>
      <c r="S220" s="3">
        <f>Q220-R220</f>
        <v>1</v>
      </c>
      <c r="T220" s="39">
        <f>R220/Q220</f>
        <v>0.8</v>
      </c>
      <c r="U220" s="37">
        <f>SUM(U159:U219)</f>
        <v>11</v>
      </c>
      <c r="V220" s="38">
        <f>SUM(V159:V219)</f>
        <v>129</v>
      </c>
      <c r="W220" s="38">
        <f>SUM(W159:W219)</f>
        <v>0</v>
      </c>
      <c r="X220" s="41">
        <f>SUM(X159:X219)</f>
        <v>4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65</v>
      </c>
      <c r="G221" s="84">
        <f>E221-F221</f>
        <v>1</v>
      </c>
      <c r="H221" s="85">
        <f>F221/E221</f>
        <v>0.98484848484848486</v>
      </c>
      <c r="I221" s="84">
        <v>50</v>
      </c>
      <c r="J221" s="83">
        <v>49</v>
      </c>
      <c r="K221" s="86">
        <f>I221-J221</f>
        <v>1</v>
      </c>
      <c r="L221" s="87">
        <f>J221/I221</f>
        <v>0.98</v>
      </c>
      <c r="M221" s="88"/>
      <c r="N221" s="89"/>
      <c r="O221" s="90"/>
      <c r="P221" s="91"/>
      <c r="Q221" s="88"/>
      <c r="R221" s="89"/>
      <c r="S221" s="90"/>
      <c r="T221" s="92"/>
      <c r="U221" s="89">
        <v>1</v>
      </c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66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22</v>
      </c>
      <c r="K229" s="90">
        <f>I229-J229</f>
        <v>3</v>
      </c>
      <c r="L229" s="92">
        <f>J229/I229</f>
        <v>0.88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/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6</v>
      </c>
      <c r="V230" s="89">
        <v>5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2</v>
      </c>
      <c r="S231" s="90">
        <f>Q231-R231</f>
        <v>3</v>
      </c>
      <c r="T231" s="92">
        <f>R231/Q231</f>
        <v>0.4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4</v>
      </c>
      <c r="V233" s="89">
        <v>4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33</v>
      </c>
      <c r="G235" s="88">
        <f>E235-F235</f>
        <v>7</v>
      </c>
      <c r="H235" s="91">
        <f>F235/E235</f>
        <v>0.82499999999999996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2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103</v>
      </c>
      <c r="G236" s="88">
        <f>E236-F236</f>
        <v>3</v>
      </c>
      <c r="H236" s="91">
        <f>F236/E236</f>
        <v>0.97169811320754718</v>
      </c>
      <c r="I236" s="88">
        <v>96</v>
      </c>
      <c r="J236" s="89">
        <v>90</v>
      </c>
      <c r="K236" s="90">
        <f>I236-J236</f>
        <v>6</v>
      </c>
      <c r="L236" s="92">
        <f>J236/I236</f>
        <v>0.9375</v>
      </c>
      <c r="M236" s="88">
        <v>5</v>
      </c>
      <c r="N236" s="89">
        <v>3</v>
      </c>
      <c r="O236" s="90">
        <f>M236-N236</f>
        <v>2</v>
      </c>
      <c r="P236" s="91">
        <f>N236/M236</f>
        <v>0.6</v>
      </c>
      <c r="Q236" s="88"/>
      <c r="R236" s="89"/>
      <c r="S236" s="90"/>
      <c r="T236" s="92"/>
      <c r="U236" s="89">
        <v>1</v>
      </c>
      <c r="V236" s="89">
        <v>30</v>
      </c>
      <c r="W236" s="89">
        <v>1</v>
      </c>
      <c r="X236" s="93">
        <v>5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25</v>
      </c>
      <c r="K239" s="90">
        <f>I239-J239</f>
        <v>5</v>
      </c>
      <c r="L239" s="92">
        <f>J239/I239</f>
        <v>0.83333333333333337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3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58</v>
      </c>
      <c r="K240" s="90">
        <f>I240-J240</f>
        <v>12</v>
      </c>
      <c r="L240" s="92">
        <f>J240/I240</f>
        <v>0.82857142857142863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1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18</v>
      </c>
      <c r="K243" s="90">
        <f>I243-J243</f>
        <v>10</v>
      </c>
      <c r="L243" s="92">
        <f>J243/I243</f>
        <v>0.6428571428571429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3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16</v>
      </c>
      <c r="K255" s="90">
        <f>I255-J255</f>
        <v>4</v>
      </c>
      <c r="L255" s="92">
        <f>J255/I255</f>
        <v>0.8</v>
      </c>
      <c r="M255" s="88"/>
      <c r="N255" s="89"/>
      <c r="O255" s="90"/>
      <c r="P255" s="91"/>
      <c r="Q255" s="88"/>
      <c r="R255" s="89"/>
      <c r="S255" s="90"/>
      <c r="T255" s="92"/>
      <c r="U255" s="89">
        <v>1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19</v>
      </c>
      <c r="K257" s="90">
        <f>I257-J257</f>
        <v>1</v>
      </c>
      <c r="L257" s="92">
        <f>J257/I257</f>
        <v>0.95</v>
      </c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3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11</v>
      </c>
      <c r="K260" s="90">
        <f>I260-J260</f>
        <v>4</v>
      </c>
      <c r="L260" s="92">
        <f>J260/I260</f>
        <v>0.73333333333333328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3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5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4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6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2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7</v>
      </c>
      <c r="K276" s="90">
        <f>I276-J276</f>
        <v>2</v>
      </c>
      <c r="L276" s="92">
        <f>J276/I276</f>
        <v>0.77777777777777779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15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9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6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20</v>
      </c>
      <c r="G285" s="88">
        <f>E285-F285</f>
        <v>0</v>
      </c>
      <c r="H285" s="91">
        <f>F285/E285</f>
        <v>1</v>
      </c>
      <c r="I285" s="88">
        <v>40</v>
      </c>
      <c r="J285" s="89">
        <v>34</v>
      </c>
      <c r="K285" s="90">
        <f>I285-J285</f>
        <v>6</v>
      </c>
      <c r="L285" s="92">
        <f>J285/I285</f>
        <v>0.85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3</v>
      </c>
      <c r="G286" s="88">
        <f>E286-F286</f>
        <v>1</v>
      </c>
      <c r="H286" s="91">
        <f>F286/E286</f>
        <v>0.75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4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10</v>
      </c>
      <c r="K290" s="90">
        <f>I290-J290</f>
        <v>0</v>
      </c>
      <c r="L290" s="92">
        <f>J290/I290</f>
        <v>1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2</v>
      </c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3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298</v>
      </c>
      <c r="G295" s="38">
        <f>E295-F295</f>
        <v>12</v>
      </c>
      <c r="H295" s="4">
        <f>F295/E295</f>
        <v>0.96129032258064517</v>
      </c>
      <c r="I295" s="38">
        <f>SUM(I221:I294)</f>
        <v>498</v>
      </c>
      <c r="J295" s="38">
        <f>SUM(J221:J294)</f>
        <v>442</v>
      </c>
      <c r="K295" s="38">
        <f>I295-J295</f>
        <v>56</v>
      </c>
      <c r="L295" s="39">
        <f>J295/I295</f>
        <v>0.8875502008032129</v>
      </c>
      <c r="M295" s="38">
        <f>SUM(M221:M294)</f>
        <v>5</v>
      </c>
      <c r="N295" s="38">
        <f>SUM(N221:N294)</f>
        <v>3</v>
      </c>
      <c r="O295" s="38">
        <f>M295-N295</f>
        <v>2</v>
      </c>
      <c r="P295" s="4">
        <f>N295/M295</f>
        <v>0.6</v>
      </c>
      <c r="Q295" s="38">
        <f>SUM(Q221:Q294)</f>
        <v>5</v>
      </c>
      <c r="R295" s="38">
        <f>SUM(R221:R294)</f>
        <v>2</v>
      </c>
      <c r="S295" s="38">
        <f>Q295-R295</f>
        <v>3</v>
      </c>
      <c r="T295" s="39">
        <f>R295/Q295</f>
        <v>0.4</v>
      </c>
      <c r="U295" s="38">
        <f>SUM(U221:U294)</f>
        <v>18</v>
      </c>
      <c r="V295" s="38">
        <f>SUM(V221:V294)</f>
        <v>229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1897</v>
      </c>
      <c r="G296" s="96">
        <f>G96+G158+G220+G295</f>
        <v>93</v>
      </c>
      <c r="H296" s="97">
        <f>F296/E296</f>
        <v>0.95326633165829144</v>
      </c>
      <c r="I296" s="96">
        <f>I96+I158+I220+I295</f>
        <v>2862</v>
      </c>
      <c r="J296" s="96">
        <f>J96+J158+J220+J295</f>
        <v>2446</v>
      </c>
      <c r="K296" s="96">
        <f>K96+K158+K220+K295</f>
        <v>416</v>
      </c>
      <c r="L296" s="98">
        <f>J296/I296</f>
        <v>0.85464709993011878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15</v>
      </c>
      <c r="S296" s="96">
        <f>S96+S158+S220+S295</f>
        <v>19</v>
      </c>
      <c r="T296" s="98">
        <f>R296/Q296</f>
        <v>0.44117647058823528</v>
      </c>
      <c r="U296" s="95">
        <f>U96+U158+U220+U295</f>
        <v>134</v>
      </c>
      <c r="V296" s="96">
        <f>V96+V158+V220+V295</f>
        <v>616</v>
      </c>
      <c r="W296" s="96">
        <f>W96+W158+W220+W295</f>
        <v>11</v>
      </c>
      <c r="X296" s="99">
        <f>X96+X158+X220+X295</f>
        <v>21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1005</v>
      </c>
      <c r="G304" s="108">
        <f>G96</f>
        <v>56</v>
      </c>
      <c r="H304" s="110">
        <f>F304/E304</f>
        <v>0.9472196041470311</v>
      </c>
      <c r="I304" s="108">
        <f t="shared" ref="I304:O304" si="2">(I96)</f>
        <v>1498</v>
      </c>
      <c r="J304" s="109">
        <f t="shared" si="2"/>
        <v>1292</v>
      </c>
      <c r="K304" s="108">
        <f t="shared" si="2"/>
        <v>206</v>
      </c>
      <c r="L304" s="110">
        <f t="shared" si="2"/>
        <v>0.86248331108144194</v>
      </c>
      <c r="M304" s="108">
        <f t="shared" si="2"/>
        <v>10</v>
      </c>
      <c r="N304" s="109">
        <f t="shared" si="2"/>
        <v>5</v>
      </c>
      <c r="O304" s="108">
        <f t="shared" si="2"/>
        <v>5</v>
      </c>
      <c r="P304" s="110">
        <f t="shared" ref="P304:X304" si="3">P96</f>
        <v>0.5</v>
      </c>
      <c r="Q304" s="108">
        <f t="shared" si="3"/>
        <v>22</v>
      </c>
      <c r="R304" s="109">
        <f t="shared" si="3"/>
        <v>9</v>
      </c>
      <c r="S304" s="108">
        <f t="shared" si="3"/>
        <v>13</v>
      </c>
      <c r="T304" s="110">
        <f t="shared" si="3"/>
        <v>0.40909090909090912</v>
      </c>
      <c r="U304" s="111">
        <f t="shared" si="3"/>
        <v>71</v>
      </c>
      <c r="V304" s="111">
        <f t="shared" si="3"/>
        <v>122</v>
      </c>
      <c r="W304" s="111">
        <f t="shared" si="3"/>
        <v>2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325</v>
      </c>
      <c r="G305" s="113">
        <f>G158</f>
        <v>18</v>
      </c>
      <c r="H305" s="115">
        <f>F305/E305</f>
        <v>0.94752186588921283</v>
      </c>
      <c r="I305" s="113">
        <f>I158</f>
        <v>419</v>
      </c>
      <c r="J305" s="114">
        <f>J158</f>
        <v>323</v>
      </c>
      <c r="K305" s="113">
        <f>K158</f>
        <v>96</v>
      </c>
      <c r="L305" s="115">
        <f>L158</f>
        <v>0.77088305489260145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34</v>
      </c>
      <c r="V305" s="114">
        <f t="shared" si="4"/>
        <v>136</v>
      </c>
      <c r="W305" s="114">
        <f t="shared" si="4"/>
        <v>8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269</v>
      </c>
      <c r="G306" s="117">
        <f t="shared" si="5"/>
        <v>7</v>
      </c>
      <c r="H306" s="119">
        <f t="shared" si="5"/>
        <v>0.97463768115942029</v>
      </c>
      <c r="I306" s="117">
        <f t="shared" si="5"/>
        <v>447</v>
      </c>
      <c r="J306" s="118">
        <f t="shared" si="5"/>
        <v>389</v>
      </c>
      <c r="K306" s="117">
        <f t="shared" si="5"/>
        <v>58</v>
      </c>
      <c r="L306" s="119">
        <f t="shared" si="5"/>
        <v>0.87024608501118572</v>
      </c>
      <c r="M306" s="117">
        <f t="shared" si="5"/>
        <v>5</v>
      </c>
      <c r="N306" s="118">
        <f t="shared" si="5"/>
        <v>1</v>
      </c>
      <c r="O306" s="117">
        <f t="shared" si="5"/>
        <v>4</v>
      </c>
      <c r="P306" s="119">
        <f t="shared" si="5"/>
        <v>0.2</v>
      </c>
      <c r="Q306" s="117">
        <f t="shared" si="5"/>
        <v>5</v>
      </c>
      <c r="R306" s="118">
        <f t="shared" si="5"/>
        <v>4</v>
      </c>
      <c r="S306" s="117">
        <f t="shared" si="5"/>
        <v>1</v>
      </c>
      <c r="T306" s="119">
        <f t="shared" si="5"/>
        <v>0.8</v>
      </c>
      <c r="U306" s="120">
        <f t="shared" si="5"/>
        <v>11</v>
      </c>
      <c r="V306" s="120">
        <f t="shared" si="5"/>
        <v>129</v>
      </c>
      <c r="W306" s="120">
        <f t="shared" si="5"/>
        <v>0</v>
      </c>
      <c r="X306" s="121">
        <f t="shared" si="5"/>
        <v>4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298</v>
      </c>
      <c r="G307" s="122">
        <f t="shared" si="6"/>
        <v>12</v>
      </c>
      <c r="H307" s="124">
        <f t="shared" si="6"/>
        <v>0.96129032258064517</v>
      </c>
      <c r="I307" s="122">
        <f t="shared" si="6"/>
        <v>498</v>
      </c>
      <c r="J307" s="123">
        <f t="shared" si="6"/>
        <v>442</v>
      </c>
      <c r="K307" s="122">
        <f t="shared" si="6"/>
        <v>56</v>
      </c>
      <c r="L307" s="124">
        <f t="shared" si="6"/>
        <v>0.8875502008032129</v>
      </c>
      <c r="M307" s="122">
        <f t="shared" si="6"/>
        <v>5</v>
      </c>
      <c r="N307" s="123">
        <f t="shared" si="6"/>
        <v>3</v>
      </c>
      <c r="O307" s="122">
        <f t="shared" si="6"/>
        <v>2</v>
      </c>
      <c r="P307" s="124">
        <f t="shared" si="6"/>
        <v>0.6</v>
      </c>
      <c r="Q307" s="122">
        <f t="shared" si="6"/>
        <v>5</v>
      </c>
      <c r="R307" s="123">
        <f t="shared" si="6"/>
        <v>2</v>
      </c>
      <c r="S307" s="122">
        <f t="shared" si="6"/>
        <v>3</v>
      </c>
      <c r="T307" s="124">
        <f t="shared" si="6"/>
        <v>0.4</v>
      </c>
      <c r="U307" s="123">
        <f t="shared" si="6"/>
        <v>18</v>
      </c>
      <c r="V307" s="123">
        <f t="shared" si="6"/>
        <v>229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1897</v>
      </c>
      <c r="G308" s="126">
        <f t="shared" si="7"/>
        <v>93</v>
      </c>
      <c r="H308" s="127">
        <f t="shared" si="7"/>
        <v>0.95326633165829144</v>
      </c>
      <c r="I308" s="126">
        <f t="shared" si="7"/>
        <v>2862</v>
      </c>
      <c r="J308" s="126">
        <f t="shared" si="7"/>
        <v>2446</v>
      </c>
      <c r="K308" s="126">
        <f t="shared" si="7"/>
        <v>416</v>
      </c>
      <c r="L308" s="127">
        <f t="shared" si="7"/>
        <v>0.85464709993011878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15</v>
      </c>
      <c r="S308" s="126">
        <f t="shared" si="7"/>
        <v>19</v>
      </c>
      <c r="T308" s="127">
        <f t="shared" si="7"/>
        <v>0.44117647058823528</v>
      </c>
      <c r="U308" s="126">
        <f t="shared" si="7"/>
        <v>134</v>
      </c>
      <c r="V308" s="126">
        <f t="shared" si="7"/>
        <v>616</v>
      </c>
      <c r="W308" s="126">
        <f t="shared" si="7"/>
        <v>11</v>
      </c>
      <c r="X308" s="128">
        <f t="shared" si="7"/>
        <v>21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1010</v>
      </c>
      <c r="G316" s="108">
        <f t="shared" si="8"/>
        <v>61</v>
      </c>
      <c r="H316" s="110">
        <f>F316/E316</f>
        <v>0.94304388422035479</v>
      </c>
      <c r="I316" s="108">
        <f t="shared" ref="I316:K320" si="9">I304+Q304</f>
        <v>1520</v>
      </c>
      <c r="J316" s="109">
        <f t="shared" si="9"/>
        <v>1301</v>
      </c>
      <c r="K316" s="108">
        <f t="shared" si="9"/>
        <v>219</v>
      </c>
      <c r="L316" s="129">
        <f>J316/I316</f>
        <v>0.85592105263157892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325</v>
      </c>
      <c r="G317" s="130">
        <f t="shared" si="8"/>
        <v>20</v>
      </c>
      <c r="H317" s="132">
        <f>F317/E317</f>
        <v>0.94202898550724634</v>
      </c>
      <c r="I317" s="130">
        <f t="shared" si="9"/>
        <v>421</v>
      </c>
      <c r="J317" s="131">
        <f t="shared" si="9"/>
        <v>323</v>
      </c>
      <c r="K317" s="130">
        <f t="shared" si="9"/>
        <v>98</v>
      </c>
      <c r="L317" s="133">
        <f>J317/I317</f>
        <v>0.76722090261282661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270</v>
      </c>
      <c r="G318" s="117">
        <f t="shared" si="8"/>
        <v>11</v>
      </c>
      <c r="H318" s="119">
        <f>F318/E318</f>
        <v>0.96085409252669041</v>
      </c>
      <c r="I318" s="117">
        <f t="shared" si="9"/>
        <v>452</v>
      </c>
      <c r="J318" s="118">
        <f t="shared" si="9"/>
        <v>393</v>
      </c>
      <c r="K318" s="117">
        <f t="shared" si="9"/>
        <v>59</v>
      </c>
      <c r="L318" s="134">
        <f>J318/I318</f>
        <v>0.86946902654867253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301</v>
      </c>
      <c r="G319" s="122">
        <f t="shared" si="8"/>
        <v>14</v>
      </c>
      <c r="H319" s="124">
        <f>F319/E319</f>
        <v>0.9555555555555556</v>
      </c>
      <c r="I319" s="122">
        <f t="shared" si="9"/>
        <v>503</v>
      </c>
      <c r="J319" s="123">
        <f t="shared" si="9"/>
        <v>444</v>
      </c>
      <c r="K319" s="122">
        <f t="shared" si="9"/>
        <v>59</v>
      </c>
      <c r="L319" s="135">
        <f>J319/I319</f>
        <v>0.88270377733598404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1906</v>
      </c>
      <c r="G320" s="136">
        <f t="shared" si="8"/>
        <v>106</v>
      </c>
      <c r="H320" s="137">
        <f>F320/E320</f>
        <v>0.94731610337972172</v>
      </c>
      <c r="I320" s="136">
        <f t="shared" si="9"/>
        <v>2896</v>
      </c>
      <c r="J320" s="126">
        <f t="shared" si="9"/>
        <v>2461</v>
      </c>
      <c r="K320" s="136">
        <f t="shared" si="9"/>
        <v>435</v>
      </c>
      <c r="L320" s="138">
        <f>J320/I320</f>
        <v>0.84979281767955805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1897</v>
      </c>
      <c r="G324" s="146">
        <f>G296</f>
        <v>93</v>
      </c>
      <c r="H324" s="255">
        <f>F324/E324</f>
        <v>0.95326633165829144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2862</v>
      </c>
      <c r="F325" s="146">
        <f>J296</f>
        <v>2446</v>
      </c>
      <c r="G325" s="146">
        <f>K296</f>
        <v>416</v>
      </c>
      <c r="H325" s="255">
        <f>F325/E325</f>
        <v>0.85464709993011878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15</v>
      </c>
      <c r="G327" s="146">
        <f>S296</f>
        <v>19</v>
      </c>
      <c r="H327" s="255">
        <f>F327/E327</f>
        <v>0.44117647058823528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4908</v>
      </c>
      <c r="F328" s="136">
        <f>SUM(F324:F327)</f>
        <v>4367</v>
      </c>
      <c r="G328" s="136">
        <f>SUM(G324:G327)</f>
        <v>541</v>
      </c>
      <c r="H328" s="204">
        <f>F328/E328</f>
        <v>0.8897718011409943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1897</v>
      </c>
      <c r="F331" s="146">
        <f>U296</f>
        <v>134</v>
      </c>
      <c r="G331" s="146">
        <f>J342-G333</f>
        <v>459</v>
      </c>
      <c r="H331" s="253">
        <f>E331+F331+G331</f>
        <v>2490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2446</v>
      </c>
      <c r="F332" s="146">
        <f>V296</f>
        <v>616</v>
      </c>
      <c r="G332" s="146">
        <f>J343-G334</f>
        <v>444</v>
      </c>
      <c r="H332" s="253">
        <f>E332+F332+G332</f>
        <v>3506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11</v>
      </c>
      <c r="G333" s="149">
        <v>0</v>
      </c>
      <c r="H333" s="253">
        <f>E333+F333+G333</f>
        <v>20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15</v>
      </c>
      <c r="F334" s="146">
        <f>X296</f>
        <v>21</v>
      </c>
      <c r="G334" s="149">
        <v>1</v>
      </c>
      <c r="H334" s="253">
        <f>E334+F334+G334</f>
        <v>37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4367</v>
      </c>
      <c r="F335" s="150">
        <f>SUM(F331:F334)</f>
        <v>782</v>
      </c>
      <c r="G335" s="150">
        <f>SUM(G331:G334)</f>
        <v>904</v>
      </c>
      <c r="H335" s="254">
        <f>H331+H332+H333+H334</f>
        <v>6053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1090</v>
      </c>
      <c r="F342" s="158">
        <v>961</v>
      </c>
      <c r="G342" s="158">
        <f>SUM(E342:F342)</f>
        <v>2051</v>
      </c>
      <c r="H342" s="159">
        <v>83</v>
      </c>
      <c r="I342" s="159">
        <v>376</v>
      </c>
      <c r="J342" s="159">
        <f>SUM(H342:I342)</f>
        <v>459</v>
      </c>
      <c r="K342" s="160">
        <f>M342-L342</f>
        <v>1173</v>
      </c>
      <c r="L342" s="160">
        <f>F342+I342</f>
        <v>1337</v>
      </c>
      <c r="M342" s="161">
        <f>H331+H333</f>
        <v>2510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1931</v>
      </c>
      <c r="F343" s="158">
        <v>1167</v>
      </c>
      <c r="G343" s="158">
        <f>SUM(E343:F343)</f>
        <v>3098</v>
      </c>
      <c r="H343" s="159">
        <v>109</v>
      </c>
      <c r="I343" s="159">
        <v>336</v>
      </c>
      <c r="J343" s="159">
        <f>SUM(H343:I343)</f>
        <v>445</v>
      </c>
      <c r="K343" s="160">
        <f>M343-L343</f>
        <v>2040</v>
      </c>
      <c r="L343" s="160">
        <f>F343+I343</f>
        <v>1503</v>
      </c>
      <c r="M343" s="161">
        <f>H332+H334</f>
        <v>3543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3021</v>
      </c>
      <c r="F344" s="163">
        <f>SUM(F342:F343)</f>
        <v>2128</v>
      </c>
      <c r="G344" s="163">
        <f>SUM(E344:F344)</f>
        <v>5149</v>
      </c>
      <c r="H344" s="164">
        <f t="shared" ref="H344:M344" si="10">SUM(H342:H343)</f>
        <v>192</v>
      </c>
      <c r="I344" s="164">
        <f t="shared" si="10"/>
        <v>712</v>
      </c>
      <c r="J344" s="164">
        <f t="shared" si="10"/>
        <v>904</v>
      </c>
      <c r="K344" s="165">
        <f t="shared" si="10"/>
        <v>3213</v>
      </c>
      <c r="L344" s="165">
        <f t="shared" si="10"/>
        <v>2840</v>
      </c>
      <c r="M344" s="166">
        <f t="shared" si="10"/>
        <v>6053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66</v>
      </c>
      <c r="F351" s="108">
        <v>71</v>
      </c>
      <c r="G351" s="109">
        <f>SUM(E351:F351)</f>
        <v>137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160</v>
      </c>
      <c r="F352" s="130">
        <v>68</v>
      </c>
      <c r="G352" s="131">
        <f>SUM(E352:F352)</f>
        <v>228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91</v>
      </c>
      <c r="F353" s="117">
        <v>176</v>
      </c>
      <c r="G353" s="118">
        <f>SUM(E353:F353)</f>
        <v>267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93</v>
      </c>
      <c r="F354" s="122">
        <v>20</v>
      </c>
      <c r="G354" s="123">
        <f>SUM(E354:F354)</f>
        <v>113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410</v>
      </c>
      <c r="F355" s="176">
        <f>SUM(F351:F354)</f>
        <v>335</v>
      </c>
      <c r="G355" s="176">
        <f>SUM(G351:G354)</f>
        <v>745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151</v>
      </c>
      <c r="F356" s="177">
        <v>161</v>
      </c>
      <c r="G356" s="177">
        <f>SUM(E356:F356)</f>
        <v>312</v>
      </c>
      <c r="H356" s="100"/>
      <c r="I356" s="100">
        <f>G355+G356</f>
        <v>1057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35373</v>
      </c>
      <c r="K363" s="242"/>
      <c r="L363" s="242"/>
      <c r="M363" s="242"/>
      <c r="N363" s="242"/>
      <c r="O363" s="243">
        <f>J363/J371</f>
        <v>0.51953411861469323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6943</v>
      </c>
      <c r="K364" s="242"/>
      <c r="L364" s="242"/>
      <c r="M364" s="242"/>
      <c r="N364" s="242"/>
      <c r="O364" s="243">
        <f>J364/J371</f>
        <v>0.10197397409159005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4597</v>
      </c>
      <c r="K365" s="242"/>
      <c r="L365" s="242"/>
      <c r="M365" s="242"/>
      <c r="N365" s="242"/>
      <c r="O365" s="243">
        <f>J365/J371</f>
        <v>6.751755133213877E-2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3906</v>
      </c>
      <c r="K366" s="242"/>
      <c r="L366" s="242"/>
      <c r="M366" s="242"/>
      <c r="N366" s="242"/>
      <c r="O366" s="243">
        <f>J366/J371</f>
        <v>5.7368622036835765E-2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3487</v>
      </c>
      <c r="K367" s="242"/>
      <c r="L367" s="242"/>
      <c r="M367" s="242"/>
      <c r="N367" s="242"/>
      <c r="O367" s="243">
        <f>J367/J371</f>
        <v>5.1214640307845963E-2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3092</v>
      </c>
      <c r="K368" s="242"/>
      <c r="L368" s="242"/>
      <c r="M368" s="242"/>
      <c r="N368" s="242"/>
      <c r="O368" s="243">
        <f>J368/J371</f>
        <v>4.5413153952354374E-2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6305</v>
      </c>
      <c r="K369" s="242"/>
      <c r="L369" s="242"/>
      <c r="M369" s="242"/>
      <c r="N369" s="242"/>
      <c r="O369" s="243">
        <f>J369/J371</f>
        <v>9.2603472079428956E-2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4383</v>
      </c>
      <c r="K370" s="242"/>
      <c r="L370" s="242"/>
      <c r="M370" s="242"/>
      <c r="N370" s="242"/>
      <c r="O370" s="243">
        <f>J370/J371</f>
        <v>6.4374467585112949E-2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68086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13737</v>
      </c>
      <c r="I379" s="215"/>
      <c r="J379" s="216">
        <f>H379/H385</f>
        <v>0.2017595394060453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16428</v>
      </c>
      <c r="U379" s="221"/>
      <c r="V379" s="213">
        <f>T379/T385</f>
        <v>0.18705167034818845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3149</v>
      </c>
      <c r="I380" s="215"/>
      <c r="J380" s="216">
        <f>H380/H385</f>
        <v>4.6250330464412653E-2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4476</v>
      </c>
      <c r="U380" s="221"/>
      <c r="V380" s="213">
        <f>T380/T385</f>
        <v>5.0964406895452369E-2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1.1749845783274095E-4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2.732675972946508E-4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2.9374614458185237E-5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1.1386149887277116E-4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16896</v>
      </c>
      <c r="I383" s="215"/>
      <c r="J383" s="216">
        <f>H383/H385</f>
        <v>0.24815674294274886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20938</v>
      </c>
      <c r="U383" s="221"/>
      <c r="V383" s="213">
        <f>T383/T385</f>
        <v>0.23840320633980824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51190</v>
      </c>
      <c r="I384" s="215"/>
      <c r="J384" s="216">
        <f>H384/H385</f>
        <v>0.75184325705725108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66888</v>
      </c>
      <c r="U384" s="221"/>
      <c r="V384" s="213">
        <f>T384/T385</f>
        <v>0.76159679366019173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68086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87826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7</v>
      </c>
      <c r="G19" s="23">
        <f>E19-F19</f>
        <v>3</v>
      </c>
      <c r="H19" s="24">
        <f>F19/E19</f>
        <v>0.7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2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7</v>
      </c>
      <c r="G21" s="23">
        <f>E21-F21</f>
        <v>3</v>
      </c>
      <c r="H21" s="24">
        <f>F21/E21</f>
        <v>0.7</v>
      </c>
      <c r="I21" s="23">
        <v>15</v>
      </c>
      <c r="J21" s="22">
        <v>10</v>
      </c>
      <c r="K21" s="23">
        <f>I21-J21</f>
        <v>5</v>
      </c>
      <c r="L21" s="25">
        <f>J21/I21</f>
        <v>0.66666666666666663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79</v>
      </c>
      <c r="G22" s="23">
        <f>E22-F22</f>
        <v>11</v>
      </c>
      <c r="H22" s="24">
        <f>F22/E22</f>
        <v>0.87777777777777777</v>
      </c>
      <c r="I22" s="23">
        <v>80</v>
      </c>
      <c r="J22" s="22">
        <v>60</v>
      </c>
      <c r="K22" s="23">
        <f>I22-J22</f>
        <v>20</v>
      </c>
      <c r="L22" s="25">
        <f>J22/I22</f>
        <v>0.75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23</v>
      </c>
      <c r="K23" s="23">
        <f>I23-J23</f>
        <v>9</v>
      </c>
      <c r="L23" s="25">
        <f>J23/I23</f>
        <v>0.71875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82</v>
      </c>
      <c r="G24" s="23">
        <f>E24-F24</f>
        <v>6</v>
      </c>
      <c r="H24" s="24">
        <f>F24/E24</f>
        <v>0.93181818181818177</v>
      </c>
      <c r="I24" s="23">
        <v>100</v>
      </c>
      <c r="J24" s="22">
        <v>80</v>
      </c>
      <c r="K24" s="23">
        <f>I24-J24</f>
        <v>20</v>
      </c>
      <c r="L24" s="25">
        <f>J24/I24</f>
        <v>0.8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21</v>
      </c>
      <c r="K29" s="23">
        <f t="shared" si="0"/>
        <v>1</v>
      </c>
      <c r="L29" s="25">
        <f t="shared" si="1"/>
        <v>0.95454545454545459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78</v>
      </c>
      <c r="G30" s="23">
        <f>E30-F30</f>
        <v>5</v>
      </c>
      <c r="H30" s="24">
        <f>F30/E30</f>
        <v>0.93975903614457834</v>
      </c>
      <c r="I30" s="23">
        <v>34</v>
      </c>
      <c r="J30" s="22">
        <v>23</v>
      </c>
      <c r="K30" s="23">
        <f t="shared" si="0"/>
        <v>11</v>
      </c>
      <c r="L30" s="25">
        <f t="shared" si="1"/>
        <v>0.67647058823529416</v>
      </c>
      <c r="M30" s="33"/>
      <c r="N30" s="30"/>
      <c r="O30" s="28"/>
      <c r="P30" s="24"/>
      <c r="Q30" s="33">
        <v>10</v>
      </c>
      <c r="R30" s="22">
        <v>3</v>
      </c>
      <c r="S30" s="23">
        <f>Q30-R30</f>
        <v>7</v>
      </c>
      <c r="T30" s="25">
        <f>R30/Q30</f>
        <v>0.3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165</v>
      </c>
      <c r="G31" s="23">
        <f>E31-F31</f>
        <v>5</v>
      </c>
      <c r="H31" s="24">
        <f>F31/E31</f>
        <v>0.97058823529411764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>
        <v>8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118</v>
      </c>
      <c r="K32" s="23">
        <f t="shared" si="0"/>
        <v>32</v>
      </c>
      <c r="L32" s="25">
        <f t="shared" si="1"/>
        <v>0.78666666666666663</v>
      </c>
      <c r="M32" s="33"/>
      <c r="N32" s="22"/>
      <c r="O32" s="28"/>
      <c r="P32" s="24"/>
      <c r="Q32" s="23"/>
      <c r="R32" s="22"/>
      <c r="S32" s="23"/>
      <c r="T32" s="25"/>
      <c r="U32" s="30">
        <v>45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2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2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26</v>
      </c>
      <c r="G42" s="23">
        <f>E42-F42</f>
        <v>5</v>
      </c>
      <c r="H42" s="24">
        <f>F42/E42</f>
        <v>0.83870967741935487</v>
      </c>
      <c r="I42" s="23">
        <v>36</v>
      </c>
      <c r="J42" s="22">
        <v>32</v>
      </c>
      <c r="K42" s="23">
        <f>I42-J42</f>
        <v>4</v>
      </c>
      <c r="L42" s="25">
        <f>J42/I42</f>
        <v>0.88888888888888884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199</v>
      </c>
      <c r="G43" s="23">
        <f>E43-F43</f>
        <v>7</v>
      </c>
      <c r="H43" s="24">
        <f>F43/E43</f>
        <v>0.96601941747572817</v>
      </c>
      <c r="I43" s="23">
        <v>314</v>
      </c>
      <c r="J43" s="22">
        <v>249</v>
      </c>
      <c r="K43" s="23">
        <f>I43-J43</f>
        <v>65</v>
      </c>
      <c r="L43" s="25">
        <f>J43/I43</f>
        <v>0.79299363057324845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8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3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30</v>
      </c>
      <c r="K50" s="23">
        <f>I50-J50</f>
        <v>10</v>
      </c>
      <c r="L50" s="25">
        <f>J50/I50</f>
        <v>0.75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3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61</v>
      </c>
      <c r="K59" s="23">
        <f>I59-J59</f>
        <v>3</v>
      </c>
      <c r="L59" s="25">
        <f>J59/I59</f>
        <v>0.953125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7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>
        <v>1</v>
      </c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13</v>
      </c>
      <c r="W65" s="30"/>
      <c r="X65" s="31">
        <v>1</v>
      </c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11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4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24</v>
      </c>
      <c r="K69" s="23">
        <f>I69-J69</f>
        <v>6</v>
      </c>
      <c r="L69" s="25">
        <f>J69/I69</f>
        <v>0.8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2</v>
      </c>
      <c r="K75" s="23">
        <f>I75-J75</f>
        <v>4</v>
      </c>
      <c r="L75" s="25">
        <f>J75/I75</f>
        <v>0.33333333333333331</v>
      </c>
      <c r="M75" s="33"/>
      <c r="N75" s="30"/>
      <c r="O75" s="28"/>
      <c r="P75" s="24"/>
      <c r="Q75" s="33"/>
      <c r="R75" s="22"/>
      <c r="S75" s="23"/>
      <c r="T75" s="25"/>
      <c r="U75" s="30">
        <v>4</v>
      </c>
      <c r="V75" s="30">
        <v>8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66</v>
      </c>
      <c r="K76" s="23">
        <f>I76-J76</f>
        <v>14</v>
      </c>
      <c r="L76" s="25">
        <f>J76/I76</f>
        <v>0.82499999999999996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9</v>
      </c>
      <c r="K77" s="23">
        <f>I77-J77</f>
        <v>3</v>
      </c>
      <c r="L77" s="25">
        <f>J77/I77</f>
        <v>0.75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13</v>
      </c>
      <c r="K79" s="23">
        <f>I79-J79</f>
        <v>7</v>
      </c>
      <c r="L79" s="25">
        <f>J79/I79</f>
        <v>0.65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9</v>
      </c>
      <c r="G83" s="23">
        <f>E83-F83</f>
        <v>1</v>
      </c>
      <c r="H83" s="24">
        <f>F83/E83</f>
        <v>0.9</v>
      </c>
      <c r="I83" s="23">
        <v>30</v>
      </c>
      <c r="J83" s="22">
        <v>25</v>
      </c>
      <c r="K83" s="23">
        <f>I83-J83</f>
        <v>5</v>
      </c>
      <c r="L83" s="25">
        <f>J83/I83</f>
        <v>0.83333333333333337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1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6</v>
      </c>
      <c r="G86" s="23">
        <f>E86-F86</f>
        <v>2</v>
      </c>
      <c r="H86" s="24">
        <f>F86/E86</f>
        <v>0.75</v>
      </c>
      <c r="I86" s="23">
        <v>12</v>
      </c>
      <c r="J86" s="22">
        <v>10</v>
      </c>
      <c r="K86" s="23">
        <f>I86-J86</f>
        <v>2</v>
      </c>
      <c r="L86" s="25">
        <f>J86/I86</f>
        <v>0.83333333333333337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3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3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15</v>
      </c>
      <c r="K94" s="23">
        <f>I94-J94</f>
        <v>15</v>
      </c>
      <c r="L94" s="25">
        <f>J94/I94</f>
        <v>0.5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18</v>
      </c>
      <c r="G95" s="23">
        <f>E95-F95</f>
        <v>0</v>
      </c>
      <c r="H95" s="24">
        <f>F95/E95</f>
        <v>1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1009</v>
      </c>
      <c r="G96" s="38">
        <f>E96-F96</f>
        <v>52</v>
      </c>
      <c r="H96" s="4">
        <f>F96/E96</f>
        <v>0.95098963242224321</v>
      </c>
      <c r="I96" s="3">
        <f>SUM(I13:I95)</f>
        <v>1498</v>
      </c>
      <c r="J96" s="3">
        <f>SUM(J13:J95)</f>
        <v>1244</v>
      </c>
      <c r="K96" s="3">
        <f>I96-J96</f>
        <v>254</v>
      </c>
      <c r="L96" s="39">
        <f>J96/I96</f>
        <v>0.83044058744993321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9</v>
      </c>
      <c r="S96" s="3">
        <f>Q96-R96</f>
        <v>13</v>
      </c>
      <c r="T96" s="39">
        <f>R96/Q96</f>
        <v>0.40909090909090912</v>
      </c>
      <c r="U96" s="38">
        <f>SUM(U13:U95)</f>
        <v>73</v>
      </c>
      <c r="V96" s="38">
        <f>SUM(V13:V95)</f>
        <v>130</v>
      </c>
      <c r="W96" s="38">
        <f>SUM(W13:W95)</f>
        <v>2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4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19</v>
      </c>
      <c r="K98" s="55">
        <f>I98-J98</f>
        <v>0</v>
      </c>
      <c r="L98" s="56">
        <f>J98/I98</f>
        <v>1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4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19</v>
      </c>
      <c r="K101" s="55">
        <f>I101-J101</f>
        <v>1</v>
      </c>
      <c r="L101" s="56">
        <f>J101/I101</f>
        <v>0.95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13</v>
      </c>
      <c r="K102" s="55">
        <f>I102-J102</f>
        <v>2</v>
      </c>
      <c r="L102" s="56">
        <f>J102/I102</f>
        <v>0.8666666666666667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7</v>
      </c>
      <c r="K108" s="55">
        <f>I108-J108</f>
        <v>8</v>
      </c>
      <c r="L108" s="56">
        <f>J108/I108</f>
        <v>0.46666666666666667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6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>
        <v>2</v>
      </c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3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7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1</v>
      </c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20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9</v>
      </c>
      <c r="K119" s="55">
        <f>I119-J119</f>
        <v>1</v>
      </c>
      <c r="L119" s="56">
        <f>J119/I119</f>
        <v>0.9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>
        <v>7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8</v>
      </c>
      <c r="G122" s="53">
        <f>E122-F122</f>
        <v>2</v>
      </c>
      <c r="H122" s="54">
        <f>F122/E122</f>
        <v>0.8</v>
      </c>
      <c r="I122" s="53">
        <v>20</v>
      </c>
      <c r="J122" s="52">
        <v>11</v>
      </c>
      <c r="K122" s="55">
        <f>I122-J122</f>
        <v>9</v>
      </c>
      <c r="L122" s="56">
        <f>J122/I122</f>
        <v>0.55000000000000004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56</v>
      </c>
      <c r="K123" s="55">
        <f>I123-J123</f>
        <v>11</v>
      </c>
      <c r="L123" s="56">
        <f>J123/I123</f>
        <v>0.83582089552238803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5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9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2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30</v>
      </c>
      <c r="G127" s="53">
        <f>E127-F127</f>
        <v>0</v>
      </c>
      <c r="H127" s="54">
        <f>F127/E127</f>
        <v>1</v>
      </c>
      <c r="I127" s="53">
        <v>28</v>
      </c>
      <c r="J127" s="52">
        <v>23</v>
      </c>
      <c r="K127" s="55">
        <f>I127-J127</f>
        <v>5</v>
      </c>
      <c r="L127" s="56">
        <f>J127/I127</f>
        <v>0.8214285714285714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7</v>
      </c>
      <c r="G129" s="53">
        <f>E129-F129</f>
        <v>3</v>
      </c>
      <c r="H129" s="54">
        <f>F129/E129</f>
        <v>0.7</v>
      </c>
      <c r="I129" s="53">
        <v>10</v>
      </c>
      <c r="J129" s="52">
        <v>6</v>
      </c>
      <c r="K129" s="55">
        <f>I129-J129</f>
        <v>4</v>
      </c>
      <c r="L129" s="56">
        <f>J129/I129</f>
        <v>0.6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2</v>
      </c>
      <c r="K132" s="55">
        <f>I132-J132</f>
        <v>5</v>
      </c>
      <c r="L132" s="56">
        <f>J132/I132</f>
        <v>0.2857142857142857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8</v>
      </c>
      <c r="K135" s="55">
        <f>I135-J135</f>
        <v>4</v>
      </c>
      <c r="L135" s="56">
        <f>J135/I135</f>
        <v>0.66666666666666663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5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10</v>
      </c>
      <c r="K138" s="55">
        <f>I138-J138</f>
        <v>6</v>
      </c>
      <c r="L138" s="56">
        <f>J138/I138</f>
        <v>0.625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24</v>
      </c>
      <c r="K139" s="55">
        <f>I139-J139</f>
        <v>2</v>
      </c>
      <c r="L139" s="56">
        <f>J139/I139</f>
        <v>0.92307692307692313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>
        <v>1</v>
      </c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4</v>
      </c>
      <c r="K141" s="55">
        <f>I141-J141</f>
        <v>6</v>
      </c>
      <c r="L141" s="56">
        <f>J141/I141</f>
        <v>0.4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11</v>
      </c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9</v>
      </c>
      <c r="K144" s="55">
        <f>I144-J144</f>
        <v>3</v>
      </c>
      <c r="L144" s="56">
        <f>J144/I144</f>
        <v>0.75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6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14</v>
      </c>
      <c r="K146" s="55">
        <f>I146-J146</f>
        <v>6</v>
      </c>
      <c r="L146" s="56">
        <f>J146/I146</f>
        <v>0.7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4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6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6</v>
      </c>
      <c r="K154" s="55">
        <f>I154-J154</f>
        <v>2</v>
      </c>
      <c r="L154" s="56">
        <f>J154/I154</f>
        <v>0.75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/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9</v>
      </c>
      <c r="K157" s="55">
        <f>I157-J157</f>
        <v>1</v>
      </c>
      <c r="L157" s="56">
        <f>J157/I157</f>
        <v>0.9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335</v>
      </c>
      <c r="G158" s="38">
        <f>E158-F158</f>
        <v>8</v>
      </c>
      <c r="H158" s="4">
        <f>F158/E158</f>
        <v>0.97667638483965014</v>
      </c>
      <c r="I158" s="38">
        <f>SUM(I97:I157)</f>
        <v>419</v>
      </c>
      <c r="J158" s="38">
        <f>SUM(J97:J157)</f>
        <v>337</v>
      </c>
      <c r="K158" s="3">
        <f>I158-J158</f>
        <v>82</v>
      </c>
      <c r="L158" s="39">
        <f>J158/I158</f>
        <v>0.80429594272076377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33</v>
      </c>
      <c r="V158" s="38">
        <f>SUM(V97:V157)</f>
        <v>143</v>
      </c>
      <c r="W158" s="38">
        <f>SUM(W97:W157)</f>
        <v>8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19</v>
      </c>
      <c r="G159" s="64">
        <f>E159-F159</f>
        <v>0</v>
      </c>
      <c r="H159" s="65">
        <f>F159/E159</f>
        <v>1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10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1</v>
      </c>
      <c r="V160" s="69"/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2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17</v>
      </c>
      <c r="K163" s="75">
        <f>I163-J163</f>
        <v>3</v>
      </c>
      <c r="L163" s="76">
        <f>J163/I163</f>
        <v>0.85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6</v>
      </c>
      <c r="K169" s="75">
        <f>I169-J169</f>
        <v>3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2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51</v>
      </c>
      <c r="K172" s="75">
        <f>I172-J172</f>
        <v>3</v>
      </c>
      <c r="L172" s="76">
        <f>J172/I172</f>
        <v>0.94444444444444442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10</v>
      </c>
      <c r="K173" s="75">
        <f>I173-J173</f>
        <v>0</v>
      </c>
      <c r="L173" s="76">
        <f>J173/I173</f>
        <v>1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2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4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9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19</v>
      </c>
      <c r="G186" s="73">
        <f>E186-F186</f>
        <v>1</v>
      </c>
      <c r="H186" s="74">
        <f>F186/E186</f>
        <v>0.95</v>
      </c>
      <c r="I186" s="73">
        <v>10</v>
      </c>
      <c r="J186" s="69">
        <v>8</v>
      </c>
      <c r="K186" s="75">
        <f>I186-J186</f>
        <v>2</v>
      </c>
      <c r="L186" s="76">
        <f>J186/I186</f>
        <v>0.8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20</v>
      </c>
      <c r="K187" s="75">
        <f>I187-J187</f>
        <v>12</v>
      </c>
      <c r="L187" s="76">
        <f>J187/I187</f>
        <v>0.625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8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7</v>
      </c>
      <c r="K196" s="75">
        <f>I196-J196</f>
        <v>8</v>
      </c>
      <c r="L196" s="76">
        <f>J196/I196</f>
        <v>0.46666666666666667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1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5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4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18</v>
      </c>
      <c r="G205" s="73">
        <f>E205-F205</f>
        <v>2</v>
      </c>
      <c r="H205" s="74">
        <f>F205/E205</f>
        <v>0.9</v>
      </c>
      <c r="I205" s="73">
        <v>30</v>
      </c>
      <c r="J205" s="69">
        <v>27</v>
      </c>
      <c r="K205" s="75">
        <f>I205-J205</f>
        <v>3</v>
      </c>
      <c r="L205" s="76">
        <f>J205/I205</f>
        <v>0.9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53</v>
      </c>
      <c r="G206" s="73">
        <f>E206-F206</f>
        <v>3</v>
      </c>
      <c r="H206" s="74">
        <f>F206/E206</f>
        <v>0.9464285714285714</v>
      </c>
      <c r="I206" s="73">
        <v>89</v>
      </c>
      <c r="J206" s="69">
        <v>85</v>
      </c>
      <c r="K206" s="75">
        <f>I206-J206</f>
        <v>4</v>
      </c>
      <c r="L206" s="76">
        <f>J206/I206</f>
        <v>0.9550561797752809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9</v>
      </c>
      <c r="K207" s="75">
        <f>I207-J207</f>
        <v>1</v>
      </c>
      <c r="L207" s="76">
        <f>J207/I207</f>
        <v>0.9</v>
      </c>
      <c r="M207" s="73">
        <v>5</v>
      </c>
      <c r="N207" s="69">
        <v>2</v>
      </c>
      <c r="O207" s="75">
        <f>M207-N207</f>
        <v>3</v>
      </c>
      <c r="P207" s="74">
        <f>N207/M207</f>
        <v>0.4</v>
      </c>
      <c r="Q207" s="73">
        <v>5</v>
      </c>
      <c r="R207" s="69">
        <v>2</v>
      </c>
      <c r="S207" s="75">
        <f>Q207-R207</f>
        <v>3</v>
      </c>
      <c r="T207" s="76">
        <f>R207/Q207</f>
        <v>0.4</v>
      </c>
      <c r="U207" s="68">
        <v>1</v>
      </c>
      <c r="V207" s="69">
        <v>2</v>
      </c>
      <c r="W207" s="69"/>
      <c r="X207" s="70">
        <v>3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11</v>
      </c>
      <c r="K208" s="75">
        <f>I208-J208</f>
        <v>9</v>
      </c>
      <c r="L208" s="76">
        <f>J208/I208</f>
        <v>0.55000000000000004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27</v>
      </c>
      <c r="K212" s="75">
        <f>I212-J212</f>
        <v>3</v>
      </c>
      <c r="L212" s="76">
        <f>J212/I212</f>
        <v>0.9</v>
      </c>
      <c r="M212" s="73"/>
      <c r="N212" s="69"/>
      <c r="O212" s="75"/>
      <c r="P212" s="74"/>
      <c r="Q212" s="73"/>
      <c r="R212" s="69"/>
      <c r="S212" s="75"/>
      <c r="T212" s="76"/>
      <c r="U212" s="68">
        <v>3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18</v>
      </c>
      <c r="K213" s="75">
        <f>I213-J213</f>
        <v>7</v>
      </c>
      <c r="L213" s="76">
        <f>J213/I213</f>
        <v>0.72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13</v>
      </c>
      <c r="K215" s="75">
        <f>I215-J215</f>
        <v>3</v>
      </c>
      <c r="L215" s="76">
        <f>J215/I215</f>
        <v>0.8125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11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46</v>
      </c>
      <c r="G218" s="73">
        <f>E218-F218</f>
        <v>2</v>
      </c>
      <c r="H218" s="74">
        <f>F218/E218</f>
        <v>0.95833333333333337</v>
      </c>
      <c r="I218" s="73">
        <v>34</v>
      </c>
      <c r="J218" s="69">
        <v>25</v>
      </c>
      <c r="K218" s="75">
        <f>I218-J218</f>
        <v>9</v>
      </c>
      <c r="L218" s="76">
        <f>J218/I218</f>
        <v>0.73529411764705888</v>
      </c>
      <c r="M218" s="73"/>
      <c r="N218" s="69"/>
      <c r="O218" s="75"/>
      <c r="P218" s="74"/>
      <c r="Q218" s="73"/>
      <c r="R218" s="69"/>
      <c r="S218" s="75"/>
      <c r="T218" s="74"/>
      <c r="U218" s="68">
        <v>1</v>
      </c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9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268</v>
      </c>
      <c r="G220" s="38">
        <f>E220-F220</f>
        <v>8</v>
      </c>
      <c r="H220" s="4">
        <f>F220/E220</f>
        <v>0.97101449275362317</v>
      </c>
      <c r="I220" s="38">
        <f>SUM(I159:I219)</f>
        <v>447</v>
      </c>
      <c r="J220" s="38">
        <f>SUM(J159:J219)</f>
        <v>371</v>
      </c>
      <c r="K220" s="3">
        <f>I220-J220</f>
        <v>76</v>
      </c>
      <c r="L220" s="39">
        <f>J220/I220</f>
        <v>0.82997762863534674</v>
      </c>
      <c r="M220" s="38">
        <f>SUM(M159:M219)</f>
        <v>5</v>
      </c>
      <c r="N220" s="38">
        <f>SUM(N159:N219)</f>
        <v>2</v>
      </c>
      <c r="O220" s="3">
        <f>M220-N220</f>
        <v>3</v>
      </c>
      <c r="P220" s="4">
        <f>N220/M220</f>
        <v>0.4</v>
      </c>
      <c r="Q220" s="38">
        <f>SUM(Q159:Q219)</f>
        <v>5</v>
      </c>
      <c r="R220" s="38">
        <f>SUM(R159:R219)</f>
        <v>2</v>
      </c>
      <c r="S220" s="3">
        <f>Q220-R220</f>
        <v>3</v>
      </c>
      <c r="T220" s="39">
        <f>R220/Q220</f>
        <v>0.4</v>
      </c>
      <c r="U220" s="37">
        <f>SUM(U159:U219)</f>
        <v>12</v>
      </c>
      <c r="V220" s="38">
        <f>SUM(V159:V219)</f>
        <v>122</v>
      </c>
      <c r="W220" s="38">
        <f>SUM(W159:W219)</f>
        <v>0</v>
      </c>
      <c r="X220" s="41">
        <f>SUM(X159:X219)</f>
        <v>4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66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20</v>
      </c>
      <c r="K229" s="90">
        <f>I229-J229</f>
        <v>5</v>
      </c>
      <c r="L229" s="92">
        <f>J229/I229</f>
        <v>0.8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/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6</v>
      </c>
      <c r="V230" s="89">
        <v>6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3</v>
      </c>
      <c r="S231" s="90">
        <f>Q231-R231</f>
        <v>2</v>
      </c>
      <c r="T231" s="92">
        <f>R231/Q231</f>
        <v>0.6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4</v>
      </c>
      <c r="V233" s="89">
        <v>4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31</v>
      </c>
      <c r="G235" s="88">
        <f>E235-F235</f>
        <v>9</v>
      </c>
      <c r="H235" s="91">
        <f>F235/E235</f>
        <v>0.77500000000000002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2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99</v>
      </c>
      <c r="G236" s="88">
        <f>E236-F236</f>
        <v>7</v>
      </c>
      <c r="H236" s="91">
        <f>F236/E236</f>
        <v>0.93396226415094341</v>
      </c>
      <c r="I236" s="88">
        <v>96</v>
      </c>
      <c r="J236" s="89">
        <v>87</v>
      </c>
      <c r="K236" s="90">
        <f>I236-J236</f>
        <v>9</v>
      </c>
      <c r="L236" s="92">
        <f>J236/I236</f>
        <v>0.90625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1</v>
      </c>
      <c r="V236" s="89">
        <v>30</v>
      </c>
      <c r="W236" s="89">
        <v>1</v>
      </c>
      <c r="X236" s="93">
        <v>5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25</v>
      </c>
      <c r="K239" s="90">
        <f>I239-J239</f>
        <v>5</v>
      </c>
      <c r="L239" s="92">
        <f>J239/I239</f>
        <v>0.83333333333333337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3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61</v>
      </c>
      <c r="K240" s="90">
        <f>I240-J240</f>
        <v>9</v>
      </c>
      <c r="L240" s="92">
        <f>J240/I240</f>
        <v>0.87142857142857144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1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20</v>
      </c>
      <c r="K243" s="90">
        <f>I243-J243</f>
        <v>8</v>
      </c>
      <c r="L243" s="92">
        <f>J243/I243</f>
        <v>0.7142857142857143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3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15</v>
      </c>
      <c r="K255" s="90">
        <f>I255-J255</f>
        <v>5</v>
      </c>
      <c r="L255" s="92">
        <f>J255/I255</f>
        <v>0.75</v>
      </c>
      <c r="M255" s="88"/>
      <c r="N255" s="89"/>
      <c r="O255" s="90"/>
      <c r="P255" s="91"/>
      <c r="Q255" s="88"/>
      <c r="R255" s="89"/>
      <c r="S255" s="90"/>
      <c r="T255" s="92"/>
      <c r="U255" s="89">
        <v>1</v>
      </c>
      <c r="V255" s="89"/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16</v>
      </c>
      <c r="K257" s="90">
        <f>I257-J257</f>
        <v>4</v>
      </c>
      <c r="L257" s="92">
        <f>J257/I257</f>
        <v>0.8</v>
      </c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3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11</v>
      </c>
      <c r="K260" s="90">
        <f>I260-J260</f>
        <v>4</v>
      </c>
      <c r="L260" s="92">
        <f>J260/I260</f>
        <v>0.73333333333333328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3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14</v>
      </c>
      <c r="G266" s="88">
        <f>E266-F266</f>
        <v>1</v>
      </c>
      <c r="H266" s="91">
        <f>F266/E266</f>
        <v>0.93333333333333335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6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2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6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2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13</v>
      </c>
      <c r="G276" s="88">
        <f>E276-F276</f>
        <v>2</v>
      </c>
      <c r="H276" s="91">
        <f>F276/E276</f>
        <v>0.8666666666666667</v>
      </c>
      <c r="I276" s="88">
        <v>9</v>
      </c>
      <c r="J276" s="89">
        <v>7</v>
      </c>
      <c r="K276" s="90">
        <f>I276-J276</f>
        <v>2</v>
      </c>
      <c r="L276" s="92">
        <f>J276/I276</f>
        <v>0.77777777777777779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15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9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6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19</v>
      </c>
      <c r="G285" s="88">
        <f>E285-F285</f>
        <v>1</v>
      </c>
      <c r="H285" s="91">
        <f>F285/E285</f>
        <v>0.95</v>
      </c>
      <c r="I285" s="88">
        <v>40</v>
      </c>
      <c r="J285" s="89">
        <v>34</v>
      </c>
      <c r="K285" s="90">
        <f>I285-J285</f>
        <v>6</v>
      </c>
      <c r="L285" s="92">
        <f>J285/I285</f>
        <v>0.85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3</v>
      </c>
      <c r="G286" s="88">
        <f>E286-F286</f>
        <v>1</v>
      </c>
      <c r="H286" s="91">
        <f>F286/E286</f>
        <v>0.75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4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10</v>
      </c>
      <c r="K290" s="90">
        <f>I290-J290</f>
        <v>0</v>
      </c>
      <c r="L290" s="92">
        <f>J290/I290</f>
        <v>1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3</v>
      </c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3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289</v>
      </c>
      <c r="G295" s="38">
        <f>E295-F295</f>
        <v>21</v>
      </c>
      <c r="H295" s="4">
        <f>F295/E295</f>
        <v>0.93225806451612903</v>
      </c>
      <c r="I295" s="38">
        <f>SUM(I221:I294)</f>
        <v>498</v>
      </c>
      <c r="J295" s="38">
        <f>SUM(J221:J294)</f>
        <v>439</v>
      </c>
      <c r="K295" s="38">
        <f>I295-J295</f>
        <v>59</v>
      </c>
      <c r="L295" s="39">
        <f>J295/I295</f>
        <v>0.88152610441767065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3</v>
      </c>
      <c r="S295" s="38">
        <f>Q295-R295</f>
        <v>2</v>
      </c>
      <c r="T295" s="39">
        <f>R295/Q295</f>
        <v>0.6</v>
      </c>
      <c r="U295" s="38">
        <f>SUM(U221:U294)</f>
        <v>18</v>
      </c>
      <c r="V295" s="38">
        <f>SUM(V221:V294)</f>
        <v>229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1901</v>
      </c>
      <c r="G296" s="96">
        <f>G96+G158+G220+G295</f>
        <v>89</v>
      </c>
      <c r="H296" s="97">
        <f>F296/E296</f>
        <v>0.95527638190954778</v>
      </c>
      <c r="I296" s="96">
        <f>I96+I158+I220+I295</f>
        <v>2862</v>
      </c>
      <c r="J296" s="96">
        <f>J96+J158+J220+J295</f>
        <v>2391</v>
      </c>
      <c r="K296" s="96">
        <f>K96+K158+K220+K295</f>
        <v>471</v>
      </c>
      <c r="L296" s="98">
        <f>J296/I296</f>
        <v>0.83542976939203351</v>
      </c>
      <c r="M296" s="96">
        <f>M96+M158+M220+M295</f>
        <v>22</v>
      </c>
      <c r="N296" s="96">
        <f>N96+N158+N220+N295</f>
        <v>10</v>
      </c>
      <c r="O296" s="96">
        <f>O96+O158+O220+O295</f>
        <v>12</v>
      </c>
      <c r="P296" s="97">
        <f>N296/M296</f>
        <v>0.45454545454545453</v>
      </c>
      <c r="Q296" s="96">
        <f>Q96+Q158+Q220+Q295</f>
        <v>34</v>
      </c>
      <c r="R296" s="96">
        <f>R96+R158+R220+R295</f>
        <v>14</v>
      </c>
      <c r="S296" s="96">
        <f>S96+S158+S220+S295</f>
        <v>20</v>
      </c>
      <c r="T296" s="98">
        <f>R296/Q296</f>
        <v>0.41176470588235292</v>
      </c>
      <c r="U296" s="95">
        <f>U96+U158+U220+U295</f>
        <v>136</v>
      </c>
      <c r="V296" s="96">
        <f>V96+V158+V220+V295</f>
        <v>624</v>
      </c>
      <c r="W296" s="96">
        <f>W96+W158+W220+W295</f>
        <v>11</v>
      </c>
      <c r="X296" s="99">
        <f>X96+X158+X220+X295</f>
        <v>21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1009</v>
      </c>
      <c r="G304" s="108">
        <f>G96</f>
        <v>52</v>
      </c>
      <c r="H304" s="110">
        <f>F304/E304</f>
        <v>0.95098963242224321</v>
      </c>
      <c r="I304" s="108">
        <f t="shared" ref="I304:O304" si="2">(I96)</f>
        <v>1498</v>
      </c>
      <c r="J304" s="109">
        <f t="shared" si="2"/>
        <v>1244</v>
      </c>
      <c r="K304" s="108">
        <f t="shared" si="2"/>
        <v>254</v>
      </c>
      <c r="L304" s="110">
        <f t="shared" si="2"/>
        <v>0.83044058744993321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9</v>
      </c>
      <c r="S304" s="108">
        <f t="shared" si="3"/>
        <v>13</v>
      </c>
      <c r="T304" s="110">
        <f t="shared" si="3"/>
        <v>0.40909090909090912</v>
      </c>
      <c r="U304" s="111">
        <f t="shared" si="3"/>
        <v>73</v>
      </c>
      <c r="V304" s="111">
        <f t="shared" si="3"/>
        <v>130</v>
      </c>
      <c r="W304" s="111">
        <f t="shared" si="3"/>
        <v>2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335</v>
      </c>
      <c r="G305" s="113">
        <f>G158</f>
        <v>8</v>
      </c>
      <c r="H305" s="115">
        <f>F305/E305</f>
        <v>0.97667638483965014</v>
      </c>
      <c r="I305" s="113">
        <f>I158</f>
        <v>419</v>
      </c>
      <c r="J305" s="114">
        <f>J158</f>
        <v>337</v>
      </c>
      <c r="K305" s="113">
        <f>K158</f>
        <v>82</v>
      </c>
      <c r="L305" s="115">
        <f>L158</f>
        <v>0.80429594272076377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33</v>
      </c>
      <c r="V305" s="114">
        <f t="shared" si="4"/>
        <v>143</v>
      </c>
      <c r="W305" s="114">
        <f t="shared" si="4"/>
        <v>8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268</v>
      </c>
      <c r="G306" s="117">
        <f t="shared" si="5"/>
        <v>8</v>
      </c>
      <c r="H306" s="119">
        <f t="shared" si="5"/>
        <v>0.97101449275362317</v>
      </c>
      <c r="I306" s="117">
        <f t="shared" si="5"/>
        <v>447</v>
      </c>
      <c r="J306" s="118">
        <f t="shared" si="5"/>
        <v>371</v>
      </c>
      <c r="K306" s="117">
        <f t="shared" si="5"/>
        <v>76</v>
      </c>
      <c r="L306" s="119">
        <f t="shared" si="5"/>
        <v>0.82997762863534674</v>
      </c>
      <c r="M306" s="117">
        <f t="shared" si="5"/>
        <v>5</v>
      </c>
      <c r="N306" s="118">
        <f t="shared" si="5"/>
        <v>2</v>
      </c>
      <c r="O306" s="117">
        <f t="shared" si="5"/>
        <v>3</v>
      </c>
      <c r="P306" s="119">
        <f t="shared" si="5"/>
        <v>0.4</v>
      </c>
      <c r="Q306" s="117">
        <f t="shared" si="5"/>
        <v>5</v>
      </c>
      <c r="R306" s="118">
        <f t="shared" si="5"/>
        <v>2</v>
      </c>
      <c r="S306" s="117">
        <f t="shared" si="5"/>
        <v>3</v>
      </c>
      <c r="T306" s="119">
        <f t="shared" si="5"/>
        <v>0.4</v>
      </c>
      <c r="U306" s="120">
        <f t="shared" si="5"/>
        <v>12</v>
      </c>
      <c r="V306" s="120">
        <f t="shared" si="5"/>
        <v>122</v>
      </c>
      <c r="W306" s="120">
        <f t="shared" si="5"/>
        <v>0</v>
      </c>
      <c r="X306" s="121">
        <f t="shared" si="5"/>
        <v>4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289</v>
      </c>
      <c r="G307" s="122">
        <f t="shared" si="6"/>
        <v>21</v>
      </c>
      <c r="H307" s="124">
        <f t="shared" si="6"/>
        <v>0.93225806451612903</v>
      </c>
      <c r="I307" s="122">
        <f t="shared" si="6"/>
        <v>498</v>
      </c>
      <c r="J307" s="123">
        <f t="shared" si="6"/>
        <v>439</v>
      </c>
      <c r="K307" s="122">
        <f t="shared" si="6"/>
        <v>59</v>
      </c>
      <c r="L307" s="124">
        <f t="shared" si="6"/>
        <v>0.88152610441767065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3</v>
      </c>
      <c r="S307" s="122">
        <f t="shared" si="6"/>
        <v>2</v>
      </c>
      <c r="T307" s="124">
        <f t="shared" si="6"/>
        <v>0.6</v>
      </c>
      <c r="U307" s="123">
        <f t="shared" si="6"/>
        <v>18</v>
      </c>
      <c r="V307" s="123">
        <f t="shared" si="6"/>
        <v>229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1901</v>
      </c>
      <c r="G308" s="126">
        <f t="shared" si="7"/>
        <v>89</v>
      </c>
      <c r="H308" s="127">
        <f t="shared" si="7"/>
        <v>0.95527638190954778</v>
      </c>
      <c r="I308" s="126">
        <f t="shared" si="7"/>
        <v>2862</v>
      </c>
      <c r="J308" s="126">
        <f t="shared" si="7"/>
        <v>2391</v>
      </c>
      <c r="K308" s="126">
        <f t="shared" si="7"/>
        <v>471</v>
      </c>
      <c r="L308" s="127">
        <f t="shared" si="7"/>
        <v>0.83542976939203351</v>
      </c>
      <c r="M308" s="126">
        <f t="shared" si="7"/>
        <v>22</v>
      </c>
      <c r="N308" s="126">
        <f t="shared" si="7"/>
        <v>10</v>
      </c>
      <c r="O308" s="126">
        <f t="shared" si="7"/>
        <v>12</v>
      </c>
      <c r="P308" s="127">
        <f t="shared" si="7"/>
        <v>0.45454545454545453</v>
      </c>
      <c r="Q308" s="126">
        <f t="shared" si="7"/>
        <v>34</v>
      </c>
      <c r="R308" s="126">
        <f t="shared" si="7"/>
        <v>14</v>
      </c>
      <c r="S308" s="126">
        <f t="shared" si="7"/>
        <v>20</v>
      </c>
      <c r="T308" s="127">
        <f t="shared" si="7"/>
        <v>0.41176470588235292</v>
      </c>
      <c r="U308" s="126">
        <f t="shared" si="7"/>
        <v>136</v>
      </c>
      <c r="V308" s="126">
        <f t="shared" si="7"/>
        <v>624</v>
      </c>
      <c r="W308" s="126">
        <f t="shared" si="7"/>
        <v>11</v>
      </c>
      <c r="X308" s="128">
        <f t="shared" si="7"/>
        <v>21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1015</v>
      </c>
      <c r="G316" s="108">
        <f t="shared" si="8"/>
        <v>56</v>
      </c>
      <c r="H316" s="110">
        <f>F316/E316</f>
        <v>0.94771241830065356</v>
      </c>
      <c r="I316" s="108">
        <f t="shared" ref="I316:K320" si="9">I304+Q304</f>
        <v>1520</v>
      </c>
      <c r="J316" s="109">
        <f t="shared" si="9"/>
        <v>1253</v>
      </c>
      <c r="K316" s="108">
        <f t="shared" si="9"/>
        <v>267</v>
      </c>
      <c r="L316" s="129">
        <f>J316/I316</f>
        <v>0.82434210526315788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335</v>
      </c>
      <c r="G317" s="130">
        <f t="shared" si="8"/>
        <v>10</v>
      </c>
      <c r="H317" s="132">
        <f>F317/E317</f>
        <v>0.97101449275362317</v>
      </c>
      <c r="I317" s="130">
        <f t="shared" si="9"/>
        <v>421</v>
      </c>
      <c r="J317" s="131">
        <f t="shared" si="9"/>
        <v>337</v>
      </c>
      <c r="K317" s="130">
        <f t="shared" si="9"/>
        <v>84</v>
      </c>
      <c r="L317" s="133">
        <f>J317/I317</f>
        <v>0.8004750593824228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270</v>
      </c>
      <c r="G318" s="117">
        <f t="shared" si="8"/>
        <v>11</v>
      </c>
      <c r="H318" s="119">
        <f>F318/E318</f>
        <v>0.96085409252669041</v>
      </c>
      <c r="I318" s="117">
        <f t="shared" si="9"/>
        <v>452</v>
      </c>
      <c r="J318" s="118">
        <f t="shared" si="9"/>
        <v>373</v>
      </c>
      <c r="K318" s="117">
        <f t="shared" si="9"/>
        <v>79</v>
      </c>
      <c r="L318" s="134">
        <f>J318/I318</f>
        <v>0.8252212389380531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291</v>
      </c>
      <c r="G319" s="122">
        <f t="shared" si="8"/>
        <v>24</v>
      </c>
      <c r="H319" s="124">
        <f>F319/E319</f>
        <v>0.92380952380952386</v>
      </c>
      <c r="I319" s="122">
        <f t="shared" si="9"/>
        <v>503</v>
      </c>
      <c r="J319" s="123">
        <f t="shared" si="9"/>
        <v>442</v>
      </c>
      <c r="K319" s="122">
        <f t="shared" si="9"/>
        <v>61</v>
      </c>
      <c r="L319" s="135">
        <f>J319/I319</f>
        <v>0.87872763419483102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1911</v>
      </c>
      <c r="G320" s="136">
        <f t="shared" si="8"/>
        <v>101</v>
      </c>
      <c r="H320" s="137">
        <f>F320/E320</f>
        <v>0.9498011928429424</v>
      </c>
      <c r="I320" s="136">
        <f t="shared" si="9"/>
        <v>2896</v>
      </c>
      <c r="J320" s="126">
        <f t="shared" si="9"/>
        <v>2405</v>
      </c>
      <c r="K320" s="136">
        <f t="shared" si="9"/>
        <v>491</v>
      </c>
      <c r="L320" s="138">
        <f>J320/I320</f>
        <v>0.83045580110497241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1901</v>
      </c>
      <c r="G324" s="146">
        <f>G296</f>
        <v>89</v>
      </c>
      <c r="H324" s="255">
        <f>F324/E324</f>
        <v>0.95527638190954778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2862</v>
      </c>
      <c r="F325" s="146">
        <f>J296</f>
        <v>2391</v>
      </c>
      <c r="G325" s="146">
        <f>K296</f>
        <v>471</v>
      </c>
      <c r="H325" s="255">
        <f>F325/E325</f>
        <v>0.83542976939203351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10</v>
      </c>
      <c r="G326" s="146">
        <f>O296</f>
        <v>12</v>
      </c>
      <c r="H326" s="255">
        <f>F326/E326</f>
        <v>0.45454545454545453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14</v>
      </c>
      <c r="G327" s="146">
        <f>S296</f>
        <v>20</v>
      </c>
      <c r="H327" s="255">
        <f>F327/E327</f>
        <v>0.41176470588235292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4908</v>
      </c>
      <c r="F328" s="136">
        <f>SUM(F324:F327)</f>
        <v>4316</v>
      </c>
      <c r="G328" s="136">
        <f>SUM(G324:G327)</f>
        <v>592</v>
      </c>
      <c r="H328" s="204">
        <f>F328/E328</f>
        <v>0.87938060309698451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1901</v>
      </c>
      <c r="F331" s="146">
        <f>U296</f>
        <v>136</v>
      </c>
      <c r="G331" s="146">
        <f>J342-G333</f>
        <v>394</v>
      </c>
      <c r="H331" s="253">
        <f>E331+F331+G331</f>
        <v>2431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2391</v>
      </c>
      <c r="F332" s="146">
        <f>V296</f>
        <v>624</v>
      </c>
      <c r="G332" s="146">
        <f>J343-G334</f>
        <v>405</v>
      </c>
      <c r="H332" s="253">
        <f>E332+F332+G332</f>
        <v>3420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10</v>
      </c>
      <c r="F333" s="146">
        <f>W296</f>
        <v>11</v>
      </c>
      <c r="G333" s="149">
        <v>0</v>
      </c>
      <c r="H333" s="253">
        <f>E333+F333+G333</f>
        <v>21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14</v>
      </c>
      <c r="F334" s="146">
        <f>X296</f>
        <v>21</v>
      </c>
      <c r="G334" s="149">
        <v>1</v>
      </c>
      <c r="H334" s="253">
        <f>E334+F334+G334</f>
        <v>36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4316</v>
      </c>
      <c r="F335" s="150">
        <f>SUM(F331:F334)</f>
        <v>792</v>
      </c>
      <c r="G335" s="150">
        <f>SUM(G331:G334)</f>
        <v>800</v>
      </c>
      <c r="H335" s="254">
        <f>H331+H332+H333+H334</f>
        <v>5908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1114</v>
      </c>
      <c r="F342" s="158">
        <v>944</v>
      </c>
      <c r="G342" s="158">
        <f>SUM(E342:F342)</f>
        <v>2058</v>
      </c>
      <c r="H342" s="159">
        <v>71</v>
      </c>
      <c r="I342" s="159">
        <v>323</v>
      </c>
      <c r="J342" s="159">
        <f>SUM(H342:I342)</f>
        <v>394</v>
      </c>
      <c r="K342" s="160">
        <f>M342-L342</f>
        <v>1185</v>
      </c>
      <c r="L342" s="160">
        <f>F342+I342</f>
        <v>1267</v>
      </c>
      <c r="M342" s="161">
        <f>H331+H333</f>
        <v>2452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1957</v>
      </c>
      <c r="F343" s="158">
        <v>1093</v>
      </c>
      <c r="G343" s="158">
        <f>SUM(E343:F343)</f>
        <v>3050</v>
      </c>
      <c r="H343" s="159">
        <v>95</v>
      </c>
      <c r="I343" s="159">
        <v>311</v>
      </c>
      <c r="J343" s="159">
        <f>SUM(H343:I343)</f>
        <v>406</v>
      </c>
      <c r="K343" s="160">
        <f>M343-L343</f>
        <v>2052</v>
      </c>
      <c r="L343" s="160">
        <f>F343+I343</f>
        <v>1404</v>
      </c>
      <c r="M343" s="161">
        <f>H332+H334</f>
        <v>3456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3071</v>
      </c>
      <c r="F344" s="163">
        <f>SUM(F342:F343)</f>
        <v>2037</v>
      </c>
      <c r="G344" s="163">
        <f>SUM(E344:F344)</f>
        <v>5108</v>
      </c>
      <c r="H344" s="164">
        <f t="shared" ref="H344:M344" si="10">SUM(H342:H343)</f>
        <v>166</v>
      </c>
      <c r="I344" s="164">
        <f t="shared" si="10"/>
        <v>634</v>
      </c>
      <c r="J344" s="164">
        <f t="shared" si="10"/>
        <v>800</v>
      </c>
      <c r="K344" s="165">
        <f t="shared" si="10"/>
        <v>3237</v>
      </c>
      <c r="L344" s="165">
        <f t="shared" si="10"/>
        <v>2671</v>
      </c>
      <c r="M344" s="166">
        <f t="shared" si="10"/>
        <v>5908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51</v>
      </c>
      <c r="F351" s="108">
        <v>69</v>
      </c>
      <c r="G351" s="109">
        <f>SUM(E351:F351)</f>
        <v>120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134</v>
      </c>
      <c r="F352" s="130">
        <v>85</v>
      </c>
      <c r="G352" s="131">
        <f>SUM(E352:F352)</f>
        <v>219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94</v>
      </c>
      <c r="F353" s="117">
        <v>172</v>
      </c>
      <c r="G353" s="118">
        <f>SUM(E353:F353)</f>
        <v>266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99</v>
      </c>
      <c r="F354" s="122">
        <v>23</v>
      </c>
      <c r="G354" s="123">
        <f>SUM(E354:F354)</f>
        <v>122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378</v>
      </c>
      <c r="F355" s="176">
        <f>SUM(F351:F354)</f>
        <v>349</v>
      </c>
      <c r="G355" s="176">
        <f>SUM(G351:G354)</f>
        <v>727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155</v>
      </c>
      <c r="F356" s="177">
        <v>153</v>
      </c>
      <c r="G356" s="177">
        <f>SUM(E356:F356)</f>
        <v>308</v>
      </c>
      <c r="H356" s="100"/>
      <c r="I356" s="100">
        <f>G355+G356</f>
        <v>1035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35373</v>
      </c>
      <c r="K363" s="242"/>
      <c r="L363" s="242"/>
      <c r="M363" s="242"/>
      <c r="N363" s="242"/>
      <c r="O363" s="243">
        <f>J363/J371</f>
        <v>0.51953411861469323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6943</v>
      </c>
      <c r="K364" s="242"/>
      <c r="L364" s="242"/>
      <c r="M364" s="242"/>
      <c r="N364" s="242"/>
      <c r="O364" s="243">
        <f>J364/J371</f>
        <v>0.10197397409159005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4597</v>
      </c>
      <c r="K365" s="242"/>
      <c r="L365" s="242"/>
      <c r="M365" s="242"/>
      <c r="N365" s="242"/>
      <c r="O365" s="243">
        <f>J365/J371</f>
        <v>6.751755133213877E-2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3906</v>
      </c>
      <c r="K366" s="242"/>
      <c r="L366" s="242"/>
      <c r="M366" s="242"/>
      <c r="N366" s="242"/>
      <c r="O366" s="243">
        <f>J366/J371</f>
        <v>5.7368622036835765E-2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3487</v>
      </c>
      <c r="K367" s="242"/>
      <c r="L367" s="242"/>
      <c r="M367" s="242"/>
      <c r="N367" s="242"/>
      <c r="O367" s="243">
        <f>J367/J371</f>
        <v>5.1214640307845963E-2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3092</v>
      </c>
      <c r="K368" s="242"/>
      <c r="L368" s="242"/>
      <c r="M368" s="242"/>
      <c r="N368" s="242"/>
      <c r="O368" s="243">
        <f>J368/J371</f>
        <v>4.5413153952354374E-2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6305</v>
      </c>
      <c r="K369" s="242"/>
      <c r="L369" s="242"/>
      <c r="M369" s="242"/>
      <c r="N369" s="242"/>
      <c r="O369" s="243">
        <f>J369/J371</f>
        <v>9.2603472079428956E-2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4383</v>
      </c>
      <c r="K370" s="242"/>
      <c r="L370" s="242"/>
      <c r="M370" s="242"/>
      <c r="N370" s="242"/>
      <c r="O370" s="243">
        <f>J370/J371</f>
        <v>6.4374467585112949E-2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68086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13737</v>
      </c>
      <c r="I379" s="215"/>
      <c r="J379" s="216">
        <f>H379/H385</f>
        <v>0.2017595394060453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16428</v>
      </c>
      <c r="U379" s="221"/>
      <c r="V379" s="213">
        <f>T379/T385</f>
        <v>0.18705167034818845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3149</v>
      </c>
      <c r="I380" s="215"/>
      <c r="J380" s="216">
        <f>H380/H385</f>
        <v>4.6250330464412653E-2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4476</v>
      </c>
      <c r="U380" s="221"/>
      <c r="V380" s="213">
        <f>T380/T385</f>
        <v>5.0964406895452369E-2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1.1749845783274095E-4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2.732675972946508E-4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2.9374614458185237E-5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1.1386149887277116E-4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16896</v>
      </c>
      <c r="I383" s="215"/>
      <c r="J383" s="216">
        <f>H383/H385</f>
        <v>0.24815674294274886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20938</v>
      </c>
      <c r="U383" s="221"/>
      <c r="V383" s="213">
        <f>T383/T385</f>
        <v>0.23840320633980824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51190</v>
      </c>
      <c r="I384" s="215"/>
      <c r="J384" s="216">
        <f>H384/H385</f>
        <v>0.75184325705725108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66888</v>
      </c>
      <c r="U384" s="221"/>
      <c r="V384" s="213">
        <f>T384/T385</f>
        <v>0.76159679366019173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68086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87826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44361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37</v>
      </c>
      <c r="K18" s="23">
        <f>I18-J18</f>
        <v>1</v>
      </c>
      <c r="L18" s="25">
        <f>J18/I18</f>
        <v>0.97368421052631582</v>
      </c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5</v>
      </c>
      <c r="G19" s="23">
        <f>E19-F19</f>
        <v>5</v>
      </c>
      <c r="H19" s="24">
        <f>F19/E19</f>
        <v>0.5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2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15</v>
      </c>
      <c r="J21" s="22">
        <v>7</v>
      </c>
      <c r="K21" s="23">
        <f>I21-J21</f>
        <v>8</v>
      </c>
      <c r="L21" s="25">
        <f>J21/I21</f>
        <v>0.46666666666666667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85</v>
      </c>
      <c r="G22" s="23">
        <f>E22-F22</f>
        <v>5</v>
      </c>
      <c r="H22" s="24">
        <f>F22/E22</f>
        <v>0.94444444444444442</v>
      </c>
      <c r="I22" s="23">
        <v>80</v>
      </c>
      <c r="J22" s="22">
        <v>54</v>
      </c>
      <c r="K22" s="23">
        <f>I22-J22</f>
        <v>26</v>
      </c>
      <c r="L22" s="25">
        <f>J22/I22</f>
        <v>0.67500000000000004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23</v>
      </c>
      <c r="K23" s="23">
        <f>I23-J23</f>
        <v>9</v>
      </c>
      <c r="L23" s="25">
        <f>J23/I23</f>
        <v>0.71875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81</v>
      </c>
      <c r="K24" s="23">
        <f>I24-J24</f>
        <v>19</v>
      </c>
      <c r="L24" s="25">
        <f>J24/I24</f>
        <v>0.81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7</v>
      </c>
      <c r="S25" s="23">
        <v>6</v>
      </c>
      <c r="T25" s="25">
        <f>R25/Q25</f>
        <v>0.7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2</v>
      </c>
      <c r="G27" s="23">
        <f>E27-F27</f>
        <v>3</v>
      </c>
      <c r="H27" s="24">
        <f>F27/E27</f>
        <v>0.4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>
        <v>1</v>
      </c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1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78</v>
      </c>
      <c r="G30" s="23">
        <f>E30-F30</f>
        <v>5</v>
      </c>
      <c r="H30" s="24">
        <f>F30/E30</f>
        <v>0.93975903614457834</v>
      </c>
      <c r="I30" s="23">
        <v>34</v>
      </c>
      <c r="J30" s="22">
        <v>32</v>
      </c>
      <c r="K30" s="23">
        <f t="shared" si="0"/>
        <v>2</v>
      </c>
      <c r="L30" s="25">
        <f t="shared" si="1"/>
        <v>0.94117647058823528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170</v>
      </c>
      <c r="G31" s="23">
        <f>E31-F31</f>
        <v>0</v>
      </c>
      <c r="H31" s="24">
        <f>F31/E31</f>
        <v>1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>
        <v>5</v>
      </c>
      <c r="V31" s="30">
        <v>1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147</v>
      </c>
      <c r="K32" s="23">
        <f t="shared" si="0"/>
        <v>3</v>
      </c>
      <c r="L32" s="25">
        <f t="shared" si="1"/>
        <v>0.98</v>
      </c>
      <c r="M32" s="33"/>
      <c r="N32" s="22"/>
      <c r="O32" s="28"/>
      <c r="P32" s="24"/>
      <c r="Q32" s="23"/>
      <c r="R32" s="22"/>
      <c r="S32" s="23"/>
      <c r="T32" s="25"/>
      <c r="U32" s="30">
        <v>38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4</v>
      </c>
      <c r="K34" s="23">
        <f>I34-J34</f>
        <v>4</v>
      </c>
      <c r="L34" s="25">
        <f>J34/I34</f>
        <v>0.5</v>
      </c>
      <c r="M34" s="33"/>
      <c r="N34" s="30"/>
      <c r="O34" s="28"/>
      <c r="P34" s="24"/>
      <c r="Q34" s="33"/>
      <c r="R34" s="22"/>
      <c r="S34" s="23"/>
      <c r="T34" s="25"/>
      <c r="U34" s="30">
        <v>1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>
        <v>1</v>
      </c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2</v>
      </c>
      <c r="W39" s="30">
        <v>1</v>
      </c>
      <c r="X39" s="31">
        <v>1</v>
      </c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2</v>
      </c>
      <c r="X41" s="31">
        <v>1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31</v>
      </c>
      <c r="G42" s="23">
        <f>E42-F42</f>
        <v>0</v>
      </c>
      <c r="H42" s="24">
        <f>F42/E42</f>
        <v>1</v>
      </c>
      <c r="I42" s="23">
        <v>36</v>
      </c>
      <c r="J42" s="22">
        <v>34</v>
      </c>
      <c r="K42" s="23">
        <f>I42-J42</f>
        <v>2</v>
      </c>
      <c r="L42" s="25">
        <f>J42/I42</f>
        <v>0.94444444444444442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204</v>
      </c>
      <c r="G43" s="23">
        <f>E43-F43</f>
        <v>2</v>
      </c>
      <c r="H43" s="24">
        <f>F43/E43</f>
        <v>0.99029126213592233</v>
      </c>
      <c r="I43" s="23">
        <v>314</v>
      </c>
      <c r="J43" s="22">
        <v>287</v>
      </c>
      <c r="K43" s="23">
        <f>I43-J43</f>
        <v>27</v>
      </c>
      <c r="L43" s="25">
        <f>J43/I43</f>
        <v>0.9140127388535032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7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3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2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4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1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3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31</v>
      </c>
      <c r="K50" s="23">
        <f>I50-J50</f>
        <v>9</v>
      </c>
      <c r="L50" s="25">
        <f>J50/I50</f>
        <v>0.77500000000000002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2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59</v>
      </c>
      <c r="G59" s="23">
        <f>E59-F59</f>
        <v>1</v>
      </c>
      <c r="H59" s="24">
        <f>F59/E59</f>
        <v>0.98333333333333328</v>
      </c>
      <c r="I59" s="23">
        <v>64</v>
      </c>
      <c r="J59" s="22">
        <v>58</v>
      </c>
      <c r="K59" s="23">
        <f>I59-J59</f>
        <v>6</v>
      </c>
      <c r="L59" s="25">
        <f>J59/I59</f>
        <v>0.90625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8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/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4</v>
      </c>
      <c r="W65" s="30"/>
      <c r="X65" s="31">
        <v>1</v>
      </c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14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26</v>
      </c>
      <c r="K69" s="23">
        <f>I69-J69</f>
        <v>4</v>
      </c>
      <c r="L69" s="25">
        <f>J69/I69</f>
        <v>0.8666666666666667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3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54</v>
      </c>
      <c r="K76" s="23">
        <f>I76-J76</f>
        <v>26</v>
      </c>
      <c r="L76" s="25">
        <f>J76/I76</f>
        <v>0.67500000000000004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9</v>
      </c>
      <c r="K77" s="23">
        <f>I77-J77</f>
        <v>3</v>
      </c>
      <c r="L77" s="25">
        <f>J77/I77</f>
        <v>0.75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16</v>
      </c>
      <c r="K79" s="23">
        <f>I79-J79</f>
        <v>4</v>
      </c>
      <c r="L79" s="25">
        <f>J79/I79</f>
        <v>0.8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23</v>
      </c>
      <c r="K83" s="23">
        <f>I83-J83</f>
        <v>7</v>
      </c>
      <c r="L83" s="25">
        <f>J83/I83</f>
        <v>0.76666666666666672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>
        <v>3</v>
      </c>
      <c r="V86" s="30">
        <v>7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>
        <v>1</v>
      </c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1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6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18</v>
      </c>
      <c r="K94" s="23">
        <f>I94-J94</f>
        <v>12</v>
      </c>
      <c r="L94" s="25">
        <f>J94/I94</f>
        <v>0.6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18</v>
      </c>
      <c r="G95" s="23">
        <f>E95-F95</f>
        <v>0</v>
      </c>
      <c r="H95" s="24">
        <f>F95/E95</f>
        <v>1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2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1034</v>
      </c>
      <c r="G96" s="38">
        <f>E96-F96</f>
        <v>27</v>
      </c>
      <c r="H96" s="4">
        <f>F96/E96</f>
        <v>0.97455230914231861</v>
      </c>
      <c r="I96" s="3">
        <f>SUM(I13:I95)</f>
        <v>1498</v>
      </c>
      <c r="J96" s="3">
        <f>SUM(J13:J95)</f>
        <v>1310</v>
      </c>
      <c r="K96" s="3">
        <f>I96-J96</f>
        <v>188</v>
      </c>
      <c r="L96" s="39">
        <f>J96/I96</f>
        <v>0.87449933244325773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11</v>
      </c>
      <c r="S96" s="3">
        <f>Q96-R96</f>
        <v>11</v>
      </c>
      <c r="T96" s="39">
        <f>R96/Q96</f>
        <v>0.5</v>
      </c>
      <c r="U96" s="38">
        <f>SUM(U13:U95)</f>
        <v>64</v>
      </c>
      <c r="V96" s="38">
        <f>SUM(V13:V95)</f>
        <v>109</v>
      </c>
      <c r="W96" s="38">
        <f>SUM(W13:W95)</f>
        <v>3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1</v>
      </c>
      <c r="S97" s="47">
        <f>Q97-R97</f>
        <v>1</v>
      </c>
      <c r="T97" s="48">
        <f>R97/Q97</f>
        <v>0.5</v>
      </c>
      <c r="U97" s="49"/>
      <c r="V97" s="44">
        <v>1</v>
      </c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16</v>
      </c>
      <c r="K98" s="55">
        <f>I98-J98</f>
        <v>3</v>
      </c>
      <c r="L98" s="56">
        <f>J98/I98</f>
        <v>0.84210526315789469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2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17</v>
      </c>
      <c r="K101" s="55">
        <f>I101-J101</f>
        <v>3</v>
      </c>
      <c r="L101" s="56">
        <f>J101/I101</f>
        <v>0.85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12</v>
      </c>
      <c r="K102" s="55">
        <f>I102-J102</f>
        <v>3</v>
      </c>
      <c r="L102" s="56">
        <f>J102/I102</f>
        <v>0.8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2</v>
      </c>
      <c r="K103" s="55">
        <f>I103-J103</f>
        <v>5</v>
      </c>
      <c r="L103" s="56">
        <f>J103/I103</f>
        <v>0.2857142857142857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4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9</v>
      </c>
      <c r="K108" s="55">
        <f>I108-J108</f>
        <v>6</v>
      </c>
      <c r="L108" s="56">
        <f>J108/I108</f>
        <v>0.6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7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2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2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10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6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1</v>
      </c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15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5</v>
      </c>
      <c r="K119" s="55">
        <f>I119-J119</f>
        <v>5</v>
      </c>
      <c r="L119" s="56">
        <f>J119/I119</f>
        <v>0.5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8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5</v>
      </c>
      <c r="V121" s="52">
        <v>2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7</v>
      </c>
      <c r="G122" s="53">
        <f>E122-F122</f>
        <v>3</v>
      </c>
      <c r="H122" s="54">
        <f>F122/E122</f>
        <v>0.7</v>
      </c>
      <c r="I122" s="53">
        <v>20</v>
      </c>
      <c r="J122" s="52">
        <v>7</v>
      </c>
      <c r="K122" s="55">
        <f>I122-J122</f>
        <v>13</v>
      </c>
      <c r="L122" s="56">
        <f>J122/I122</f>
        <v>0.35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47</v>
      </c>
      <c r="K123" s="55">
        <f>I123-J123</f>
        <v>20</v>
      </c>
      <c r="L123" s="56">
        <f>J123/I123</f>
        <v>0.70149253731343286</v>
      </c>
      <c r="M123" s="53"/>
      <c r="N123" s="52"/>
      <c r="O123" s="55"/>
      <c r="P123" s="54"/>
      <c r="Q123" s="53"/>
      <c r="R123" s="52"/>
      <c r="S123" s="55"/>
      <c r="T123" s="56"/>
      <c r="U123" s="57">
        <v>7</v>
      </c>
      <c r="V123" s="52">
        <v>6</v>
      </c>
      <c r="W123" s="52"/>
      <c r="X123" s="58">
        <v>1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11</v>
      </c>
      <c r="V124" s="52">
        <v>4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66</v>
      </c>
      <c r="G126" s="53">
        <f>E126-F126</f>
        <v>4</v>
      </c>
      <c r="H126" s="54">
        <f>F126/E126</f>
        <v>0.94285714285714284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/>
      <c r="X126" s="58">
        <v>2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29</v>
      </c>
      <c r="G127" s="53">
        <f>E127-F127</f>
        <v>1</v>
      </c>
      <c r="H127" s="54">
        <f>F127/E127</f>
        <v>0.96666666666666667</v>
      </c>
      <c r="I127" s="53">
        <v>28</v>
      </c>
      <c r="J127" s="52">
        <v>23</v>
      </c>
      <c r="K127" s="55">
        <f>I127-J127</f>
        <v>5</v>
      </c>
      <c r="L127" s="56">
        <f>J127/I127</f>
        <v>0.8214285714285714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9</v>
      </c>
      <c r="G129" s="53">
        <f>E129-F129</f>
        <v>1</v>
      </c>
      <c r="H129" s="54">
        <f>F129/E129</f>
        <v>0.9</v>
      </c>
      <c r="I129" s="53">
        <v>10</v>
      </c>
      <c r="J129" s="52">
        <v>5</v>
      </c>
      <c r="K129" s="55">
        <f>I129-J129</f>
        <v>5</v>
      </c>
      <c r="L129" s="56">
        <f>J129/I129</f>
        <v>0.5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2</v>
      </c>
      <c r="K132" s="55">
        <f>I132-J132</f>
        <v>5</v>
      </c>
      <c r="L132" s="56">
        <f>J132/I132</f>
        <v>0.2857142857142857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3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8</v>
      </c>
      <c r="K135" s="55">
        <f>I135-J135</f>
        <v>4</v>
      </c>
      <c r="L135" s="56">
        <f>J135/I135</f>
        <v>0.66666666666666663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13</v>
      </c>
      <c r="K138" s="55">
        <f>I138-J138</f>
        <v>3</v>
      </c>
      <c r="L138" s="56">
        <f>J138/I138</f>
        <v>0.8125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23</v>
      </c>
      <c r="K139" s="55">
        <f>I139-J139</f>
        <v>3</v>
      </c>
      <c r="L139" s="56">
        <f>J139/I139</f>
        <v>0.88461538461538458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6</v>
      </c>
      <c r="K141" s="55">
        <f>I141-J141</f>
        <v>4</v>
      </c>
      <c r="L141" s="56">
        <f>J141/I141</f>
        <v>0.6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4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5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16</v>
      </c>
      <c r="K146" s="55">
        <f>I146-J146</f>
        <v>4</v>
      </c>
      <c r="L146" s="56">
        <f>J146/I146</f>
        <v>0.8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23</v>
      </c>
      <c r="G148" s="53">
        <f>E148-F148</f>
        <v>1</v>
      </c>
      <c r="H148" s="54">
        <f>F148/E148</f>
        <v>0.95833333333333337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1</v>
      </c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4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2</v>
      </c>
      <c r="K154" s="55">
        <f>I154-J154</f>
        <v>6</v>
      </c>
      <c r="L154" s="56">
        <f>J154/I154</f>
        <v>0.25</v>
      </c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15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9</v>
      </c>
      <c r="K157" s="55">
        <f>I157-J157</f>
        <v>1</v>
      </c>
      <c r="L157" s="56">
        <f>J157/I157</f>
        <v>0.9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333</v>
      </c>
      <c r="G158" s="38">
        <f>E158-F158</f>
        <v>10</v>
      </c>
      <c r="H158" s="4">
        <f>F158/E158</f>
        <v>0.9708454810495627</v>
      </c>
      <c r="I158" s="38">
        <f>SUM(I97:I157)</f>
        <v>419</v>
      </c>
      <c r="J158" s="38">
        <f>SUM(J97:J157)</f>
        <v>312</v>
      </c>
      <c r="K158" s="3">
        <f>I158-J158</f>
        <v>107</v>
      </c>
      <c r="L158" s="39">
        <f>J158/I158</f>
        <v>0.74463007159904537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1</v>
      </c>
      <c r="S158" s="3">
        <f>Q158-R158</f>
        <v>1</v>
      </c>
      <c r="T158" s="39">
        <f>R158/Q158</f>
        <v>0.5</v>
      </c>
      <c r="U158" s="37">
        <f>SUM(U97:U157)</f>
        <v>38</v>
      </c>
      <c r="V158" s="38">
        <f>SUM(V97:V157)</f>
        <v>118</v>
      </c>
      <c r="W158" s="38">
        <f>SUM(W97:W157)</f>
        <v>5</v>
      </c>
      <c r="X158" s="41">
        <f>SUM(X97:X157)</f>
        <v>8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17</v>
      </c>
      <c r="G159" s="64">
        <f>E159-F159</f>
        <v>2</v>
      </c>
      <c r="H159" s="65">
        <f>F159/E159</f>
        <v>0.89473684210526316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10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/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15</v>
      </c>
      <c r="K163" s="75">
        <f>I163-J163</f>
        <v>5</v>
      </c>
      <c r="L163" s="76">
        <f>J163/I163</f>
        <v>0.75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1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12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3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6</v>
      </c>
      <c r="K169" s="75">
        <f>I169-J169</f>
        <v>3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50</v>
      </c>
      <c r="K172" s="75">
        <f>I172-J172</f>
        <v>4</v>
      </c>
      <c r="L172" s="76">
        <f>J172/I172</f>
        <v>0.92592592592592593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13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3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>
        <v>1</v>
      </c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2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20</v>
      </c>
      <c r="G186" s="73">
        <f>E186-F186</f>
        <v>0</v>
      </c>
      <c r="H186" s="74">
        <f>F186/E186</f>
        <v>1</v>
      </c>
      <c r="I186" s="73">
        <v>10</v>
      </c>
      <c r="J186" s="69">
        <v>6</v>
      </c>
      <c r="K186" s="75">
        <f>I186-J186</f>
        <v>4</v>
      </c>
      <c r="L186" s="76">
        <f>J186/I186</f>
        <v>0.6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19</v>
      </c>
      <c r="K187" s="75">
        <f>I187-J187</f>
        <v>13</v>
      </c>
      <c r="L187" s="76">
        <f>J187/I187</f>
        <v>0.59375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9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9</v>
      </c>
      <c r="K196" s="75">
        <f>I196-J196</f>
        <v>6</v>
      </c>
      <c r="L196" s="76">
        <f>J196/I196</f>
        <v>0.6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4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1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1</v>
      </c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19</v>
      </c>
      <c r="G205" s="73">
        <f>E205-F205</f>
        <v>1</v>
      </c>
      <c r="H205" s="74">
        <f>F205/E205</f>
        <v>0.95</v>
      </c>
      <c r="I205" s="73">
        <v>30</v>
      </c>
      <c r="J205" s="69">
        <v>28</v>
      </c>
      <c r="K205" s="75">
        <f>I205-J205</f>
        <v>2</v>
      </c>
      <c r="L205" s="76">
        <f>J205/I205</f>
        <v>0.93333333333333335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53</v>
      </c>
      <c r="G206" s="73">
        <f>E206-F206</f>
        <v>3</v>
      </c>
      <c r="H206" s="74">
        <f>F206/E206</f>
        <v>0.9464285714285714</v>
      </c>
      <c r="I206" s="73">
        <v>89</v>
      </c>
      <c r="J206" s="69">
        <v>87</v>
      </c>
      <c r="K206" s="75">
        <f>I206-J206</f>
        <v>2</v>
      </c>
      <c r="L206" s="76">
        <f>J206/I206</f>
        <v>0.97752808988764039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10</v>
      </c>
      <c r="K207" s="75">
        <f>I207-J207</f>
        <v>0</v>
      </c>
      <c r="L207" s="76">
        <f>J207/I207</f>
        <v>1</v>
      </c>
      <c r="M207" s="73">
        <v>5</v>
      </c>
      <c r="N207" s="69">
        <v>2</v>
      </c>
      <c r="O207" s="75">
        <f>M207-N207</f>
        <v>3</v>
      </c>
      <c r="P207" s="74">
        <f>N207/M207</f>
        <v>0.4</v>
      </c>
      <c r="Q207" s="73">
        <v>5</v>
      </c>
      <c r="R207" s="69">
        <v>1</v>
      </c>
      <c r="S207" s="75">
        <f>Q207-R207</f>
        <v>4</v>
      </c>
      <c r="T207" s="76">
        <f>R207/Q207</f>
        <v>0.2</v>
      </c>
      <c r="U207" s="68"/>
      <c r="V207" s="69">
        <v>2</v>
      </c>
      <c r="W207" s="69">
        <v>1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11</v>
      </c>
      <c r="K208" s="75">
        <f>I208-J208</f>
        <v>9</v>
      </c>
      <c r="L208" s="76">
        <f>J208/I208</f>
        <v>0.55000000000000004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27</v>
      </c>
      <c r="K212" s="75">
        <f>I212-J212</f>
        <v>3</v>
      </c>
      <c r="L212" s="76">
        <f>J212/I212</f>
        <v>0.9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23</v>
      </c>
      <c r="K213" s="75">
        <f>I213-J213</f>
        <v>2</v>
      </c>
      <c r="L213" s="76">
        <f>J213/I213</f>
        <v>0.92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8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45</v>
      </c>
      <c r="G218" s="73">
        <f>E218-F218</f>
        <v>3</v>
      </c>
      <c r="H218" s="74">
        <f>F218/E218</f>
        <v>0.9375</v>
      </c>
      <c r="I218" s="73">
        <v>34</v>
      </c>
      <c r="J218" s="69">
        <v>28</v>
      </c>
      <c r="K218" s="75">
        <f>I218-J218</f>
        <v>6</v>
      </c>
      <c r="L218" s="76">
        <f>J218/I218</f>
        <v>0.82352941176470584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/>
      <c r="X218" s="70">
        <v>1</v>
      </c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10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267</v>
      </c>
      <c r="G220" s="38">
        <f>E220-F220</f>
        <v>9</v>
      </c>
      <c r="H220" s="4">
        <f>F220/E220</f>
        <v>0.96739130434782605</v>
      </c>
      <c r="I220" s="38">
        <f>SUM(I159:I219)</f>
        <v>447</v>
      </c>
      <c r="J220" s="38">
        <f>SUM(J159:J219)</f>
        <v>376</v>
      </c>
      <c r="K220" s="3">
        <f>I220-J220</f>
        <v>71</v>
      </c>
      <c r="L220" s="39">
        <f>J220/I220</f>
        <v>0.84116331096196872</v>
      </c>
      <c r="M220" s="38">
        <f>SUM(M159:M219)</f>
        <v>5</v>
      </c>
      <c r="N220" s="38">
        <f>SUM(N159:N219)</f>
        <v>2</v>
      </c>
      <c r="O220" s="3">
        <f>M220-N220</f>
        <v>3</v>
      </c>
      <c r="P220" s="4">
        <f>N220/M220</f>
        <v>0.4</v>
      </c>
      <c r="Q220" s="38">
        <f>SUM(Q159:Q219)</f>
        <v>5</v>
      </c>
      <c r="R220" s="38">
        <f>SUM(R159:R219)</f>
        <v>1</v>
      </c>
      <c r="S220" s="3">
        <f>Q220-R220</f>
        <v>4</v>
      </c>
      <c r="T220" s="39">
        <f>R220/Q220</f>
        <v>0.2</v>
      </c>
      <c r="U220" s="37">
        <f>SUM(U159:U219)</f>
        <v>9</v>
      </c>
      <c r="V220" s="38">
        <f>SUM(V159:V219)</f>
        <v>104</v>
      </c>
      <c r="W220" s="38">
        <f>SUM(W159:W219)</f>
        <v>2</v>
      </c>
      <c r="X220" s="41">
        <f>SUM(X159:X219)</f>
        <v>4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65</v>
      </c>
      <c r="G221" s="84">
        <f>E221-F221</f>
        <v>1</v>
      </c>
      <c r="H221" s="85">
        <f>F221/E221</f>
        <v>0.98484848484848486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>
        <v>2</v>
      </c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67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18</v>
      </c>
      <c r="K229" s="90">
        <f>I229-J229</f>
        <v>7</v>
      </c>
      <c r="L229" s="92">
        <f>J229/I229</f>
        <v>0.72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2</v>
      </c>
      <c r="V230" s="89">
        <v>15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4</v>
      </c>
      <c r="S231" s="90">
        <f>Q231-R231</f>
        <v>1</v>
      </c>
      <c r="T231" s="92">
        <f>R231/Q231</f>
        <v>0.8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2</v>
      </c>
      <c r="V233" s="89">
        <v>4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29</v>
      </c>
      <c r="G235" s="88">
        <f>E235-F235</f>
        <v>11</v>
      </c>
      <c r="H235" s="91">
        <f>F235/E235</f>
        <v>0.72499999999999998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3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99</v>
      </c>
      <c r="G236" s="88">
        <f>E236-F236</f>
        <v>7</v>
      </c>
      <c r="H236" s="91">
        <f>F236/E236</f>
        <v>0.93396226415094341</v>
      </c>
      <c r="I236" s="88">
        <v>96</v>
      </c>
      <c r="J236" s="89">
        <v>94</v>
      </c>
      <c r="K236" s="90">
        <f>I236-J236</f>
        <v>2</v>
      </c>
      <c r="L236" s="92">
        <f>J236/I236</f>
        <v>0.97916666666666663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2</v>
      </c>
      <c r="V236" s="89">
        <v>28</v>
      </c>
      <c r="W236" s="89">
        <v>1</v>
      </c>
      <c r="X236" s="93">
        <v>4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28</v>
      </c>
      <c r="K239" s="90">
        <f>I239-J239</f>
        <v>2</v>
      </c>
      <c r="L239" s="92">
        <f>J239/I239</f>
        <v>0.93333333333333335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5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62</v>
      </c>
      <c r="K240" s="90">
        <f>I240-J240</f>
        <v>8</v>
      </c>
      <c r="L240" s="92">
        <f>J240/I240</f>
        <v>0.88571428571428568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3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13</v>
      </c>
      <c r="K243" s="90">
        <f>I243-J243</f>
        <v>15</v>
      </c>
      <c r="L243" s="92">
        <f>J243/I243</f>
        <v>0.4642857142857143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3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3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1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11</v>
      </c>
      <c r="K255" s="90">
        <f>I255-J255</f>
        <v>9</v>
      </c>
      <c r="L255" s="92">
        <f>J255/I255</f>
        <v>0.55000000000000004</v>
      </c>
      <c r="M255" s="88"/>
      <c r="N255" s="89"/>
      <c r="O255" s="90"/>
      <c r="P255" s="91"/>
      <c r="Q255" s="88"/>
      <c r="R255" s="89"/>
      <c r="S255" s="90"/>
      <c r="T255" s="92"/>
      <c r="U255" s="89">
        <v>6</v>
      </c>
      <c r="V255" s="89">
        <v>5</v>
      </c>
      <c r="W255" s="89"/>
      <c r="X255" s="93">
        <v>1</v>
      </c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16</v>
      </c>
      <c r="K257" s="90">
        <f>I257-J257</f>
        <v>4</v>
      </c>
      <c r="L257" s="92">
        <f>J257/I257</f>
        <v>0.8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14</v>
      </c>
      <c r="K260" s="90">
        <f>I260-J260</f>
        <v>1</v>
      </c>
      <c r="L260" s="92">
        <f>J260/I260</f>
        <v>0.93333333333333335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1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2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14</v>
      </c>
      <c r="G266" s="88">
        <f>E266-F266</f>
        <v>1</v>
      </c>
      <c r="H266" s="91">
        <f>F266/E266</f>
        <v>0.93333333333333335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>
        <v>2</v>
      </c>
      <c r="V267" s="89">
        <v>8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4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2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5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5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13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9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2</v>
      </c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2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7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3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17</v>
      </c>
      <c r="G285" s="88">
        <f>E285-F285</f>
        <v>3</v>
      </c>
      <c r="H285" s="91">
        <f>F285/E285</f>
        <v>0.85</v>
      </c>
      <c r="I285" s="88">
        <v>40</v>
      </c>
      <c r="J285" s="89">
        <v>35</v>
      </c>
      <c r="K285" s="90">
        <f>I285-J285</f>
        <v>5</v>
      </c>
      <c r="L285" s="92">
        <f>J285/I285</f>
        <v>0.875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2</v>
      </c>
      <c r="K286" s="90">
        <f>I286-J286</f>
        <v>2</v>
      </c>
      <c r="L286" s="92">
        <f>J286/I286</f>
        <v>0.5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2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2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6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9</v>
      </c>
      <c r="K290" s="90">
        <f>I290-J290</f>
        <v>1</v>
      </c>
      <c r="L290" s="92">
        <f>J290/I290</f>
        <v>0.9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3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287</v>
      </c>
      <c r="G295" s="38">
        <f>E295-F295</f>
        <v>23</v>
      </c>
      <c r="H295" s="4">
        <f>F295/E295</f>
        <v>0.9258064516129032</v>
      </c>
      <c r="I295" s="38">
        <f>SUM(I221:I294)</f>
        <v>498</v>
      </c>
      <c r="J295" s="38">
        <f>SUM(J221:J294)</f>
        <v>441</v>
      </c>
      <c r="K295" s="38">
        <f>I295-J295</f>
        <v>57</v>
      </c>
      <c r="L295" s="39">
        <f>J295/I295</f>
        <v>0.88554216867469882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4</v>
      </c>
      <c r="S295" s="38">
        <f>Q295-R295</f>
        <v>1</v>
      </c>
      <c r="T295" s="39">
        <f>R295/Q295</f>
        <v>0.8</v>
      </c>
      <c r="U295" s="38">
        <f>SUM(U221:U294)</f>
        <v>25</v>
      </c>
      <c r="V295" s="38">
        <f>SUM(V221:V294)</f>
        <v>250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1921</v>
      </c>
      <c r="G296" s="96">
        <f>G96+G158+G220+G295</f>
        <v>69</v>
      </c>
      <c r="H296" s="97">
        <f>F296/E296</f>
        <v>0.96532663316582912</v>
      </c>
      <c r="I296" s="96">
        <f>I96+I158+I220+I295</f>
        <v>2862</v>
      </c>
      <c r="J296" s="96">
        <f>J96+J158+J220+J295</f>
        <v>2439</v>
      </c>
      <c r="K296" s="96">
        <f>K96+K158+K220+K295</f>
        <v>423</v>
      </c>
      <c r="L296" s="98">
        <f>J296/I296</f>
        <v>0.85220125786163525</v>
      </c>
      <c r="M296" s="96">
        <f>M96+M158+M220+M295</f>
        <v>22</v>
      </c>
      <c r="N296" s="96">
        <f>N96+N158+N220+N295</f>
        <v>10</v>
      </c>
      <c r="O296" s="96">
        <f>O96+O158+O220+O295</f>
        <v>12</v>
      </c>
      <c r="P296" s="97">
        <f>N296/M296</f>
        <v>0.45454545454545453</v>
      </c>
      <c r="Q296" s="96">
        <f>Q96+Q158+Q220+Q295</f>
        <v>34</v>
      </c>
      <c r="R296" s="96">
        <f>R96+R158+R220+R295</f>
        <v>17</v>
      </c>
      <c r="S296" s="96">
        <f>S96+S158+S220+S295</f>
        <v>17</v>
      </c>
      <c r="T296" s="98">
        <f>R296/Q296</f>
        <v>0.5</v>
      </c>
      <c r="U296" s="95">
        <f>U96+U158+U220+U295</f>
        <v>136</v>
      </c>
      <c r="V296" s="96">
        <f>V96+V158+V220+V295</f>
        <v>581</v>
      </c>
      <c r="W296" s="96">
        <f>W96+W158+W220+W295</f>
        <v>11</v>
      </c>
      <c r="X296" s="99">
        <f>X96+X158+X220+X295</f>
        <v>22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1034</v>
      </c>
      <c r="G304" s="108">
        <f>G96</f>
        <v>27</v>
      </c>
      <c r="H304" s="110">
        <f>F304/E304</f>
        <v>0.97455230914231861</v>
      </c>
      <c r="I304" s="108">
        <f t="shared" ref="I304:O304" si="2">(I96)</f>
        <v>1498</v>
      </c>
      <c r="J304" s="109">
        <f t="shared" si="2"/>
        <v>1310</v>
      </c>
      <c r="K304" s="108">
        <f t="shared" si="2"/>
        <v>188</v>
      </c>
      <c r="L304" s="110">
        <f t="shared" si="2"/>
        <v>0.87449933244325773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11</v>
      </c>
      <c r="S304" s="108">
        <f t="shared" si="3"/>
        <v>11</v>
      </c>
      <c r="T304" s="110">
        <f t="shared" si="3"/>
        <v>0.5</v>
      </c>
      <c r="U304" s="111">
        <f t="shared" si="3"/>
        <v>64</v>
      </c>
      <c r="V304" s="111">
        <f t="shared" si="3"/>
        <v>109</v>
      </c>
      <c r="W304" s="111">
        <f t="shared" si="3"/>
        <v>3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333</v>
      </c>
      <c r="G305" s="113">
        <f>G158</f>
        <v>10</v>
      </c>
      <c r="H305" s="115">
        <f>F305/E305</f>
        <v>0.9708454810495627</v>
      </c>
      <c r="I305" s="113">
        <f>I158</f>
        <v>419</v>
      </c>
      <c r="J305" s="114">
        <f>J158</f>
        <v>312</v>
      </c>
      <c r="K305" s="113">
        <f>K158</f>
        <v>107</v>
      </c>
      <c r="L305" s="115">
        <f>L158</f>
        <v>0.74463007159904537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1</v>
      </c>
      <c r="S305" s="113">
        <f t="shared" si="4"/>
        <v>1</v>
      </c>
      <c r="T305" s="115">
        <f t="shared" si="4"/>
        <v>0.5</v>
      </c>
      <c r="U305" s="114">
        <f t="shared" si="4"/>
        <v>38</v>
      </c>
      <c r="V305" s="114">
        <f t="shared" si="4"/>
        <v>118</v>
      </c>
      <c r="W305" s="114">
        <f t="shared" si="4"/>
        <v>5</v>
      </c>
      <c r="X305" s="116">
        <f t="shared" si="4"/>
        <v>8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267</v>
      </c>
      <c r="G306" s="117">
        <f t="shared" si="5"/>
        <v>9</v>
      </c>
      <c r="H306" s="119">
        <f t="shared" si="5"/>
        <v>0.96739130434782605</v>
      </c>
      <c r="I306" s="117">
        <f t="shared" si="5"/>
        <v>447</v>
      </c>
      <c r="J306" s="118">
        <f t="shared" si="5"/>
        <v>376</v>
      </c>
      <c r="K306" s="117">
        <f t="shared" si="5"/>
        <v>71</v>
      </c>
      <c r="L306" s="119">
        <f t="shared" si="5"/>
        <v>0.84116331096196872</v>
      </c>
      <c r="M306" s="117">
        <f t="shared" si="5"/>
        <v>5</v>
      </c>
      <c r="N306" s="118">
        <f t="shared" si="5"/>
        <v>2</v>
      </c>
      <c r="O306" s="117">
        <f t="shared" si="5"/>
        <v>3</v>
      </c>
      <c r="P306" s="119">
        <f t="shared" si="5"/>
        <v>0.4</v>
      </c>
      <c r="Q306" s="117">
        <f t="shared" si="5"/>
        <v>5</v>
      </c>
      <c r="R306" s="118">
        <f t="shared" si="5"/>
        <v>1</v>
      </c>
      <c r="S306" s="117">
        <f t="shared" si="5"/>
        <v>4</v>
      </c>
      <c r="T306" s="119">
        <f t="shared" si="5"/>
        <v>0.2</v>
      </c>
      <c r="U306" s="120">
        <f t="shared" si="5"/>
        <v>9</v>
      </c>
      <c r="V306" s="120">
        <f t="shared" si="5"/>
        <v>104</v>
      </c>
      <c r="W306" s="120">
        <f t="shared" si="5"/>
        <v>2</v>
      </c>
      <c r="X306" s="121">
        <f t="shared" si="5"/>
        <v>4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287</v>
      </c>
      <c r="G307" s="122">
        <f t="shared" si="6"/>
        <v>23</v>
      </c>
      <c r="H307" s="124">
        <f t="shared" si="6"/>
        <v>0.9258064516129032</v>
      </c>
      <c r="I307" s="122">
        <f t="shared" si="6"/>
        <v>498</v>
      </c>
      <c r="J307" s="123">
        <f t="shared" si="6"/>
        <v>441</v>
      </c>
      <c r="K307" s="122">
        <f t="shared" si="6"/>
        <v>57</v>
      </c>
      <c r="L307" s="124">
        <f t="shared" si="6"/>
        <v>0.88554216867469882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4</v>
      </c>
      <c r="S307" s="122">
        <f t="shared" si="6"/>
        <v>1</v>
      </c>
      <c r="T307" s="124">
        <f t="shared" si="6"/>
        <v>0.8</v>
      </c>
      <c r="U307" s="123">
        <f t="shared" si="6"/>
        <v>25</v>
      </c>
      <c r="V307" s="123">
        <f t="shared" si="6"/>
        <v>250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1921</v>
      </c>
      <c r="G308" s="126">
        <f t="shared" si="7"/>
        <v>69</v>
      </c>
      <c r="H308" s="127">
        <f t="shared" si="7"/>
        <v>0.96532663316582912</v>
      </c>
      <c r="I308" s="126">
        <f t="shared" si="7"/>
        <v>2862</v>
      </c>
      <c r="J308" s="126">
        <f t="shared" si="7"/>
        <v>2439</v>
      </c>
      <c r="K308" s="126">
        <f t="shared" si="7"/>
        <v>423</v>
      </c>
      <c r="L308" s="127">
        <f t="shared" si="7"/>
        <v>0.85220125786163525</v>
      </c>
      <c r="M308" s="126">
        <f t="shared" si="7"/>
        <v>22</v>
      </c>
      <c r="N308" s="126">
        <f t="shared" si="7"/>
        <v>10</v>
      </c>
      <c r="O308" s="126">
        <f t="shared" si="7"/>
        <v>12</v>
      </c>
      <c r="P308" s="127">
        <f t="shared" si="7"/>
        <v>0.45454545454545453</v>
      </c>
      <c r="Q308" s="126">
        <f t="shared" si="7"/>
        <v>34</v>
      </c>
      <c r="R308" s="126">
        <f t="shared" si="7"/>
        <v>17</v>
      </c>
      <c r="S308" s="126">
        <f t="shared" si="7"/>
        <v>17</v>
      </c>
      <c r="T308" s="127">
        <f t="shared" si="7"/>
        <v>0.5</v>
      </c>
      <c r="U308" s="126">
        <f t="shared" si="7"/>
        <v>136</v>
      </c>
      <c r="V308" s="126">
        <f t="shared" si="7"/>
        <v>581</v>
      </c>
      <c r="W308" s="126">
        <f t="shared" si="7"/>
        <v>11</v>
      </c>
      <c r="X308" s="128">
        <f t="shared" si="7"/>
        <v>22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1040</v>
      </c>
      <c r="G316" s="108">
        <f t="shared" si="8"/>
        <v>31</v>
      </c>
      <c r="H316" s="110">
        <f>F316/E316</f>
        <v>0.97105508870214752</v>
      </c>
      <c r="I316" s="108">
        <f t="shared" ref="I316:K320" si="9">I304+Q304</f>
        <v>1520</v>
      </c>
      <c r="J316" s="109">
        <f t="shared" si="9"/>
        <v>1321</v>
      </c>
      <c r="K316" s="108">
        <f t="shared" si="9"/>
        <v>199</v>
      </c>
      <c r="L316" s="129">
        <f>J316/I316</f>
        <v>0.86907894736842106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333</v>
      </c>
      <c r="G317" s="130">
        <f t="shared" si="8"/>
        <v>12</v>
      </c>
      <c r="H317" s="132">
        <f>F317/E317</f>
        <v>0.9652173913043478</v>
      </c>
      <c r="I317" s="130">
        <f t="shared" si="9"/>
        <v>421</v>
      </c>
      <c r="J317" s="131">
        <f t="shared" si="9"/>
        <v>313</v>
      </c>
      <c r="K317" s="130">
        <f t="shared" si="9"/>
        <v>108</v>
      </c>
      <c r="L317" s="133">
        <f>J317/I317</f>
        <v>0.74346793349168649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269</v>
      </c>
      <c r="G318" s="117">
        <f t="shared" si="8"/>
        <v>12</v>
      </c>
      <c r="H318" s="119">
        <f>F318/E318</f>
        <v>0.95729537366548045</v>
      </c>
      <c r="I318" s="117">
        <f t="shared" si="9"/>
        <v>452</v>
      </c>
      <c r="J318" s="118">
        <f t="shared" si="9"/>
        <v>377</v>
      </c>
      <c r="K318" s="117">
        <f t="shared" si="9"/>
        <v>75</v>
      </c>
      <c r="L318" s="134">
        <f>J318/I318</f>
        <v>0.83407079646017701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289</v>
      </c>
      <c r="G319" s="122">
        <f t="shared" si="8"/>
        <v>26</v>
      </c>
      <c r="H319" s="124">
        <f>F319/E319</f>
        <v>0.91746031746031742</v>
      </c>
      <c r="I319" s="122">
        <f t="shared" si="9"/>
        <v>503</v>
      </c>
      <c r="J319" s="123">
        <f t="shared" si="9"/>
        <v>445</v>
      </c>
      <c r="K319" s="122">
        <f t="shared" si="9"/>
        <v>58</v>
      </c>
      <c r="L319" s="135">
        <f>J319/I319</f>
        <v>0.88469184890656061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1931</v>
      </c>
      <c r="G320" s="136">
        <f t="shared" si="8"/>
        <v>81</v>
      </c>
      <c r="H320" s="137">
        <f>F320/E320</f>
        <v>0.95974155069582501</v>
      </c>
      <c r="I320" s="136">
        <f t="shared" si="9"/>
        <v>2896</v>
      </c>
      <c r="J320" s="126">
        <f t="shared" si="9"/>
        <v>2456</v>
      </c>
      <c r="K320" s="136">
        <f t="shared" si="9"/>
        <v>440</v>
      </c>
      <c r="L320" s="138">
        <f>J320/I320</f>
        <v>0.84806629834254144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1921</v>
      </c>
      <c r="G324" s="146">
        <f>G296</f>
        <v>69</v>
      </c>
      <c r="H324" s="255">
        <f>F324/E324</f>
        <v>0.96532663316582912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2862</v>
      </c>
      <c r="F325" s="146">
        <f>J296</f>
        <v>2439</v>
      </c>
      <c r="G325" s="146">
        <f>K296</f>
        <v>423</v>
      </c>
      <c r="H325" s="255">
        <f>F325/E325</f>
        <v>0.85220125786163525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10</v>
      </c>
      <c r="G326" s="146">
        <f>O296</f>
        <v>12</v>
      </c>
      <c r="H326" s="255">
        <f>F326/E326</f>
        <v>0.45454545454545453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17</v>
      </c>
      <c r="G327" s="146">
        <f>S296</f>
        <v>17</v>
      </c>
      <c r="H327" s="255">
        <f>F327/E327</f>
        <v>0.5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4908</v>
      </c>
      <c r="F328" s="136">
        <f>SUM(F324:F327)</f>
        <v>4387</v>
      </c>
      <c r="G328" s="136">
        <f>SUM(G324:G327)</f>
        <v>521</v>
      </c>
      <c r="H328" s="204">
        <f>F328/E328</f>
        <v>0.89384678076609614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1921</v>
      </c>
      <c r="F331" s="146">
        <f>U296</f>
        <v>136</v>
      </c>
      <c r="G331" s="146">
        <f>J342-G333</f>
        <v>435</v>
      </c>
      <c r="H331" s="253">
        <f>E331+F331+G331</f>
        <v>2492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2439</v>
      </c>
      <c r="F332" s="146">
        <f>V296</f>
        <v>581</v>
      </c>
      <c r="G332" s="146">
        <f>J343-G334</f>
        <v>473</v>
      </c>
      <c r="H332" s="253">
        <f>E332+F332+G332</f>
        <v>3493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10</v>
      </c>
      <c r="F333" s="146">
        <f>W296</f>
        <v>11</v>
      </c>
      <c r="G333" s="149">
        <v>0</v>
      </c>
      <c r="H333" s="253">
        <f>E333+F333+G333</f>
        <v>21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17</v>
      </c>
      <c r="F334" s="146">
        <f>X296</f>
        <v>22</v>
      </c>
      <c r="G334" s="149">
        <v>1</v>
      </c>
      <c r="H334" s="253">
        <f>E334+F334+G334</f>
        <v>40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4387</v>
      </c>
      <c r="F335" s="150">
        <f>SUM(F331:F334)</f>
        <v>750</v>
      </c>
      <c r="G335" s="150">
        <f>SUM(G331:G334)</f>
        <v>909</v>
      </c>
      <c r="H335" s="254">
        <f>H331+H332+H333+H334</f>
        <v>6046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1137</v>
      </c>
      <c r="F342" s="158">
        <v>941</v>
      </c>
      <c r="G342" s="158">
        <f>SUM(E342:F342)</f>
        <v>2078</v>
      </c>
      <c r="H342" s="159">
        <v>76</v>
      </c>
      <c r="I342" s="159">
        <v>359</v>
      </c>
      <c r="J342" s="159">
        <f>SUM(H342:I342)</f>
        <v>435</v>
      </c>
      <c r="K342" s="160">
        <f>M342-L342</f>
        <v>1213</v>
      </c>
      <c r="L342" s="160">
        <f>F342+I342</f>
        <v>1300</v>
      </c>
      <c r="M342" s="161">
        <f>H331+H333</f>
        <v>2513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1950</v>
      </c>
      <c r="F343" s="158">
        <v>1109</v>
      </c>
      <c r="G343" s="158">
        <f>SUM(E343:F343)</f>
        <v>3059</v>
      </c>
      <c r="H343" s="159">
        <v>107</v>
      </c>
      <c r="I343" s="159">
        <v>367</v>
      </c>
      <c r="J343" s="159">
        <f>SUM(H343:I343)</f>
        <v>474</v>
      </c>
      <c r="K343" s="160">
        <f>M343-L343</f>
        <v>2057</v>
      </c>
      <c r="L343" s="160">
        <f>F343+I343</f>
        <v>1476</v>
      </c>
      <c r="M343" s="161">
        <f>H332+H334</f>
        <v>3533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3087</v>
      </c>
      <c r="F344" s="163">
        <f>SUM(F342:F343)</f>
        <v>2050</v>
      </c>
      <c r="G344" s="163">
        <f>SUM(E344:F344)</f>
        <v>5137</v>
      </c>
      <c r="H344" s="164">
        <f t="shared" ref="H344:M344" si="10">SUM(H342:H343)</f>
        <v>183</v>
      </c>
      <c r="I344" s="164">
        <f t="shared" si="10"/>
        <v>726</v>
      </c>
      <c r="J344" s="164">
        <f t="shared" si="10"/>
        <v>909</v>
      </c>
      <c r="K344" s="165">
        <f t="shared" si="10"/>
        <v>3270</v>
      </c>
      <c r="L344" s="165">
        <f t="shared" si="10"/>
        <v>2776</v>
      </c>
      <c r="M344" s="166">
        <f t="shared" si="10"/>
        <v>6046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64</v>
      </c>
      <c r="F351" s="108">
        <v>45</v>
      </c>
      <c r="G351" s="109">
        <f>SUM(E351:F351)</f>
        <v>109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125</v>
      </c>
      <c r="F352" s="130">
        <v>78</v>
      </c>
      <c r="G352" s="131">
        <f>SUM(E352:F352)</f>
        <v>203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93</v>
      </c>
      <c r="F353" s="117">
        <v>130</v>
      </c>
      <c r="G353" s="118">
        <f>SUM(E353:F353)</f>
        <v>223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89</v>
      </c>
      <c r="F354" s="122">
        <v>17</v>
      </c>
      <c r="G354" s="123">
        <f>SUM(E354:F354)</f>
        <v>106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371</v>
      </c>
      <c r="F355" s="176">
        <f>SUM(F351:F354)</f>
        <v>270</v>
      </c>
      <c r="G355" s="176">
        <f>SUM(G351:G354)</f>
        <v>641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148</v>
      </c>
      <c r="F356" s="177">
        <v>150</v>
      </c>
      <c r="G356" s="177">
        <f>SUM(E356:F356)</f>
        <v>298</v>
      </c>
      <c r="H356" s="100"/>
      <c r="I356" s="100">
        <f>G355+G356</f>
        <v>939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35873</v>
      </c>
      <c r="K363" s="242"/>
      <c r="L363" s="242"/>
      <c r="M363" s="242"/>
      <c r="N363" s="242"/>
      <c r="O363" s="243">
        <f>J363/J371</f>
        <v>0.51862078935954892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7004</v>
      </c>
      <c r="K364" s="242"/>
      <c r="L364" s="242"/>
      <c r="M364" s="242"/>
      <c r="N364" s="242"/>
      <c r="O364" s="243">
        <f>J364/J371</f>
        <v>0.1012577707098453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4653</v>
      </c>
      <c r="K365" s="242"/>
      <c r="L365" s="242"/>
      <c r="M365" s="242"/>
      <c r="N365" s="242"/>
      <c r="O365" s="243">
        <f>J365/J371</f>
        <v>6.7269047274830129E-2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3963</v>
      </c>
      <c r="K366" s="242"/>
      <c r="L366" s="242"/>
      <c r="M366" s="242"/>
      <c r="N366" s="242"/>
      <c r="O366" s="243">
        <f>J366/J371</f>
        <v>5.7293624403643197E-2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3540</v>
      </c>
      <c r="K367" s="242"/>
      <c r="L367" s="242"/>
      <c r="M367" s="242"/>
      <c r="N367" s="242"/>
      <c r="O367" s="243">
        <f>J367/J371</f>
        <v>5.117825646956773E-2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3139</v>
      </c>
      <c r="K368" s="242"/>
      <c r="L368" s="242"/>
      <c r="M368" s="242"/>
      <c r="N368" s="242"/>
      <c r="O368" s="243">
        <f>J368/J371</f>
        <v>4.538094549660257E-2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6435</v>
      </c>
      <c r="K369" s="242"/>
      <c r="L369" s="242"/>
      <c r="M369" s="242"/>
      <c r="N369" s="242"/>
      <c r="O369" s="243">
        <f>J369/J371</f>
        <v>9.3031661124765075E-2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4563</v>
      </c>
      <c r="K370" s="242"/>
      <c r="L370" s="242"/>
      <c r="M370" s="242"/>
      <c r="N370" s="242"/>
      <c r="O370" s="243">
        <f>J370/J371</f>
        <v>6.5967905161197049E-2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69170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13961</v>
      </c>
      <c r="I379" s="215"/>
      <c r="J379" s="216">
        <f>H379/H385</f>
        <v>0.20183605609368224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16652</v>
      </c>
      <c r="U379" s="221"/>
      <c r="V379" s="213">
        <f>T379/T385</f>
        <v>0.1872905185018558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3202</v>
      </c>
      <c r="I380" s="215"/>
      <c r="J380" s="216">
        <f>H380/H385</f>
        <v>4.6291744976145729E-2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4529</v>
      </c>
      <c r="U380" s="221"/>
      <c r="V380" s="213">
        <f>T380/T385</f>
        <v>5.0939151951411542E-2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1.1565707676738471E-4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2.6993589022607131E-4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2.8914269191846177E-5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1.1247328759419637E-4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17173</v>
      </c>
      <c r="I383" s="215"/>
      <c r="J383" s="216">
        <f>H383/H385</f>
        <v>0.2482723724157872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21215</v>
      </c>
      <c r="U383" s="221"/>
      <c r="V383" s="213">
        <f>T383/T385</f>
        <v>0.2386120796310876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51997</v>
      </c>
      <c r="I384" s="215"/>
      <c r="J384" s="216">
        <f>H384/H385</f>
        <v>0.75172762758421285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67695</v>
      </c>
      <c r="U384" s="221"/>
      <c r="V384" s="213">
        <f>T384/T385</f>
        <v>0.76138792036891234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69170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88910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44362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35</v>
      </c>
      <c r="K18" s="23">
        <f>I18-J18</f>
        <v>3</v>
      </c>
      <c r="L18" s="25">
        <f>J18/I18</f>
        <v>0.92105263157894735</v>
      </c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5</v>
      </c>
      <c r="G19" s="23">
        <f>E19-F19</f>
        <v>5</v>
      </c>
      <c r="H19" s="24">
        <f>F19/E19</f>
        <v>0.5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7</v>
      </c>
      <c r="G21" s="23">
        <f>E21-F21</f>
        <v>3</v>
      </c>
      <c r="H21" s="24">
        <f>F21/E21</f>
        <v>0.7</v>
      </c>
      <c r="I21" s="23">
        <v>15</v>
      </c>
      <c r="J21" s="22">
        <v>12</v>
      </c>
      <c r="K21" s="23">
        <f>I21-J21</f>
        <v>3</v>
      </c>
      <c r="L21" s="25">
        <f>J21/I21</f>
        <v>0.8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83</v>
      </c>
      <c r="G22" s="23">
        <f>E22-F22</f>
        <v>7</v>
      </c>
      <c r="H22" s="24">
        <f>F22/E22</f>
        <v>0.92222222222222228</v>
      </c>
      <c r="I22" s="23">
        <v>80</v>
      </c>
      <c r="J22" s="22">
        <v>48</v>
      </c>
      <c r="K22" s="23">
        <f>I22-J22</f>
        <v>32</v>
      </c>
      <c r="L22" s="25">
        <f>J22/I22</f>
        <v>0.6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23</v>
      </c>
      <c r="K23" s="23">
        <f>I23-J23</f>
        <v>9</v>
      </c>
      <c r="L23" s="25">
        <f>J23/I23</f>
        <v>0.71875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83</v>
      </c>
      <c r="K24" s="23">
        <f>I24-J24</f>
        <v>17</v>
      </c>
      <c r="L24" s="25">
        <f>J24/I24</f>
        <v>0.83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2</v>
      </c>
      <c r="O25" s="28">
        <f>M25-N25</f>
        <v>3</v>
      </c>
      <c r="P25" s="24">
        <f>N25/M25</f>
        <v>0.4</v>
      </c>
      <c r="Q25" s="33">
        <v>10</v>
      </c>
      <c r="R25" s="22">
        <v>5</v>
      </c>
      <c r="S25" s="23">
        <v>6</v>
      </c>
      <c r="T25" s="25">
        <f>R25/Q25</f>
        <v>0.5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>
        <v>1</v>
      </c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2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81</v>
      </c>
      <c r="G30" s="23">
        <f>E30-F30</f>
        <v>2</v>
      </c>
      <c r="H30" s="24">
        <f>F30/E30</f>
        <v>0.97590361445783136</v>
      </c>
      <c r="I30" s="23">
        <v>34</v>
      </c>
      <c r="J30" s="22">
        <v>27</v>
      </c>
      <c r="K30" s="23">
        <f t="shared" si="0"/>
        <v>7</v>
      </c>
      <c r="L30" s="25">
        <f t="shared" si="1"/>
        <v>0.79411764705882348</v>
      </c>
      <c r="M30" s="33"/>
      <c r="N30" s="30"/>
      <c r="O30" s="28"/>
      <c r="P30" s="24"/>
      <c r="Q30" s="33">
        <v>10</v>
      </c>
      <c r="R30" s="22">
        <v>6</v>
      </c>
      <c r="S30" s="23">
        <f>Q30-R30</f>
        <v>4</v>
      </c>
      <c r="T30" s="25">
        <f>R30/Q30</f>
        <v>0.6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164</v>
      </c>
      <c r="G31" s="23">
        <f>E31-F31</f>
        <v>6</v>
      </c>
      <c r="H31" s="24">
        <f>F31/E31</f>
        <v>0.96470588235294119</v>
      </c>
      <c r="I31" s="23">
        <v>234</v>
      </c>
      <c r="J31" s="22">
        <v>228</v>
      </c>
      <c r="K31" s="23">
        <f t="shared" si="0"/>
        <v>6</v>
      </c>
      <c r="L31" s="25">
        <f t="shared" si="1"/>
        <v>0.97435897435897434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38</v>
      </c>
      <c r="V32" s="30">
        <v>19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7</v>
      </c>
      <c r="K34" s="23">
        <f>I34-J34</f>
        <v>1</v>
      </c>
      <c r="L34" s="25">
        <f>J34/I34</f>
        <v>0.875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49</v>
      </c>
      <c r="G39" s="23">
        <f>E39-F39</f>
        <v>2</v>
      </c>
      <c r="H39" s="24">
        <f>F39/E39</f>
        <v>0.96078431372549022</v>
      </c>
      <c r="I39" s="23">
        <v>26</v>
      </c>
      <c r="J39" s="22">
        <v>24</v>
      </c>
      <c r="K39" s="23">
        <f>I39-J39</f>
        <v>2</v>
      </c>
      <c r="L39" s="25">
        <f>J39/I39</f>
        <v>0.92307692307692313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2</v>
      </c>
      <c r="W39" s="30">
        <v>1</v>
      </c>
      <c r="X39" s="31">
        <v>1</v>
      </c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27</v>
      </c>
      <c r="G42" s="23">
        <f>E42-F42</f>
        <v>4</v>
      </c>
      <c r="H42" s="24">
        <f>F42/E42</f>
        <v>0.87096774193548387</v>
      </c>
      <c r="I42" s="23">
        <v>36</v>
      </c>
      <c r="J42" s="22">
        <v>30</v>
      </c>
      <c r="K42" s="23">
        <f>I42-J42</f>
        <v>6</v>
      </c>
      <c r="L42" s="25">
        <f>J42/I42</f>
        <v>0.83333333333333337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197</v>
      </c>
      <c r="G43" s="23">
        <f>E43-F43</f>
        <v>9</v>
      </c>
      <c r="H43" s="24">
        <f>F43/E43</f>
        <v>0.9563106796116505</v>
      </c>
      <c r="I43" s="23">
        <v>314</v>
      </c>
      <c r="J43" s="22">
        <v>305</v>
      </c>
      <c r="K43" s="23">
        <f>I43-J43</f>
        <v>9</v>
      </c>
      <c r="L43" s="25">
        <f>J43/I43</f>
        <v>0.9713375796178344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7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1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2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2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34</v>
      </c>
      <c r="K50" s="23">
        <f>I50-J50</f>
        <v>6</v>
      </c>
      <c r="L50" s="25">
        <f>J50/I50</f>
        <v>0.85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2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4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57</v>
      </c>
      <c r="K59" s="23">
        <f>I59-J59</f>
        <v>7</v>
      </c>
      <c r="L59" s="25">
        <f>J59/I59</f>
        <v>0.890625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8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2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8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8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22</v>
      </c>
      <c r="K69" s="23">
        <f>I69-J69</f>
        <v>8</v>
      </c>
      <c r="L69" s="25">
        <f>J69/I69</f>
        <v>0.73333333333333328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2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1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10</v>
      </c>
      <c r="G74" s="23">
        <f>E74-F74</f>
        <v>2</v>
      </c>
      <c r="H74" s="24">
        <f>F74/E74</f>
        <v>0.83333333333333337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5</v>
      </c>
      <c r="K75" s="23">
        <f>I75-J75</f>
        <v>1</v>
      </c>
      <c r="L75" s="25">
        <f>J75/I75</f>
        <v>0.83333333333333337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39</v>
      </c>
      <c r="G76" s="23">
        <f>E76-F76</f>
        <v>1</v>
      </c>
      <c r="H76" s="24">
        <f>F76/E76</f>
        <v>0.97499999999999998</v>
      </c>
      <c r="I76" s="23">
        <v>80</v>
      </c>
      <c r="J76" s="22">
        <v>62</v>
      </c>
      <c r="K76" s="23">
        <f>I76-J76</f>
        <v>18</v>
      </c>
      <c r="L76" s="25">
        <f>J76/I76</f>
        <v>0.77500000000000002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7</v>
      </c>
      <c r="K77" s="23">
        <f>I77-J77</f>
        <v>5</v>
      </c>
      <c r="L77" s="25">
        <f>J77/I77</f>
        <v>0.58333333333333337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14</v>
      </c>
      <c r="K79" s="23">
        <f>I79-J79</f>
        <v>6</v>
      </c>
      <c r="L79" s="25">
        <f>J79/I79</f>
        <v>0.7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3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9</v>
      </c>
      <c r="G83" s="23">
        <f>E83-F83</f>
        <v>1</v>
      </c>
      <c r="H83" s="24">
        <f>F83/E83</f>
        <v>0.9</v>
      </c>
      <c r="I83" s="23">
        <v>30</v>
      </c>
      <c r="J83" s="22">
        <v>23</v>
      </c>
      <c r="K83" s="23">
        <f>I83-J83</f>
        <v>7</v>
      </c>
      <c r="L83" s="25">
        <f>J83/I83</f>
        <v>0.76666666666666672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1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12</v>
      </c>
      <c r="K86" s="23">
        <f>I86-J86</f>
        <v>0</v>
      </c>
      <c r="L86" s="25">
        <f>J86/I86</f>
        <v>1</v>
      </c>
      <c r="M86" s="33"/>
      <c r="N86" s="30"/>
      <c r="O86" s="28"/>
      <c r="P86" s="24"/>
      <c r="Q86" s="33"/>
      <c r="R86" s="22"/>
      <c r="S86" s="23"/>
      <c r="T86" s="25"/>
      <c r="U86" s="30">
        <v>3</v>
      </c>
      <c r="V86" s="30">
        <v>5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>
        <v>1</v>
      </c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1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22</v>
      </c>
      <c r="K94" s="23">
        <f>I94-J94</f>
        <v>8</v>
      </c>
      <c r="L94" s="25">
        <f>J94/I94</f>
        <v>0.73333333333333328</v>
      </c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18</v>
      </c>
      <c r="G95" s="23">
        <f>E95-F95</f>
        <v>0</v>
      </c>
      <c r="H95" s="24">
        <f>F95/E95</f>
        <v>1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3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1012</v>
      </c>
      <c r="G96" s="38">
        <f>E96-F96</f>
        <v>49</v>
      </c>
      <c r="H96" s="4">
        <f>F96/E96</f>
        <v>0.95381715362865227</v>
      </c>
      <c r="I96" s="3">
        <f>SUM(I13:I95)</f>
        <v>1498</v>
      </c>
      <c r="J96" s="3">
        <f>SUM(J13:J95)</f>
        <v>1329</v>
      </c>
      <c r="K96" s="3">
        <f>I96-J96</f>
        <v>169</v>
      </c>
      <c r="L96" s="39">
        <f>J96/I96</f>
        <v>0.88718291054739651</v>
      </c>
      <c r="M96" s="38">
        <f>SUM(M13:M95)</f>
        <v>10</v>
      </c>
      <c r="N96" s="38">
        <f>SUM(N13:N95)</f>
        <v>4</v>
      </c>
      <c r="O96" s="40">
        <f>M96-N96</f>
        <v>6</v>
      </c>
      <c r="P96" s="4">
        <f>N96/M96</f>
        <v>0.4</v>
      </c>
      <c r="Q96" s="38">
        <f>SUM(Q13:Q95)</f>
        <v>22</v>
      </c>
      <c r="R96" s="38">
        <f>SUM(R13:R95)</f>
        <v>11</v>
      </c>
      <c r="S96" s="3">
        <f>Q96-R96</f>
        <v>11</v>
      </c>
      <c r="T96" s="39">
        <f>R96/Q96</f>
        <v>0.5</v>
      </c>
      <c r="U96" s="38">
        <f>SUM(U13:U95)</f>
        <v>56</v>
      </c>
      <c r="V96" s="38">
        <f>SUM(V13:V95)</f>
        <v>125</v>
      </c>
      <c r="W96" s="38">
        <f>SUM(W13:W95)</f>
        <v>2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11</v>
      </c>
      <c r="K98" s="55">
        <f>I98-J98</f>
        <v>8</v>
      </c>
      <c r="L98" s="56">
        <f>J98/I98</f>
        <v>0.57894736842105265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10</v>
      </c>
      <c r="K100" s="55">
        <f>I100-J100</f>
        <v>5</v>
      </c>
      <c r="L100" s="56">
        <f>J100/I100</f>
        <v>0.66666666666666663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5</v>
      </c>
      <c r="K102" s="55">
        <f>I102-J102</f>
        <v>10</v>
      </c>
      <c r="L102" s="56">
        <f>J102/I102</f>
        <v>0.33333333333333331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6</v>
      </c>
      <c r="K103" s="55">
        <f>I103-J103</f>
        <v>1</v>
      </c>
      <c r="L103" s="56">
        <f>J103/I103</f>
        <v>0.8571428571428571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10</v>
      </c>
      <c r="K104" s="55">
        <f>I104-J104</f>
        <v>5</v>
      </c>
      <c r="L104" s="56">
        <f>J104/I104</f>
        <v>0.66666666666666663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2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11</v>
      </c>
      <c r="K108" s="55">
        <f>I108-J108</f>
        <v>4</v>
      </c>
      <c r="L108" s="56">
        <f>J108/I108</f>
        <v>0.73333333333333328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4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2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4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/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17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4</v>
      </c>
      <c r="K119" s="55">
        <f>I119-J119</f>
        <v>6</v>
      </c>
      <c r="L119" s="56">
        <f>J119/I119</f>
        <v>0.4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6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4</v>
      </c>
      <c r="V121" s="52">
        <v>2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7</v>
      </c>
      <c r="G122" s="53">
        <f>E122-F122</f>
        <v>3</v>
      </c>
      <c r="H122" s="54">
        <f>F122/E122</f>
        <v>0.7</v>
      </c>
      <c r="I122" s="53">
        <v>20</v>
      </c>
      <c r="J122" s="52">
        <v>5</v>
      </c>
      <c r="K122" s="55">
        <f>I122-J122</f>
        <v>15</v>
      </c>
      <c r="L122" s="56">
        <f>J122/I122</f>
        <v>0.25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41</v>
      </c>
      <c r="K123" s="55">
        <f>I123-J123</f>
        <v>26</v>
      </c>
      <c r="L123" s="56">
        <f>J123/I123</f>
        <v>0.61194029850746268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7</v>
      </c>
      <c r="W123" s="52"/>
      <c r="X123" s="58">
        <v>1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12</v>
      </c>
      <c r="V124" s="52">
        <v>4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70</v>
      </c>
      <c r="G126" s="53">
        <f>E126-F126</f>
        <v>0</v>
      </c>
      <c r="H126" s="54">
        <f>F126/E126</f>
        <v>1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2</v>
      </c>
      <c r="X126" s="58">
        <v>1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28</v>
      </c>
      <c r="G127" s="53">
        <f>E127-F127</f>
        <v>2</v>
      </c>
      <c r="H127" s="54">
        <f>F127/E127</f>
        <v>0.93333333333333335</v>
      </c>
      <c r="I127" s="53">
        <v>28</v>
      </c>
      <c r="J127" s="52">
        <v>24</v>
      </c>
      <c r="K127" s="55">
        <f>I127-J127</f>
        <v>4</v>
      </c>
      <c r="L127" s="56">
        <f>J127/I127</f>
        <v>0.8571428571428571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2</v>
      </c>
      <c r="K128" s="55">
        <f>I128-J128</f>
        <v>2</v>
      </c>
      <c r="L128" s="56">
        <f>J128/I128</f>
        <v>0.5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9</v>
      </c>
      <c r="G129" s="53">
        <f>E129-F129</f>
        <v>1</v>
      </c>
      <c r="H129" s="54">
        <f>F129/E129</f>
        <v>0.9</v>
      </c>
      <c r="I129" s="53">
        <v>10</v>
      </c>
      <c r="J129" s="52">
        <v>4</v>
      </c>
      <c r="K129" s="55">
        <f>I129-J129</f>
        <v>6</v>
      </c>
      <c r="L129" s="56">
        <f>J129/I129</f>
        <v>0.4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1</v>
      </c>
      <c r="K132" s="55">
        <f>I132-J132</f>
        <v>6</v>
      </c>
      <c r="L132" s="56">
        <f>J132/I132</f>
        <v>0.14285714285714285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3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7</v>
      </c>
      <c r="K135" s="55">
        <f>I135-J135</f>
        <v>5</v>
      </c>
      <c r="L135" s="56">
        <f>J135/I135</f>
        <v>0.58333333333333337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2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9</v>
      </c>
      <c r="K138" s="55">
        <f>I138-J138</f>
        <v>7</v>
      </c>
      <c r="L138" s="56">
        <f>J138/I138</f>
        <v>0.5625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16</v>
      </c>
      <c r="K139" s="55">
        <f>I139-J139</f>
        <v>10</v>
      </c>
      <c r="L139" s="56">
        <f>J139/I139</f>
        <v>0.61538461538461542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18</v>
      </c>
      <c r="K140" s="55">
        <f>I140-J140</f>
        <v>2</v>
      </c>
      <c r="L140" s="56">
        <f>J140/I140</f>
        <v>0.9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5</v>
      </c>
      <c r="K141" s="55">
        <f>I141-J141</f>
        <v>5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3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9</v>
      </c>
      <c r="K144" s="55">
        <f>I144-J144</f>
        <v>3</v>
      </c>
      <c r="L144" s="56">
        <f>J144/I144</f>
        <v>0.75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10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13</v>
      </c>
      <c r="K146" s="55">
        <f>I146-J146</f>
        <v>7</v>
      </c>
      <c r="L146" s="56">
        <f>J146/I146</f>
        <v>0.65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2</v>
      </c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16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9</v>
      </c>
      <c r="K157" s="55">
        <f>I157-J157</f>
        <v>1</v>
      </c>
      <c r="L157" s="56">
        <f>J157/I157</f>
        <v>0.9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335</v>
      </c>
      <c r="G158" s="38">
        <f>E158-F158</f>
        <v>8</v>
      </c>
      <c r="H158" s="4">
        <f>F158/E158</f>
        <v>0.97667638483965014</v>
      </c>
      <c r="I158" s="38">
        <f>SUM(I97:I157)</f>
        <v>429</v>
      </c>
      <c r="J158" s="38">
        <f>SUM(J97:J157)</f>
        <v>285</v>
      </c>
      <c r="K158" s="3">
        <f>I158-J158</f>
        <v>144</v>
      </c>
      <c r="L158" s="39">
        <f>J158/I158</f>
        <v>0.66433566433566438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34</v>
      </c>
      <c r="V158" s="38">
        <f>SUM(V97:V157)</f>
        <v>108</v>
      </c>
      <c r="W158" s="38">
        <f>SUM(W97:W157)</f>
        <v>7</v>
      </c>
      <c r="X158" s="41">
        <f>SUM(X97:X157)</f>
        <v>6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10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/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/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16</v>
      </c>
      <c r="K163" s="75">
        <f>I163-J163</f>
        <v>4</v>
      </c>
      <c r="L163" s="76">
        <f>J163/I163</f>
        <v>0.8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1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11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6</v>
      </c>
      <c r="K169" s="75">
        <f>I169-J169</f>
        <v>3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44</v>
      </c>
      <c r="K172" s="75">
        <f>I172-J172</f>
        <v>10</v>
      </c>
      <c r="L172" s="76">
        <f>J172/I172</f>
        <v>0.81481481481481477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8</v>
      </c>
      <c r="K173" s="75">
        <f>I173-J173</f>
        <v>2</v>
      </c>
      <c r="L173" s="76">
        <f>J173/I173</f>
        <v>0.8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14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4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5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>
        <v>1</v>
      </c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5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2</v>
      </c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11</v>
      </c>
      <c r="K185" s="75">
        <f>I185-J185</f>
        <v>2</v>
      </c>
      <c r="L185" s="76">
        <f>J185/I185</f>
        <v>0.84615384615384615</v>
      </c>
      <c r="M185" s="73"/>
      <c r="N185" s="69"/>
      <c r="O185" s="75"/>
      <c r="P185" s="74"/>
      <c r="Q185" s="73"/>
      <c r="R185" s="69"/>
      <c r="S185" s="75"/>
      <c r="T185" s="76"/>
      <c r="U185" s="68">
        <v>2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16</v>
      </c>
      <c r="G186" s="73">
        <f>E186-F186</f>
        <v>4</v>
      </c>
      <c r="H186" s="74">
        <f>F186/E186</f>
        <v>0.8</v>
      </c>
      <c r="I186" s="73">
        <v>10</v>
      </c>
      <c r="J186" s="69">
        <v>8</v>
      </c>
      <c r="K186" s="75">
        <f>I186-J186</f>
        <v>2</v>
      </c>
      <c r="L186" s="76">
        <f>J186/I186</f>
        <v>0.8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22</v>
      </c>
      <c r="K187" s="75">
        <f>I187-J187</f>
        <v>10</v>
      </c>
      <c r="L187" s="76">
        <f>J187/I187</f>
        <v>0.6875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10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12</v>
      </c>
      <c r="K196" s="75">
        <f>I196-J196</f>
        <v>3</v>
      </c>
      <c r="L196" s="76">
        <f>J196/I196</f>
        <v>0.8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2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1</v>
      </c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19</v>
      </c>
      <c r="G205" s="73">
        <f>E205-F205</f>
        <v>1</v>
      </c>
      <c r="H205" s="74">
        <f>F205/E205</f>
        <v>0.95</v>
      </c>
      <c r="I205" s="73">
        <v>30</v>
      </c>
      <c r="J205" s="69">
        <v>23</v>
      </c>
      <c r="K205" s="75">
        <f>I205-J205</f>
        <v>7</v>
      </c>
      <c r="L205" s="76">
        <f>J205/I205</f>
        <v>0.76666666666666672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53</v>
      </c>
      <c r="G206" s="73">
        <f>E206-F206</f>
        <v>3</v>
      </c>
      <c r="H206" s="74">
        <f>F206/E206</f>
        <v>0.9464285714285714</v>
      </c>
      <c r="I206" s="73">
        <v>89</v>
      </c>
      <c r="J206" s="69">
        <v>86</v>
      </c>
      <c r="K206" s="75">
        <f>I206-J206</f>
        <v>3</v>
      </c>
      <c r="L206" s="76">
        <f>J206/I206</f>
        <v>0.9662921348314607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9</v>
      </c>
      <c r="K207" s="75">
        <f>I207-J207</f>
        <v>1</v>
      </c>
      <c r="L207" s="76">
        <f>J207/I207</f>
        <v>0.9</v>
      </c>
      <c r="M207" s="73">
        <v>5</v>
      </c>
      <c r="N207" s="69">
        <v>1</v>
      </c>
      <c r="O207" s="75">
        <f>M207-N207</f>
        <v>4</v>
      </c>
      <c r="P207" s="74">
        <f>N207/M207</f>
        <v>0.2</v>
      </c>
      <c r="Q207" s="73">
        <v>5</v>
      </c>
      <c r="R207" s="69">
        <v>2</v>
      </c>
      <c r="S207" s="75">
        <f>Q207-R207</f>
        <v>3</v>
      </c>
      <c r="T207" s="76">
        <f>R207/Q207</f>
        <v>0.4</v>
      </c>
      <c r="U207" s="68"/>
      <c r="V207" s="69">
        <v>1</v>
      </c>
      <c r="W207" s="69">
        <v>2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9</v>
      </c>
      <c r="G208" s="73">
        <f>E208-F208</f>
        <v>1</v>
      </c>
      <c r="H208" s="74">
        <f>F208/E208</f>
        <v>0.9</v>
      </c>
      <c r="I208" s="73">
        <v>20</v>
      </c>
      <c r="J208" s="69">
        <v>16</v>
      </c>
      <c r="K208" s="75">
        <f>I208-J208</f>
        <v>4</v>
      </c>
      <c r="L208" s="76">
        <f>J208/I208</f>
        <v>0.8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>
        <v>1</v>
      </c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19</v>
      </c>
      <c r="G212" s="73">
        <f>E212-F212</f>
        <v>1</v>
      </c>
      <c r="H212" s="74">
        <f>F212/E212</f>
        <v>0.95</v>
      </c>
      <c r="I212" s="73">
        <v>30</v>
      </c>
      <c r="J212" s="69">
        <v>28</v>
      </c>
      <c r="K212" s="75">
        <f>I212-J212</f>
        <v>2</v>
      </c>
      <c r="L212" s="76">
        <f>J212/I212</f>
        <v>0.93333333333333335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19</v>
      </c>
      <c r="K213" s="75">
        <f>I213-J213</f>
        <v>6</v>
      </c>
      <c r="L213" s="76">
        <f>J213/I213</f>
        <v>0.76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8</v>
      </c>
      <c r="K215" s="75">
        <f>I215-J215</f>
        <v>8</v>
      </c>
      <c r="L215" s="76">
        <f>J215/I215</f>
        <v>0.5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7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46</v>
      </c>
      <c r="G218" s="73">
        <f>E218-F218</f>
        <v>2</v>
      </c>
      <c r="H218" s="74">
        <f>F218/E218</f>
        <v>0.95833333333333337</v>
      </c>
      <c r="I218" s="73">
        <v>34</v>
      </c>
      <c r="J218" s="69">
        <v>29</v>
      </c>
      <c r="K218" s="75">
        <f>I218-J218</f>
        <v>5</v>
      </c>
      <c r="L218" s="76">
        <f>J218/I218</f>
        <v>0.8529411764705882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7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263</v>
      </c>
      <c r="G220" s="38">
        <f>E220-F220</f>
        <v>13</v>
      </c>
      <c r="H220" s="4">
        <f>F220/E220</f>
        <v>0.95289855072463769</v>
      </c>
      <c r="I220" s="38">
        <f>SUM(I159:I219)</f>
        <v>447</v>
      </c>
      <c r="J220" s="38">
        <f>SUM(J159:J219)</f>
        <v>372</v>
      </c>
      <c r="K220" s="3">
        <f>I220-J220</f>
        <v>75</v>
      </c>
      <c r="L220" s="39">
        <f>J220/I220</f>
        <v>0.83221476510067116</v>
      </c>
      <c r="M220" s="38">
        <f>SUM(M159:M219)</f>
        <v>5</v>
      </c>
      <c r="N220" s="38">
        <f>SUM(N159:N219)</f>
        <v>1</v>
      </c>
      <c r="O220" s="3">
        <f>M220-N220</f>
        <v>4</v>
      </c>
      <c r="P220" s="4">
        <f>N220/M220</f>
        <v>0.2</v>
      </c>
      <c r="Q220" s="38">
        <f>SUM(Q159:Q219)</f>
        <v>5</v>
      </c>
      <c r="R220" s="38">
        <f>SUM(R159:R219)</f>
        <v>2</v>
      </c>
      <c r="S220" s="3">
        <f>Q220-R220</f>
        <v>3</v>
      </c>
      <c r="T220" s="39">
        <f>R220/Q220</f>
        <v>0.4</v>
      </c>
      <c r="U220" s="37">
        <f>SUM(U159:U219)</f>
        <v>12</v>
      </c>
      <c r="V220" s="38">
        <f>SUM(V159:V219)</f>
        <v>103</v>
      </c>
      <c r="W220" s="38">
        <f>SUM(W159:W219)</f>
        <v>3</v>
      </c>
      <c r="X220" s="41">
        <f>SUM(X159:X219)</f>
        <v>3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60</v>
      </c>
      <c r="G221" s="84">
        <f>E221-F221</f>
        <v>6</v>
      </c>
      <c r="H221" s="85">
        <f>F221/E221</f>
        <v>0.90909090909090906</v>
      </c>
      <c r="I221" s="84">
        <v>50</v>
      </c>
      <c r="J221" s="83">
        <v>44</v>
      </c>
      <c r="K221" s="86">
        <f>I221-J221</f>
        <v>6</v>
      </c>
      <c r="L221" s="87">
        <f>J221/I221</f>
        <v>0.88</v>
      </c>
      <c r="M221" s="88"/>
      <c r="N221" s="89"/>
      <c r="O221" s="90"/>
      <c r="P221" s="91"/>
      <c r="Q221" s="88"/>
      <c r="R221" s="89"/>
      <c r="S221" s="90"/>
      <c r="T221" s="92"/>
      <c r="U221" s="89">
        <v>2</v>
      </c>
      <c r="V221" s="89"/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>
        <v>1</v>
      </c>
      <c r="V224" s="89"/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5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68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10</v>
      </c>
      <c r="K229" s="90">
        <f>I229-J229</f>
        <v>15</v>
      </c>
      <c r="L229" s="92">
        <f>J229/I229</f>
        <v>0.4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2</v>
      </c>
      <c r="V230" s="89">
        <v>17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5</v>
      </c>
      <c r="S231" s="90">
        <f>Q231-R231</f>
        <v>0</v>
      </c>
      <c r="T231" s="92">
        <f>R231/Q231</f>
        <v>1</v>
      </c>
      <c r="U231" s="89"/>
      <c r="V231" s="89"/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2</v>
      </c>
      <c r="V233" s="89">
        <v>3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34</v>
      </c>
      <c r="G235" s="88">
        <f>E235-F235</f>
        <v>6</v>
      </c>
      <c r="H235" s="91">
        <f>F235/E235</f>
        <v>0.85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3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106</v>
      </c>
      <c r="G236" s="88">
        <f>E236-F236</f>
        <v>0</v>
      </c>
      <c r="H236" s="91">
        <f>F236/E236</f>
        <v>1</v>
      </c>
      <c r="I236" s="88">
        <v>96</v>
      </c>
      <c r="J236" s="89">
        <v>82</v>
      </c>
      <c r="K236" s="90">
        <f>I236-J236</f>
        <v>14</v>
      </c>
      <c r="L236" s="92">
        <f>J236/I236</f>
        <v>0.85416666666666663</v>
      </c>
      <c r="M236" s="88">
        <v>5</v>
      </c>
      <c r="N236" s="89">
        <v>1</v>
      </c>
      <c r="O236" s="90">
        <f>M236-N236</f>
        <v>4</v>
      </c>
      <c r="P236" s="91">
        <f>N236/M236</f>
        <v>0.2</v>
      </c>
      <c r="Q236" s="88"/>
      <c r="R236" s="89"/>
      <c r="S236" s="90"/>
      <c r="T236" s="92"/>
      <c r="U236" s="89">
        <v>1</v>
      </c>
      <c r="V236" s="89">
        <v>29</v>
      </c>
      <c r="W236" s="89"/>
      <c r="X236" s="93">
        <v>6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28</v>
      </c>
      <c r="K239" s="90">
        <f>I239-J239</f>
        <v>2</v>
      </c>
      <c r="L239" s="92">
        <f>J239/I239</f>
        <v>0.93333333333333335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4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59</v>
      </c>
      <c r="K240" s="90">
        <f>I240-J240</f>
        <v>11</v>
      </c>
      <c r="L240" s="92">
        <f>J240/I240</f>
        <v>0.84285714285714286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2</v>
      </c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18</v>
      </c>
      <c r="K243" s="90">
        <f>I243-J243</f>
        <v>10</v>
      </c>
      <c r="L243" s="92">
        <f>J243/I243</f>
        <v>0.6428571428571429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5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2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3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4</v>
      </c>
      <c r="G255" s="88">
        <f>E255-F255</f>
        <v>1</v>
      </c>
      <c r="H255" s="91">
        <f>F255/E255</f>
        <v>0.8</v>
      </c>
      <c r="I255" s="88">
        <v>20</v>
      </c>
      <c r="J255" s="89">
        <v>12</v>
      </c>
      <c r="K255" s="90">
        <f>I255-J255</f>
        <v>8</v>
      </c>
      <c r="L255" s="92">
        <f>J255/I255</f>
        <v>0.6</v>
      </c>
      <c r="M255" s="88"/>
      <c r="N255" s="89"/>
      <c r="O255" s="90"/>
      <c r="P255" s="91"/>
      <c r="Q255" s="88"/>
      <c r="R255" s="89"/>
      <c r="S255" s="90"/>
      <c r="T255" s="92"/>
      <c r="U255" s="89">
        <v>5</v>
      </c>
      <c r="V255" s="89">
        <v>5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20</v>
      </c>
      <c r="K257" s="90">
        <f>I257-J257</f>
        <v>0</v>
      </c>
      <c r="L257" s="92">
        <f>J257/I257</f>
        <v>1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2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1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2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>
        <v>1</v>
      </c>
      <c r="V267" s="89">
        <v>7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1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2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5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3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5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14</v>
      </c>
      <c r="G276" s="88">
        <f>E276-F276</f>
        <v>1</v>
      </c>
      <c r="H276" s="91">
        <f>F276/E276</f>
        <v>0.93333333333333335</v>
      </c>
      <c r="I276" s="88">
        <v>9</v>
      </c>
      <c r="J276" s="89">
        <v>9</v>
      </c>
      <c r="K276" s="90">
        <f>I276-J276</f>
        <v>0</v>
      </c>
      <c r="L276" s="92">
        <f>J276/I276</f>
        <v>1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14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7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</v>
      </c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3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7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3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19</v>
      </c>
      <c r="G285" s="88">
        <f>E285-F285</f>
        <v>1</v>
      </c>
      <c r="H285" s="91">
        <f>F285/E285</f>
        <v>0.95</v>
      </c>
      <c r="I285" s="88">
        <v>40</v>
      </c>
      <c r="J285" s="89">
        <v>32</v>
      </c>
      <c r="K285" s="90">
        <f>I285-J285</f>
        <v>8</v>
      </c>
      <c r="L285" s="92">
        <f>J285/I285</f>
        <v>0.8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/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4</v>
      </c>
      <c r="K290" s="90">
        <f>I290-J290</f>
        <v>6</v>
      </c>
      <c r="L290" s="92">
        <f>J290/I290</f>
        <v>0.4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1</v>
      </c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2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295</v>
      </c>
      <c r="G295" s="38">
        <f>E295-F295</f>
        <v>15</v>
      </c>
      <c r="H295" s="4">
        <f>F295/E295</f>
        <v>0.95161290322580649</v>
      </c>
      <c r="I295" s="38">
        <f>SUM(I221:I294)</f>
        <v>498</v>
      </c>
      <c r="J295" s="38">
        <f>SUM(J221:J294)</f>
        <v>417</v>
      </c>
      <c r="K295" s="38">
        <f>I295-J295</f>
        <v>81</v>
      </c>
      <c r="L295" s="39">
        <f>J295/I295</f>
        <v>0.83734939759036142</v>
      </c>
      <c r="M295" s="38">
        <f>SUM(M221:M294)</f>
        <v>5</v>
      </c>
      <c r="N295" s="38">
        <f>SUM(N221:N294)</f>
        <v>1</v>
      </c>
      <c r="O295" s="38">
        <f>M295-N295</f>
        <v>4</v>
      </c>
      <c r="P295" s="4">
        <f>N295/M295</f>
        <v>0.2</v>
      </c>
      <c r="Q295" s="38">
        <f>SUM(Q221:Q294)</f>
        <v>5</v>
      </c>
      <c r="R295" s="38">
        <f>SUM(R221:R294)</f>
        <v>5</v>
      </c>
      <c r="S295" s="38">
        <f>Q295-R295</f>
        <v>0</v>
      </c>
      <c r="T295" s="39">
        <f>R295/Q295</f>
        <v>1</v>
      </c>
      <c r="U295" s="38">
        <f>SUM(U221:U294)</f>
        <v>22</v>
      </c>
      <c r="V295" s="38">
        <f>SUM(V221:V294)</f>
        <v>235</v>
      </c>
      <c r="W295" s="38">
        <f>SUM(W221:W294)</f>
        <v>0</v>
      </c>
      <c r="X295" s="41">
        <f>SUM(X221:X294)</f>
        <v>7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1905</v>
      </c>
      <c r="G296" s="96">
        <f>G96+G158+G220+G295</f>
        <v>85</v>
      </c>
      <c r="H296" s="97">
        <f>F296/E296</f>
        <v>0.957286432160804</v>
      </c>
      <c r="I296" s="96">
        <f>I96+I158+I220+I295</f>
        <v>2872</v>
      </c>
      <c r="J296" s="96">
        <f>J96+J158+J220+J295</f>
        <v>2403</v>
      </c>
      <c r="K296" s="96">
        <f>K96+K158+K220+K295</f>
        <v>469</v>
      </c>
      <c r="L296" s="98">
        <f>J296/I296</f>
        <v>0.83669916434540392</v>
      </c>
      <c r="M296" s="96">
        <f>M96+M158+M220+M295</f>
        <v>22</v>
      </c>
      <c r="N296" s="96">
        <f>N96+N158+N220+N295</f>
        <v>6</v>
      </c>
      <c r="O296" s="96">
        <f>O96+O158+O220+O295</f>
        <v>16</v>
      </c>
      <c r="P296" s="97">
        <f>N296/M296</f>
        <v>0.27272727272727271</v>
      </c>
      <c r="Q296" s="96">
        <f>Q96+Q158+Q220+Q295</f>
        <v>34</v>
      </c>
      <c r="R296" s="96">
        <f>R96+R158+R220+R295</f>
        <v>18</v>
      </c>
      <c r="S296" s="96">
        <f>S96+S158+S220+S295</f>
        <v>16</v>
      </c>
      <c r="T296" s="98">
        <f>R296/Q296</f>
        <v>0.52941176470588236</v>
      </c>
      <c r="U296" s="95">
        <f>U96+U158+U220+U295</f>
        <v>124</v>
      </c>
      <c r="V296" s="96">
        <f>V96+V158+V220+V295</f>
        <v>571</v>
      </c>
      <c r="W296" s="96">
        <f>W96+W158+W220+W295</f>
        <v>12</v>
      </c>
      <c r="X296" s="99">
        <f>X96+X158+X220+X295</f>
        <v>20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1012</v>
      </c>
      <c r="G304" s="108">
        <f>G96</f>
        <v>49</v>
      </c>
      <c r="H304" s="110">
        <f>F304/E304</f>
        <v>0.95381715362865227</v>
      </c>
      <c r="I304" s="108">
        <f t="shared" ref="I304:O304" si="2">(I96)</f>
        <v>1498</v>
      </c>
      <c r="J304" s="109">
        <f t="shared" si="2"/>
        <v>1329</v>
      </c>
      <c r="K304" s="108">
        <f t="shared" si="2"/>
        <v>169</v>
      </c>
      <c r="L304" s="110">
        <f t="shared" si="2"/>
        <v>0.88718291054739651</v>
      </c>
      <c r="M304" s="108">
        <f t="shared" si="2"/>
        <v>10</v>
      </c>
      <c r="N304" s="109">
        <f t="shared" si="2"/>
        <v>4</v>
      </c>
      <c r="O304" s="108">
        <f t="shared" si="2"/>
        <v>6</v>
      </c>
      <c r="P304" s="110">
        <f t="shared" ref="P304:X304" si="3">P96</f>
        <v>0.4</v>
      </c>
      <c r="Q304" s="108">
        <f t="shared" si="3"/>
        <v>22</v>
      </c>
      <c r="R304" s="109">
        <f t="shared" si="3"/>
        <v>11</v>
      </c>
      <c r="S304" s="108">
        <f t="shared" si="3"/>
        <v>11</v>
      </c>
      <c r="T304" s="110">
        <f t="shared" si="3"/>
        <v>0.5</v>
      </c>
      <c r="U304" s="111">
        <f t="shared" si="3"/>
        <v>56</v>
      </c>
      <c r="V304" s="111">
        <f t="shared" si="3"/>
        <v>125</v>
      </c>
      <c r="W304" s="111">
        <f t="shared" si="3"/>
        <v>2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335</v>
      </c>
      <c r="G305" s="113">
        <f>G158</f>
        <v>8</v>
      </c>
      <c r="H305" s="115">
        <f>F305/E305</f>
        <v>0.97667638483965014</v>
      </c>
      <c r="I305" s="113">
        <f>I158</f>
        <v>429</v>
      </c>
      <c r="J305" s="114">
        <f>J158</f>
        <v>285</v>
      </c>
      <c r="K305" s="113">
        <f>K158</f>
        <v>144</v>
      </c>
      <c r="L305" s="115">
        <f>L158</f>
        <v>0.66433566433566438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34</v>
      </c>
      <c r="V305" s="114">
        <f t="shared" si="4"/>
        <v>108</v>
      </c>
      <c r="W305" s="114">
        <f t="shared" si="4"/>
        <v>7</v>
      </c>
      <c r="X305" s="116">
        <f t="shared" si="4"/>
        <v>6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263</v>
      </c>
      <c r="G306" s="117">
        <f t="shared" si="5"/>
        <v>13</v>
      </c>
      <c r="H306" s="119">
        <f t="shared" si="5"/>
        <v>0.95289855072463769</v>
      </c>
      <c r="I306" s="117">
        <f t="shared" si="5"/>
        <v>447</v>
      </c>
      <c r="J306" s="118">
        <f t="shared" si="5"/>
        <v>372</v>
      </c>
      <c r="K306" s="117">
        <f t="shared" si="5"/>
        <v>75</v>
      </c>
      <c r="L306" s="119">
        <f t="shared" si="5"/>
        <v>0.83221476510067116</v>
      </c>
      <c r="M306" s="117">
        <f t="shared" si="5"/>
        <v>5</v>
      </c>
      <c r="N306" s="118">
        <f t="shared" si="5"/>
        <v>1</v>
      </c>
      <c r="O306" s="117">
        <f t="shared" si="5"/>
        <v>4</v>
      </c>
      <c r="P306" s="119">
        <f t="shared" si="5"/>
        <v>0.2</v>
      </c>
      <c r="Q306" s="117">
        <f t="shared" si="5"/>
        <v>5</v>
      </c>
      <c r="R306" s="118">
        <f t="shared" si="5"/>
        <v>2</v>
      </c>
      <c r="S306" s="117">
        <f t="shared" si="5"/>
        <v>3</v>
      </c>
      <c r="T306" s="119">
        <f t="shared" si="5"/>
        <v>0.4</v>
      </c>
      <c r="U306" s="120">
        <f t="shared" si="5"/>
        <v>12</v>
      </c>
      <c r="V306" s="120">
        <f t="shared" si="5"/>
        <v>103</v>
      </c>
      <c r="W306" s="120">
        <f t="shared" si="5"/>
        <v>3</v>
      </c>
      <c r="X306" s="121">
        <f t="shared" si="5"/>
        <v>3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295</v>
      </c>
      <c r="G307" s="122">
        <f t="shared" si="6"/>
        <v>15</v>
      </c>
      <c r="H307" s="124">
        <f t="shared" si="6"/>
        <v>0.95161290322580649</v>
      </c>
      <c r="I307" s="122">
        <f t="shared" si="6"/>
        <v>498</v>
      </c>
      <c r="J307" s="123">
        <f t="shared" si="6"/>
        <v>417</v>
      </c>
      <c r="K307" s="122">
        <f t="shared" si="6"/>
        <v>81</v>
      </c>
      <c r="L307" s="124">
        <f t="shared" si="6"/>
        <v>0.83734939759036142</v>
      </c>
      <c r="M307" s="122">
        <f t="shared" si="6"/>
        <v>5</v>
      </c>
      <c r="N307" s="123">
        <f t="shared" si="6"/>
        <v>1</v>
      </c>
      <c r="O307" s="122">
        <f t="shared" si="6"/>
        <v>4</v>
      </c>
      <c r="P307" s="124">
        <f t="shared" si="6"/>
        <v>0.2</v>
      </c>
      <c r="Q307" s="122">
        <f t="shared" si="6"/>
        <v>5</v>
      </c>
      <c r="R307" s="123">
        <f t="shared" si="6"/>
        <v>5</v>
      </c>
      <c r="S307" s="122">
        <f t="shared" si="6"/>
        <v>0</v>
      </c>
      <c r="T307" s="124">
        <f t="shared" si="6"/>
        <v>1</v>
      </c>
      <c r="U307" s="123">
        <f t="shared" si="6"/>
        <v>22</v>
      </c>
      <c r="V307" s="123">
        <f t="shared" si="6"/>
        <v>235</v>
      </c>
      <c r="W307" s="123">
        <f t="shared" si="6"/>
        <v>0</v>
      </c>
      <c r="X307" s="125">
        <f t="shared" si="6"/>
        <v>7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1905</v>
      </c>
      <c r="G308" s="126">
        <f t="shared" si="7"/>
        <v>85</v>
      </c>
      <c r="H308" s="127">
        <f t="shared" si="7"/>
        <v>0.957286432160804</v>
      </c>
      <c r="I308" s="126">
        <f t="shared" si="7"/>
        <v>2872</v>
      </c>
      <c r="J308" s="126">
        <f t="shared" si="7"/>
        <v>2403</v>
      </c>
      <c r="K308" s="126">
        <f t="shared" si="7"/>
        <v>469</v>
      </c>
      <c r="L308" s="127">
        <f t="shared" si="7"/>
        <v>0.83669916434540392</v>
      </c>
      <c r="M308" s="126">
        <f t="shared" si="7"/>
        <v>22</v>
      </c>
      <c r="N308" s="126">
        <f t="shared" si="7"/>
        <v>6</v>
      </c>
      <c r="O308" s="126">
        <f t="shared" si="7"/>
        <v>16</v>
      </c>
      <c r="P308" s="127">
        <f t="shared" si="7"/>
        <v>0.27272727272727271</v>
      </c>
      <c r="Q308" s="126">
        <f t="shared" si="7"/>
        <v>34</v>
      </c>
      <c r="R308" s="126">
        <f t="shared" si="7"/>
        <v>18</v>
      </c>
      <c r="S308" s="126">
        <f t="shared" si="7"/>
        <v>16</v>
      </c>
      <c r="T308" s="127">
        <f t="shared" si="7"/>
        <v>0.52941176470588236</v>
      </c>
      <c r="U308" s="126">
        <f t="shared" si="7"/>
        <v>124</v>
      </c>
      <c r="V308" s="126">
        <f t="shared" si="7"/>
        <v>571</v>
      </c>
      <c r="W308" s="126">
        <f t="shared" si="7"/>
        <v>12</v>
      </c>
      <c r="X308" s="128">
        <f t="shared" si="7"/>
        <v>20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1016</v>
      </c>
      <c r="G316" s="108">
        <f t="shared" si="8"/>
        <v>55</v>
      </c>
      <c r="H316" s="110">
        <f>F316/E316</f>
        <v>0.94864612511671331</v>
      </c>
      <c r="I316" s="108">
        <f t="shared" ref="I316:K320" si="9">I304+Q304</f>
        <v>1520</v>
      </c>
      <c r="J316" s="109">
        <f t="shared" si="9"/>
        <v>1340</v>
      </c>
      <c r="K316" s="108">
        <f t="shared" si="9"/>
        <v>180</v>
      </c>
      <c r="L316" s="129">
        <f>J316/I316</f>
        <v>0.88157894736842102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335</v>
      </c>
      <c r="G317" s="130">
        <f t="shared" si="8"/>
        <v>10</v>
      </c>
      <c r="H317" s="132">
        <f>F317/E317</f>
        <v>0.97101449275362317</v>
      </c>
      <c r="I317" s="130">
        <f t="shared" si="9"/>
        <v>431</v>
      </c>
      <c r="J317" s="131">
        <f t="shared" si="9"/>
        <v>285</v>
      </c>
      <c r="K317" s="130">
        <f t="shared" si="9"/>
        <v>146</v>
      </c>
      <c r="L317" s="133">
        <f>J317/I317</f>
        <v>0.66125290023201855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264</v>
      </c>
      <c r="G318" s="117">
        <f t="shared" si="8"/>
        <v>17</v>
      </c>
      <c r="H318" s="119">
        <f>F318/E318</f>
        <v>0.93950177935943058</v>
      </c>
      <c r="I318" s="117">
        <f t="shared" si="9"/>
        <v>452</v>
      </c>
      <c r="J318" s="118">
        <f t="shared" si="9"/>
        <v>374</v>
      </c>
      <c r="K318" s="117">
        <f t="shared" si="9"/>
        <v>78</v>
      </c>
      <c r="L318" s="134">
        <f>J318/I318</f>
        <v>0.82743362831858402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296</v>
      </c>
      <c r="G319" s="122">
        <f t="shared" si="8"/>
        <v>19</v>
      </c>
      <c r="H319" s="124">
        <f>F319/E319</f>
        <v>0.93968253968253967</v>
      </c>
      <c r="I319" s="122">
        <f t="shared" si="9"/>
        <v>503</v>
      </c>
      <c r="J319" s="123">
        <f t="shared" si="9"/>
        <v>422</v>
      </c>
      <c r="K319" s="122">
        <f t="shared" si="9"/>
        <v>81</v>
      </c>
      <c r="L319" s="135">
        <f>J319/I319</f>
        <v>0.83896620278330025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1911</v>
      </c>
      <c r="G320" s="136">
        <f t="shared" si="8"/>
        <v>101</v>
      </c>
      <c r="H320" s="137">
        <f>F320/E320</f>
        <v>0.9498011928429424</v>
      </c>
      <c r="I320" s="136">
        <f t="shared" si="9"/>
        <v>2906</v>
      </c>
      <c r="J320" s="126">
        <f t="shared" si="9"/>
        <v>2421</v>
      </c>
      <c r="K320" s="136">
        <f t="shared" si="9"/>
        <v>485</v>
      </c>
      <c r="L320" s="138">
        <f>J320/I320</f>
        <v>0.83310392291810054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1905</v>
      </c>
      <c r="G324" s="146">
        <f>G296</f>
        <v>85</v>
      </c>
      <c r="H324" s="255">
        <f>F324/E324</f>
        <v>0.957286432160804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2872</v>
      </c>
      <c r="F325" s="146">
        <f>J296</f>
        <v>2403</v>
      </c>
      <c r="G325" s="146">
        <f>K296</f>
        <v>469</v>
      </c>
      <c r="H325" s="255">
        <f>F325/E325</f>
        <v>0.83669916434540392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6</v>
      </c>
      <c r="G326" s="146">
        <f>O296</f>
        <v>16</v>
      </c>
      <c r="H326" s="255">
        <f>F326/E326</f>
        <v>0.27272727272727271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18</v>
      </c>
      <c r="G327" s="146">
        <f>S296</f>
        <v>16</v>
      </c>
      <c r="H327" s="255">
        <f>F327/E327</f>
        <v>0.52941176470588236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4918</v>
      </c>
      <c r="F328" s="136">
        <f>SUM(F324:F327)</f>
        <v>4332</v>
      </c>
      <c r="G328" s="136">
        <f>SUM(G324:G327)</f>
        <v>586</v>
      </c>
      <c r="H328" s="204">
        <f>F328/E328</f>
        <v>0.88084587230581535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1905</v>
      </c>
      <c r="F331" s="146">
        <f>U296</f>
        <v>124</v>
      </c>
      <c r="G331" s="146">
        <f>J342-G333</f>
        <v>458</v>
      </c>
      <c r="H331" s="253">
        <f>E331+F331+G331</f>
        <v>2487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2403</v>
      </c>
      <c r="F332" s="146">
        <f>V296</f>
        <v>571</v>
      </c>
      <c r="G332" s="146">
        <f>J343-G334</f>
        <v>406</v>
      </c>
      <c r="H332" s="253">
        <f>E332+F332+G332</f>
        <v>3380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6</v>
      </c>
      <c r="F333" s="146">
        <f>W296</f>
        <v>12</v>
      </c>
      <c r="G333" s="149">
        <v>0</v>
      </c>
      <c r="H333" s="253">
        <f>E333+F333+G333</f>
        <v>18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18</v>
      </c>
      <c r="F334" s="146">
        <f>X296</f>
        <v>20</v>
      </c>
      <c r="G334" s="149">
        <v>1</v>
      </c>
      <c r="H334" s="253">
        <f>E334+F334+G334</f>
        <v>39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4332</v>
      </c>
      <c r="F335" s="150">
        <f>SUM(F331:F334)</f>
        <v>727</v>
      </c>
      <c r="G335" s="150">
        <f>SUM(G331:G334)</f>
        <v>865</v>
      </c>
      <c r="H335" s="254">
        <f>H331+H332+H333+H334</f>
        <v>5924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1077</v>
      </c>
      <c r="F342" s="158">
        <v>970</v>
      </c>
      <c r="G342" s="158">
        <f>SUM(E342:F342)</f>
        <v>2047</v>
      </c>
      <c r="H342" s="159">
        <v>90</v>
      </c>
      <c r="I342" s="159">
        <v>368</v>
      </c>
      <c r="J342" s="159">
        <f>SUM(H342:I342)</f>
        <v>458</v>
      </c>
      <c r="K342" s="160">
        <f>M342-L342</f>
        <v>1167</v>
      </c>
      <c r="L342" s="160">
        <f>F342+I342</f>
        <v>1338</v>
      </c>
      <c r="M342" s="161">
        <f>H331+H333</f>
        <v>2505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1916</v>
      </c>
      <c r="F343" s="158">
        <v>1096</v>
      </c>
      <c r="G343" s="158">
        <f>SUM(E343:F343)</f>
        <v>3012</v>
      </c>
      <c r="H343" s="159">
        <v>69</v>
      </c>
      <c r="I343" s="159">
        <v>338</v>
      </c>
      <c r="J343" s="159">
        <f>SUM(H343:I343)</f>
        <v>407</v>
      </c>
      <c r="K343" s="160">
        <f>M343-L343</f>
        <v>1985</v>
      </c>
      <c r="L343" s="160">
        <f>F343+I343</f>
        <v>1434</v>
      </c>
      <c r="M343" s="161">
        <f>H332+H334</f>
        <v>3419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2993</v>
      </c>
      <c r="F344" s="163">
        <f>SUM(F342:F343)</f>
        <v>2066</v>
      </c>
      <c r="G344" s="163">
        <f>SUM(E344:F344)</f>
        <v>5059</v>
      </c>
      <c r="H344" s="164">
        <f t="shared" ref="H344:M344" si="10">SUM(H342:H343)</f>
        <v>159</v>
      </c>
      <c r="I344" s="164">
        <f t="shared" si="10"/>
        <v>706</v>
      </c>
      <c r="J344" s="164">
        <f t="shared" si="10"/>
        <v>865</v>
      </c>
      <c r="K344" s="165">
        <f t="shared" si="10"/>
        <v>3152</v>
      </c>
      <c r="L344" s="165">
        <f t="shared" si="10"/>
        <v>2772</v>
      </c>
      <c r="M344" s="166">
        <f t="shared" si="10"/>
        <v>5924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64</v>
      </c>
      <c r="F351" s="108">
        <v>53</v>
      </c>
      <c r="G351" s="109">
        <f>SUM(E351:F351)</f>
        <v>117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115</v>
      </c>
      <c r="F352" s="130">
        <v>55</v>
      </c>
      <c r="G352" s="131">
        <f>SUM(E352:F352)</f>
        <v>170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92</v>
      </c>
      <c r="F353" s="117">
        <v>123</v>
      </c>
      <c r="G353" s="118">
        <f>SUM(E353:F353)</f>
        <v>215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84</v>
      </c>
      <c r="F354" s="122">
        <v>7</v>
      </c>
      <c r="G354" s="123">
        <f>SUM(E354:F354)</f>
        <v>91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355</v>
      </c>
      <c r="F355" s="176">
        <f>SUM(F351:F354)</f>
        <v>238</v>
      </c>
      <c r="G355" s="176">
        <f>SUM(G351:G354)</f>
        <v>593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151</v>
      </c>
      <c r="F356" s="177">
        <v>145</v>
      </c>
      <c r="G356" s="177">
        <f>SUM(E356:F356)</f>
        <v>296</v>
      </c>
      <c r="H356" s="100"/>
      <c r="I356" s="100">
        <f>G355+G356</f>
        <v>889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36082</v>
      </c>
      <c r="K363" s="242"/>
      <c r="L363" s="242"/>
      <c r="M363" s="242"/>
      <c r="N363" s="242"/>
      <c r="O363" s="243">
        <f>J363/J371</f>
        <v>0.51847168537065513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7026</v>
      </c>
      <c r="K364" s="242"/>
      <c r="L364" s="242"/>
      <c r="M364" s="242"/>
      <c r="N364" s="242"/>
      <c r="O364" s="243">
        <f>J364/J371</f>
        <v>0.10095842972712772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4673</v>
      </c>
      <c r="K365" s="242"/>
      <c r="L365" s="242"/>
      <c r="M365" s="242"/>
      <c r="N365" s="242"/>
      <c r="O365" s="243">
        <f>J365/J371</f>
        <v>6.7147557944046102E-2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3971</v>
      </c>
      <c r="K366" s="242"/>
      <c r="L366" s="242"/>
      <c r="M366" s="242"/>
      <c r="N366" s="242"/>
      <c r="O366" s="243">
        <f>J366/J371</f>
        <v>5.7060336528099088E-2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3554</v>
      </c>
      <c r="K367" s="242"/>
      <c r="L367" s="242"/>
      <c r="M367" s="242"/>
      <c r="N367" s="242"/>
      <c r="O367" s="243">
        <f>J367/J371</f>
        <v>5.1068354575891255E-2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3154</v>
      </c>
      <c r="K368" s="242"/>
      <c r="L368" s="242"/>
      <c r="M368" s="242"/>
      <c r="N368" s="242"/>
      <c r="O368" s="243">
        <f>J368/J371</f>
        <v>4.5320650065380136E-2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6493</v>
      </c>
      <c r="K369" s="242"/>
      <c r="L369" s="242"/>
      <c r="M369" s="242"/>
      <c r="N369" s="242"/>
      <c r="O369" s="243">
        <f>J369/J371</f>
        <v>9.329961346687167E-2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4640</v>
      </c>
      <c r="K370" s="242"/>
      <c r="L370" s="242"/>
      <c r="M370" s="242"/>
      <c r="N370" s="242"/>
      <c r="O370" s="243">
        <f>J370/J371</f>
        <v>6.6673372321928936E-2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69593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14036</v>
      </c>
      <c r="I379" s="215"/>
      <c r="J379" s="216">
        <f>H379/H385</f>
        <v>0.20168695127383501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16727</v>
      </c>
      <c r="U379" s="221"/>
      <c r="V379" s="213">
        <f>T379/T385</f>
        <v>0.18724323598222381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3225</v>
      </c>
      <c r="I380" s="215"/>
      <c r="J380" s="216">
        <f>H380/H385</f>
        <v>4.6340867615995859E-2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4552</v>
      </c>
      <c r="U380" s="221"/>
      <c r="V380" s="213">
        <f>T380/T385</f>
        <v>5.0955414012738856E-2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1.1495409021022229E-4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2.6865771887208534E-4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2.8738522552555573E-5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1.1194071619670222E-4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17271</v>
      </c>
      <c r="I383" s="215"/>
      <c r="J383" s="216">
        <f>H383/H385</f>
        <v>0.24817151150259364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21313</v>
      </c>
      <c r="U383" s="221"/>
      <c r="V383" s="213">
        <f>T383/T385</f>
        <v>0.23857924843003145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52322</v>
      </c>
      <c r="I384" s="215"/>
      <c r="J384" s="216">
        <f>H384/H385</f>
        <v>0.75182848849740636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68020</v>
      </c>
      <c r="U384" s="221"/>
      <c r="V384" s="213">
        <f>T384/T385</f>
        <v>0.76142075156996858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69593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89333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44363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4</v>
      </c>
      <c r="G19" s="23">
        <f>E19-F19</f>
        <v>6</v>
      </c>
      <c r="H19" s="24">
        <f>F19/E19</f>
        <v>0.4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7</v>
      </c>
      <c r="K21" s="23">
        <f>I21-J21</f>
        <v>8</v>
      </c>
      <c r="L21" s="25">
        <f>J21/I21</f>
        <v>0.46666666666666667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79</v>
      </c>
      <c r="G22" s="23">
        <f>E22-F22</f>
        <v>11</v>
      </c>
      <c r="H22" s="24">
        <f>F22/E22</f>
        <v>0.87777777777777777</v>
      </c>
      <c r="I22" s="23">
        <v>80</v>
      </c>
      <c r="J22" s="22">
        <v>49</v>
      </c>
      <c r="K22" s="23">
        <f>I22-J22</f>
        <v>31</v>
      </c>
      <c r="L22" s="25">
        <f>J22/I22</f>
        <v>0.61250000000000004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16</v>
      </c>
      <c r="K23" s="23">
        <f>I23-J23</f>
        <v>16</v>
      </c>
      <c r="L23" s="25">
        <f>J23/I23</f>
        <v>0.5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4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83</v>
      </c>
      <c r="K24" s="23">
        <f>I24-J24</f>
        <v>17</v>
      </c>
      <c r="L24" s="25">
        <f>J24/I24</f>
        <v>0.83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2</v>
      </c>
      <c r="O25" s="28">
        <f>M25-N25</f>
        <v>3</v>
      </c>
      <c r="P25" s="24">
        <f>N25/M25</f>
        <v>0.4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2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82</v>
      </c>
      <c r="G30" s="23">
        <f>E30-F30</f>
        <v>1</v>
      </c>
      <c r="H30" s="24">
        <f>F30/E30</f>
        <v>0.98795180722891562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169</v>
      </c>
      <c r="G31" s="23">
        <f>E31-F31</f>
        <v>1</v>
      </c>
      <c r="H31" s="24">
        <f>F31/E31</f>
        <v>0.99411764705882355</v>
      </c>
      <c r="I31" s="23">
        <v>234</v>
      </c>
      <c r="J31" s="22">
        <v>210</v>
      </c>
      <c r="K31" s="23">
        <f t="shared" si="0"/>
        <v>24</v>
      </c>
      <c r="L31" s="25">
        <f t="shared" si="1"/>
        <v>0.89743589743589747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42</v>
      </c>
      <c r="V32" s="30">
        <v>7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>
        <v>2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14</v>
      </c>
      <c r="K36" s="23">
        <f>I36-J36</f>
        <v>1</v>
      </c>
      <c r="L36" s="25">
        <f>J36/I36</f>
        <v>0.93333333333333335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1</v>
      </c>
      <c r="W39" s="30">
        <v>1</v>
      </c>
      <c r="X39" s="31">
        <v>1</v>
      </c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29</v>
      </c>
      <c r="G42" s="23">
        <f>E42-F42</f>
        <v>2</v>
      </c>
      <c r="H42" s="24">
        <f>F42/E42</f>
        <v>0.93548387096774188</v>
      </c>
      <c r="I42" s="23">
        <v>36</v>
      </c>
      <c r="J42" s="22">
        <v>27</v>
      </c>
      <c r="K42" s="23">
        <f>I42-J42</f>
        <v>9</v>
      </c>
      <c r="L42" s="25">
        <f>J42/I42</f>
        <v>0.75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205</v>
      </c>
      <c r="G43" s="23">
        <f>E43-F43</f>
        <v>1</v>
      </c>
      <c r="H43" s="24">
        <f>F43/E43</f>
        <v>0.99514563106796117</v>
      </c>
      <c r="I43" s="23">
        <v>314</v>
      </c>
      <c r="J43" s="22">
        <v>265</v>
      </c>
      <c r="K43" s="23">
        <f>I43-J43</f>
        <v>49</v>
      </c>
      <c r="L43" s="25">
        <f>J43/I43</f>
        <v>0.8439490445859873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7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1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2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2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33</v>
      </c>
      <c r="K50" s="23">
        <f>I50-J50</f>
        <v>7</v>
      </c>
      <c r="L50" s="25">
        <f>J50/I50</f>
        <v>0.82499999999999996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2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4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52</v>
      </c>
      <c r="K59" s="23">
        <f>I59-J59</f>
        <v>12</v>
      </c>
      <c r="L59" s="25">
        <f>J59/I59</f>
        <v>0.8125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8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2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8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8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25</v>
      </c>
      <c r="K69" s="23">
        <f>I69-J69</f>
        <v>5</v>
      </c>
      <c r="L69" s="25">
        <f>J69/I69</f>
        <v>0.83333333333333337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2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1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11</v>
      </c>
      <c r="G74" s="23">
        <f>E74-F74</f>
        <v>1</v>
      </c>
      <c r="H74" s="24">
        <f>F74/E74</f>
        <v>0.91666666666666663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39</v>
      </c>
      <c r="G76" s="23">
        <f>E76-F76</f>
        <v>1</v>
      </c>
      <c r="H76" s="24">
        <f>F76/E76</f>
        <v>0.97499999999999998</v>
      </c>
      <c r="I76" s="23">
        <v>80</v>
      </c>
      <c r="J76" s="22">
        <v>62</v>
      </c>
      <c r="K76" s="23">
        <f>I76-J76</f>
        <v>18</v>
      </c>
      <c r="L76" s="25">
        <f>J76/I76</f>
        <v>0.77500000000000002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6</v>
      </c>
      <c r="K77" s="23">
        <f>I77-J77</f>
        <v>6</v>
      </c>
      <c r="L77" s="25">
        <f>J77/I77</f>
        <v>0.5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2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11</v>
      </c>
      <c r="K79" s="23">
        <f>I79-J79</f>
        <v>9</v>
      </c>
      <c r="L79" s="25">
        <f>J79/I79</f>
        <v>0.55000000000000004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3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24</v>
      </c>
      <c r="K83" s="23">
        <f>I83-J83</f>
        <v>6</v>
      </c>
      <c r="L83" s="25">
        <f>J83/I83</f>
        <v>0.8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1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>
        <v>3</v>
      </c>
      <c r="V86" s="30">
        <v>5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2</v>
      </c>
      <c r="G88" s="23">
        <f>E88-F88</f>
        <v>1</v>
      </c>
      <c r="H88" s="24">
        <f>F88/E88</f>
        <v>0.66666666666666663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>
        <v>1</v>
      </c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1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3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20</v>
      </c>
      <c r="G94" s="23">
        <f>E94-F94</f>
        <v>3</v>
      </c>
      <c r="H94" s="24">
        <f>F94/E94</f>
        <v>0.86956521739130432</v>
      </c>
      <c r="I94" s="23">
        <v>30</v>
      </c>
      <c r="J94" s="22">
        <v>15</v>
      </c>
      <c r="K94" s="23">
        <f>I94-J94</f>
        <v>15</v>
      </c>
      <c r="L94" s="25">
        <f>J94/I94</f>
        <v>0.5</v>
      </c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1</v>
      </c>
      <c r="V95" s="30">
        <v>3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1022</v>
      </c>
      <c r="G96" s="38">
        <f>E96-F96</f>
        <v>39</v>
      </c>
      <c r="H96" s="4">
        <f>F96/E96</f>
        <v>0.96324222431668238</v>
      </c>
      <c r="I96" s="3">
        <f>SUM(I13:I95)</f>
        <v>1498</v>
      </c>
      <c r="J96" s="3">
        <f>SUM(J13:J95)</f>
        <v>1233</v>
      </c>
      <c r="K96" s="3">
        <f>I96-J96</f>
        <v>265</v>
      </c>
      <c r="L96" s="39">
        <f>J96/I96</f>
        <v>0.82309746328437916</v>
      </c>
      <c r="M96" s="38">
        <f>SUM(M13:M95)</f>
        <v>10</v>
      </c>
      <c r="N96" s="38">
        <f>SUM(N13:N95)</f>
        <v>4</v>
      </c>
      <c r="O96" s="40">
        <f>M96-N96</f>
        <v>6</v>
      </c>
      <c r="P96" s="4">
        <f>N96/M96</f>
        <v>0.4</v>
      </c>
      <c r="Q96" s="38">
        <f>SUM(Q13:Q95)</f>
        <v>22</v>
      </c>
      <c r="R96" s="38">
        <f>SUM(R13:R95)</f>
        <v>10</v>
      </c>
      <c r="S96" s="3">
        <f>Q96-R96</f>
        <v>12</v>
      </c>
      <c r="T96" s="39">
        <f>R96/Q96</f>
        <v>0.45454545454545453</v>
      </c>
      <c r="U96" s="38">
        <f>SUM(U13:U95)</f>
        <v>62</v>
      </c>
      <c r="V96" s="38">
        <f>SUM(V13:V95)</f>
        <v>113</v>
      </c>
      <c r="W96" s="38">
        <f>SUM(W13:W95)</f>
        <v>2</v>
      </c>
      <c r="X96" s="41">
        <f>SUM(X13:X95)</f>
        <v>4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4</v>
      </c>
      <c r="K97" s="47">
        <f>I97-J97</f>
        <v>2</v>
      </c>
      <c r="L97" s="48">
        <f>J97/I97</f>
        <v>0.66666666666666663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4</v>
      </c>
      <c r="G98" s="53">
        <f>E98-F98</f>
        <v>1</v>
      </c>
      <c r="H98" s="54">
        <f>F98/E98</f>
        <v>0.8</v>
      </c>
      <c r="I98" s="53">
        <v>19</v>
      </c>
      <c r="J98" s="52">
        <v>11</v>
      </c>
      <c r="K98" s="55">
        <f>I98-J98</f>
        <v>8</v>
      </c>
      <c r="L98" s="56">
        <f>J98/I98</f>
        <v>0.57894736842105265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12</v>
      </c>
      <c r="K100" s="55">
        <f>I100-J100</f>
        <v>3</v>
      </c>
      <c r="L100" s="56">
        <f>J100/I100</f>
        <v>0.8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17</v>
      </c>
      <c r="K101" s="55">
        <f>I101-J101</f>
        <v>3</v>
      </c>
      <c r="L101" s="56">
        <f>J101/I101</f>
        <v>0.85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5</v>
      </c>
      <c r="K102" s="55">
        <f>I102-J102</f>
        <v>10</v>
      </c>
      <c r="L102" s="56">
        <f>J102/I102</f>
        <v>0.33333333333333331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11</v>
      </c>
      <c r="G103" s="53">
        <f>E103-F103</f>
        <v>2</v>
      </c>
      <c r="H103" s="54">
        <f>F103/E103</f>
        <v>0.84615384615384615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11</v>
      </c>
      <c r="K104" s="55">
        <f>I104-J104</f>
        <v>4</v>
      </c>
      <c r="L104" s="56">
        <f>J104/I104</f>
        <v>0.73333333333333328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2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10</v>
      </c>
      <c r="K108" s="55">
        <f>I108-J108</f>
        <v>5</v>
      </c>
      <c r="L108" s="56">
        <f>J108/I108</f>
        <v>0.66666666666666663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3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2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4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/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17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3</v>
      </c>
      <c r="K119" s="55">
        <f>I119-J119</f>
        <v>7</v>
      </c>
      <c r="L119" s="56">
        <f>J119/I119</f>
        <v>0.3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6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1</v>
      </c>
      <c r="V121" s="52">
        <v>2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5</v>
      </c>
      <c r="G122" s="53">
        <f>E122-F122</f>
        <v>5</v>
      </c>
      <c r="H122" s="54">
        <f>F122/E122</f>
        <v>0.5</v>
      </c>
      <c r="I122" s="53">
        <v>20</v>
      </c>
      <c r="J122" s="52">
        <v>8</v>
      </c>
      <c r="K122" s="55">
        <f>I122-J122</f>
        <v>12</v>
      </c>
      <c r="L122" s="56">
        <f>J122/I122</f>
        <v>0.4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65</v>
      </c>
      <c r="G123" s="53">
        <f>E123-F123</f>
        <v>5</v>
      </c>
      <c r="H123" s="54">
        <f>F123/E123</f>
        <v>0.9285714285714286</v>
      </c>
      <c r="I123" s="53">
        <v>67</v>
      </c>
      <c r="J123" s="52">
        <v>35</v>
      </c>
      <c r="K123" s="55">
        <f>I123-J123</f>
        <v>32</v>
      </c>
      <c r="L123" s="56">
        <f>J123/I123</f>
        <v>0.52238805970149249</v>
      </c>
      <c r="M123" s="53"/>
      <c r="N123" s="52"/>
      <c r="O123" s="55"/>
      <c r="P123" s="54"/>
      <c r="Q123" s="53"/>
      <c r="R123" s="52"/>
      <c r="S123" s="55"/>
      <c r="T123" s="56"/>
      <c r="U123" s="57">
        <v>6</v>
      </c>
      <c r="V123" s="52">
        <v>7</v>
      </c>
      <c r="W123" s="52"/>
      <c r="X123" s="58">
        <v>1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12</v>
      </c>
      <c r="V124" s="52">
        <v>4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69</v>
      </c>
      <c r="G126" s="53">
        <f>E126-F126</f>
        <v>1</v>
      </c>
      <c r="H126" s="54">
        <f>F126/E126</f>
        <v>0.98571428571428577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2</v>
      </c>
      <c r="X126" s="58">
        <v>1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30</v>
      </c>
      <c r="G127" s="53">
        <f>E127-F127</f>
        <v>0</v>
      </c>
      <c r="H127" s="54">
        <f>F127/E127</f>
        <v>1</v>
      </c>
      <c r="I127" s="53">
        <v>28</v>
      </c>
      <c r="J127" s="52">
        <v>28</v>
      </c>
      <c r="K127" s="55">
        <f>I127-J127</f>
        <v>0</v>
      </c>
      <c r="L127" s="56">
        <f>J127/I127</f>
        <v>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>
        <v>1</v>
      </c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0</v>
      </c>
      <c r="G128" s="53">
        <f>E128-F128</f>
        <v>2</v>
      </c>
      <c r="H128" s="54">
        <f>F128/E128</f>
        <v>0</v>
      </c>
      <c r="I128" s="53">
        <v>4</v>
      </c>
      <c r="J128" s="52">
        <v>2</v>
      </c>
      <c r="K128" s="55">
        <f>I128-J128</f>
        <v>2</v>
      </c>
      <c r="L128" s="56">
        <f>J128/I128</f>
        <v>0.5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8</v>
      </c>
      <c r="G129" s="53">
        <f>E129-F129</f>
        <v>2</v>
      </c>
      <c r="H129" s="54">
        <f>F129/E129</f>
        <v>0.8</v>
      </c>
      <c r="I129" s="53">
        <v>10</v>
      </c>
      <c r="J129" s="52">
        <v>1</v>
      </c>
      <c r="K129" s="55">
        <f>I129-J129</f>
        <v>9</v>
      </c>
      <c r="L129" s="56">
        <f>J129/I129</f>
        <v>0.1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3</v>
      </c>
      <c r="K132" s="55">
        <f>I132-J132</f>
        <v>4</v>
      </c>
      <c r="L132" s="56">
        <f>J132/I132</f>
        <v>0.42857142857142855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3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8</v>
      </c>
      <c r="K135" s="55">
        <f>I135-J135</f>
        <v>4</v>
      </c>
      <c r="L135" s="56">
        <f>J135/I135</f>
        <v>0.66666666666666663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2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8</v>
      </c>
      <c r="W136" s="52"/>
      <c r="X136" s="58">
        <v>2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9</v>
      </c>
      <c r="K138" s="55">
        <f>I138-J138</f>
        <v>7</v>
      </c>
      <c r="L138" s="56">
        <f>J138/I138</f>
        <v>0.5625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17</v>
      </c>
      <c r="K139" s="55">
        <f>I139-J139</f>
        <v>9</v>
      </c>
      <c r="L139" s="56">
        <f>J139/I139</f>
        <v>0.65384615384615385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20</v>
      </c>
      <c r="K140" s="55">
        <f>I140-J140</f>
        <v>0</v>
      </c>
      <c r="L140" s="56">
        <f>J140/I140</f>
        <v>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>
        <v>1</v>
      </c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5</v>
      </c>
      <c r="K141" s="55">
        <f>I141-J141</f>
        <v>5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3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11</v>
      </c>
      <c r="K144" s="55">
        <f>I144-J144</f>
        <v>1</v>
      </c>
      <c r="L144" s="56">
        <f>J144/I144</f>
        <v>0.91666666666666663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10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16</v>
      </c>
      <c r="K146" s="55">
        <f>I146-J146</f>
        <v>4</v>
      </c>
      <c r="L146" s="56">
        <f>J146/I146</f>
        <v>0.8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2</v>
      </c>
      <c r="W148" s="52"/>
      <c r="X148" s="58">
        <v>1</v>
      </c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16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7</v>
      </c>
      <c r="K157" s="55">
        <f>I157-J157</f>
        <v>3</v>
      </c>
      <c r="L157" s="56">
        <f>J157/I157</f>
        <v>0.7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324</v>
      </c>
      <c r="G158" s="38">
        <f>E158-F158</f>
        <v>19</v>
      </c>
      <c r="H158" s="4">
        <f>F158/E158</f>
        <v>0.94460641399416911</v>
      </c>
      <c r="I158" s="38">
        <f>SUM(I97:I157)</f>
        <v>429</v>
      </c>
      <c r="J158" s="38">
        <f>SUM(J97:J157)</f>
        <v>293</v>
      </c>
      <c r="K158" s="3">
        <f>I158-J158</f>
        <v>136</v>
      </c>
      <c r="L158" s="39">
        <f>J158/I158</f>
        <v>0.68298368298368295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31</v>
      </c>
      <c r="V158" s="38">
        <f>SUM(V97:V157)</f>
        <v>110</v>
      </c>
      <c r="W158" s="38">
        <f>SUM(W97:W157)</f>
        <v>7</v>
      </c>
      <c r="X158" s="41">
        <f>SUM(X97:X157)</f>
        <v>6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16</v>
      </c>
      <c r="G159" s="64">
        <f>E159-F159</f>
        <v>3</v>
      </c>
      <c r="H159" s="65">
        <f>F159/E159</f>
        <v>0.84210526315789469</v>
      </c>
      <c r="I159" s="64">
        <v>15</v>
      </c>
      <c r="J159" s="63">
        <v>13</v>
      </c>
      <c r="K159" s="66">
        <f>I159-J159</f>
        <v>2</v>
      </c>
      <c r="L159" s="67">
        <f>J159/I159</f>
        <v>0.8666666666666667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10</v>
      </c>
      <c r="F160" s="69">
        <v>10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/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/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15</v>
      </c>
      <c r="K163" s="75">
        <f>I163-J163</f>
        <v>5</v>
      </c>
      <c r="L163" s="76">
        <f>J163/I163</f>
        <v>0.75</v>
      </c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1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11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8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6</v>
      </c>
      <c r="K169" s="75">
        <f>I169-J169</f>
        <v>3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42</v>
      </c>
      <c r="K172" s="75">
        <f>I172-J172</f>
        <v>12</v>
      </c>
      <c r="L172" s="76">
        <f>J172/I172</f>
        <v>0.77777777777777779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14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4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5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>
        <v>1</v>
      </c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5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2</v>
      </c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2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17</v>
      </c>
      <c r="G186" s="73">
        <f>E186-F186</f>
        <v>3</v>
      </c>
      <c r="H186" s="74">
        <f>F186/E186</f>
        <v>0.85</v>
      </c>
      <c r="I186" s="73">
        <v>10</v>
      </c>
      <c r="J186" s="69">
        <v>6</v>
      </c>
      <c r="K186" s="75">
        <f>I186-J186</f>
        <v>4</v>
      </c>
      <c r="L186" s="76">
        <f>J186/I186</f>
        <v>0.6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23</v>
      </c>
      <c r="K187" s="75">
        <f>I187-J187</f>
        <v>9</v>
      </c>
      <c r="L187" s="76">
        <f>J187/I187</f>
        <v>0.71875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10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13</v>
      </c>
      <c r="K196" s="75">
        <f>I196-J196</f>
        <v>2</v>
      </c>
      <c r="L196" s="76">
        <f>J196/I196</f>
        <v>0.8666666666666667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2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1</v>
      </c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17</v>
      </c>
      <c r="G205" s="73">
        <f>E205-F205</f>
        <v>3</v>
      </c>
      <c r="H205" s="74">
        <f>F205/E205</f>
        <v>0.85</v>
      </c>
      <c r="I205" s="73">
        <v>30</v>
      </c>
      <c r="J205" s="69">
        <v>23</v>
      </c>
      <c r="K205" s="75">
        <f>I205-J205</f>
        <v>7</v>
      </c>
      <c r="L205" s="76">
        <f>J205/I205</f>
        <v>0.76666666666666672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52</v>
      </c>
      <c r="G206" s="73">
        <f>E206-F206</f>
        <v>4</v>
      </c>
      <c r="H206" s="74">
        <f>F206/E206</f>
        <v>0.9285714285714286</v>
      </c>
      <c r="I206" s="73">
        <v>89</v>
      </c>
      <c r="J206" s="69">
        <v>88</v>
      </c>
      <c r="K206" s="75">
        <f>I206-J206</f>
        <v>1</v>
      </c>
      <c r="L206" s="76">
        <f>J206/I206</f>
        <v>0.9887640449438202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8</v>
      </c>
      <c r="K207" s="75">
        <f>I207-J207</f>
        <v>2</v>
      </c>
      <c r="L207" s="76">
        <f>J207/I207</f>
        <v>0.8</v>
      </c>
      <c r="M207" s="73">
        <v>5</v>
      </c>
      <c r="N207" s="69">
        <v>1</v>
      </c>
      <c r="O207" s="75">
        <f>M207-N207</f>
        <v>4</v>
      </c>
      <c r="P207" s="74">
        <f>N207/M207</f>
        <v>0.2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/>
      <c r="V207" s="69">
        <v>1</v>
      </c>
      <c r="W207" s="69">
        <v>2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8</v>
      </c>
      <c r="G208" s="73">
        <f>E208-F208</f>
        <v>2</v>
      </c>
      <c r="H208" s="74">
        <f>F208/E208</f>
        <v>0.8</v>
      </c>
      <c r="I208" s="73">
        <v>20</v>
      </c>
      <c r="J208" s="69">
        <v>15</v>
      </c>
      <c r="K208" s="75">
        <f>I208-J208</f>
        <v>5</v>
      </c>
      <c r="L208" s="76">
        <f>J208/I208</f>
        <v>0.75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>
        <v>1</v>
      </c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0</v>
      </c>
      <c r="G211" s="73">
        <f>E211-F211</f>
        <v>2</v>
      </c>
      <c r="H211" s="74">
        <f>F211/E211</f>
        <v>0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19</v>
      </c>
      <c r="G212" s="73">
        <f>E212-F212</f>
        <v>1</v>
      </c>
      <c r="H212" s="74">
        <f>F212/E212</f>
        <v>0.95</v>
      </c>
      <c r="I212" s="73">
        <v>30</v>
      </c>
      <c r="J212" s="69">
        <v>24</v>
      </c>
      <c r="K212" s="75">
        <f>I212-J212</f>
        <v>6</v>
      </c>
      <c r="L212" s="76">
        <f>J212/I212</f>
        <v>0.8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21</v>
      </c>
      <c r="K213" s="75">
        <f>I213-J213</f>
        <v>4</v>
      </c>
      <c r="L213" s="76">
        <f>J213/I213</f>
        <v>0.84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7</v>
      </c>
      <c r="K215" s="75">
        <f>I215-J215</f>
        <v>9</v>
      </c>
      <c r="L215" s="76">
        <f>J215/I215</f>
        <v>0.4375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7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45</v>
      </c>
      <c r="G218" s="73">
        <f>E218-F218</f>
        <v>3</v>
      </c>
      <c r="H218" s="74">
        <f>F218/E218</f>
        <v>0.9375</v>
      </c>
      <c r="I218" s="73">
        <v>34</v>
      </c>
      <c r="J218" s="69">
        <v>30</v>
      </c>
      <c r="K218" s="75">
        <f>I218-J218</f>
        <v>4</v>
      </c>
      <c r="L218" s="76">
        <f>J218/I218</f>
        <v>0.88235294117647056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/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7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276</v>
      </c>
      <c r="F220" s="38">
        <f>SUM(F159:F219)</f>
        <v>255</v>
      </c>
      <c r="G220" s="38">
        <f>E220-F220</f>
        <v>21</v>
      </c>
      <c r="H220" s="4">
        <f>F220/E220</f>
        <v>0.92391304347826086</v>
      </c>
      <c r="I220" s="38">
        <f>SUM(I159:I219)</f>
        <v>447</v>
      </c>
      <c r="J220" s="38">
        <f>SUM(J159:J219)</f>
        <v>370</v>
      </c>
      <c r="K220" s="3">
        <f>I220-J220</f>
        <v>77</v>
      </c>
      <c r="L220" s="39">
        <f>J220/I220</f>
        <v>0.82774049217002232</v>
      </c>
      <c r="M220" s="38">
        <f>SUM(M159:M219)</f>
        <v>5</v>
      </c>
      <c r="N220" s="38">
        <f>SUM(N159:N219)</f>
        <v>1</v>
      </c>
      <c r="O220" s="3">
        <f>M220-N220</f>
        <v>4</v>
      </c>
      <c r="P220" s="4">
        <f>N220/M220</f>
        <v>0.2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10</v>
      </c>
      <c r="V220" s="38">
        <f>SUM(V159:V219)</f>
        <v>104</v>
      </c>
      <c r="W220" s="38">
        <f>SUM(W159:W219)</f>
        <v>3</v>
      </c>
      <c r="X220" s="41">
        <f>SUM(X159:X219)</f>
        <v>3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60</v>
      </c>
      <c r="G221" s="84">
        <f>E221-F221</f>
        <v>6</v>
      </c>
      <c r="H221" s="85">
        <f>F221/E221</f>
        <v>0.90909090909090906</v>
      </c>
      <c r="I221" s="84">
        <v>50</v>
      </c>
      <c r="J221" s="83">
        <v>44</v>
      </c>
      <c r="K221" s="86">
        <f>I221-J221</f>
        <v>6</v>
      </c>
      <c r="L221" s="87">
        <f>J221/I221</f>
        <v>0.88</v>
      </c>
      <c r="M221" s="88"/>
      <c r="N221" s="89"/>
      <c r="O221" s="90"/>
      <c r="P221" s="91"/>
      <c r="Q221" s="88"/>
      <c r="R221" s="89"/>
      <c r="S221" s="90"/>
      <c r="T221" s="92"/>
      <c r="U221" s="89">
        <v>2</v>
      </c>
      <c r="V221" s="89"/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>
        <v>1</v>
      </c>
      <c r="V224" s="89"/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5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68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10</v>
      </c>
      <c r="K229" s="90">
        <f>I229-J229</f>
        <v>15</v>
      </c>
      <c r="L229" s="92">
        <f>J229/I229</f>
        <v>0.4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58</v>
      </c>
      <c r="J230" s="89">
        <v>57</v>
      </c>
      <c r="K230" s="90">
        <f>I230-J230</f>
        <v>1</v>
      </c>
      <c r="L230" s="92">
        <f>J230/I230</f>
        <v>0.98275862068965514</v>
      </c>
      <c r="M230" s="88"/>
      <c r="N230" s="89"/>
      <c r="O230" s="90"/>
      <c r="P230" s="91"/>
      <c r="Q230" s="88"/>
      <c r="R230" s="89"/>
      <c r="S230" s="90"/>
      <c r="T230" s="92"/>
      <c r="U230" s="89">
        <v>2</v>
      </c>
      <c r="V230" s="89">
        <v>10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5</v>
      </c>
      <c r="S231" s="90">
        <f>Q231-R231</f>
        <v>0</v>
      </c>
      <c r="T231" s="92">
        <f>R231/Q231</f>
        <v>1</v>
      </c>
      <c r="U231" s="89"/>
      <c r="V231" s="89"/>
      <c r="W231" s="89"/>
      <c r="X231" s="93">
        <v>1</v>
      </c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2</v>
      </c>
      <c r="V233" s="89">
        <v>3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32</v>
      </c>
      <c r="G235" s="88">
        <f>E235-F235</f>
        <v>8</v>
      </c>
      <c r="H235" s="91">
        <f>F235/E235</f>
        <v>0.8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3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103</v>
      </c>
      <c r="G236" s="88">
        <f>E236-F236</f>
        <v>3</v>
      </c>
      <c r="H236" s="91">
        <f>F236/E236</f>
        <v>0.97169811320754718</v>
      </c>
      <c r="I236" s="88">
        <v>96</v>
      </c>
      <c r="J236" s="89">
        <v>87</v>
      </c>
      <c r="K236" s="90">
        <f>I236-J236</f>
        <v>9</v>
      </c>
      <c r="L236" s="92">
        <f>J236/I236</f>
        <v>0.90625</v>
      </c>
      <c r="M236" s="88">
        <v>5</v>
      </c>
      <c r="N236" s="89">
        <v>1</v>
      </c>
      <c r="O236" s="90">
        <f>M236-N236</f>
        <v>4</v>
      </c>
      <c r="P236" s="91">
        <f>N236/M236</f>
        <v>0.2</v>
      </c>
      <c r="Q236" s="88"/>
      <c r="R236" s="89"/>
      <c r="S236" s="90"/>
      <c r="T236" s="92"/>
      <c r="U236" s="89">
        <v>1</v>
      </c>
      <c r="V236" s="89">
        <v>29</v>
      </c>
      <c r="W236" s="89"/>
      <c r="X236" s="93">
        <v>6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25</v>
      </c>
      <c r="K239" s="90">
        <f>I239-J239</f>
        <v>5</v>
      </c>
      <c r="L239" s="92">
        <f>J239/I239</f>
        <v>0.83333333333333337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4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67</v>
      </c>
      <c r="K240" s="90">
        <f>I240-J240</f>
        <v>3</v>
      </c>
      <c r="L240" s="92">
        <f>J240/I240</f>
        <v>0.95714285714285718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2</v>
      </c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21</v>
      </c>
      <c r="K243" s="90">
        <f>I243-J243</f>
        <v>7</v>
      </c>
      <c r="L243" s="92">
        <f>J243/I243</f>
        <v>0.75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2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5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2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3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14</v>
      </c>
      <c r="K255" s="90">
        <f>I255-J255</f>
        <v>6</v>
      </c>
      <c r="L255" s="92">
        <f>J255/I255</f>
        <v>0.7</v>
      </c>
      <c r="M255" s="88"/>
      <c r="N255" s="89"/>
      <c r="O255" s="90"/>
      <c r="P255" s="91"/>
      <c r="Q255" s="88"/>
      <c r="R255" s="89"/>
      <c r="S255" s="90"/>
      <c r="T255" s="92"/>
      <c r="U255" s="89">
        <v>5</v>
      </c>
      <c r="V255" s="89">
        <v>5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9</v>
      </c>
      <c r="G257" s="88">
        <f>E257-F257</f>
        <v>1</v>
      </c>
      <c r="H257" s="91">
        <f>F257/E257</f>
        <v>0.9</v>
      </c>
      <c r="I257" s="88">
        <v>20</v>
      </c>
      <c r="J257" s="89">
        <v>20</v>
      </c>
      <c r="K257" s="90">
        <f>I257-J257</f>
        <v>0</v>
      </c>
      <c r="L257" s="92">
        <f>J257/I257</f>
        <v>1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2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1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2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14</v>
      </c>
      <c r="G266" s="88">
        <f>E266-F266</f>
        <v>1</v>
      </c>
      <c r="H266" s="91">
        <f>F266/E266</f>
        <v>0.93333333333333335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>
        <v>1</v>
      </c>
      <c r="V267" s="89">
        <v>4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3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2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5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3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5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14</v>
      </c>
      <c r="G276" s="88">
        <f>E276-F276</f>
        <v>1</v>
      </c>
      <c r="H276" s="91">
        <f>F276/E276</f>
        <v>0.93333333333333335</v>
      </c>
      <c r="I276" s="88">
        <v>9</v>
      </c>
      <c r="J276" s="89">
        <v>9</v>
      </c>
      <c r="K276" s="90">
        <f>I276-J276</f>
        <v>0</v>
      </c>
      <c r="L276" s="92">
        <f>J276/I276</f>
        <v>1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14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7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</v>
      </c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3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7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3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16</v>
      </c>
      <c r="G285" s="88">
        <f>E285-F285</f>
        <v>4</v>
      </c>
      <c r="H285" s="91">
        <f>F285/E285</f>
        <v>0.8</v>
      </c>
      <c r="I285" s="88">
        <v>40</v>
      </c>
      <c r="J285" s="89">
        <v>37</v>
      </c>
      <c r="K285" s="90">
        <f>I285-J285</f>
        <v>3</v>
      </c>
      <c r="L285" s="92">
        <f>J285/I285</f>
        <v>0.92500000000000004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>
        <v>1</v>
      </c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/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5</v>
      </c>
      <c r="K290" s="90">
        <f>I290-J290</f>
        <v>5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1</v>
      </c>
      <c r="W290" s="89"/>
      <c r="X290" s="93">
        <v>1</v>
      </c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2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286</v>
      </c>
      <c r="G295" s="38">
        <f>E295-F295</f>
        <v>24</v>
      </c>
      <c r="H295" s="4">
        <f>F295/E295</f>
        <v>0.92258064516129035</v>
      </c>
      <c r="I295" s="38">
        <f>SUM(I221:I294)</f>
        <v>505</v>
      </c>
      <c r="J295" s="38">
        <f>SUM(J221:J294)</f>
        <v>445</v>
      </c>
      <c r="K295" s="38">
        <f>I295-J295</f>
        <v>60</v>
      </c>
      <c r="L295" s="39">
        <f>J295/I295</f>
        <v>0.88118811881188119</v>
      </c>
      <c r="M295" s="38">
        <f>SUM(M221:M294)</f>
        <v>5</v>
      </c>
      <c r="N295" s="38">
        <f>SUM(N221:N294)</f>
        <v>1</v>
      </c>
      <c r="O295" s="38">
        <f>M295-N295</f>
        <v>4</v>
      </c>
      <c r="P295" s="4">
        <f>N295/M295</f>
        <v>0.2</v>
      </c>
      <c r="Q295" s="38">
        <f>SUM(Q221:Q294)</f>
        <v>5</v>
      </c>
      <c r="R295" s="38">
        <f>SUM(R221:R294)</f>
        <v>5</v>
      </c>
      <c r="S295" s="38">
        <f>Q295-R295</f>
        <v>0</v>
      </c>
      <c r="T295" s="39">
        <f>R295/Q295</f>
        <v>1</v>
      </c>
      <c r="U295" s="38">
        <f>SUM(U221:U294)</f>
        <v>22</v>
      </c>
      <c r="V295" s="38">
        <f>SUM(V221:V294)</f>
        <v>227</v>
      </c>
      <c r="W295" s="38">
        <f>SUM(W221:W294)</f>
        <v>0</v>
      </c>
      <c r="X295" s="41">
        <f>SUM(X221:X294)</f>
        <v>8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1990</v>
      </c>
      <c r="F296" s="96">
        <f>F96+F158+F220+F295</f>
        <v>1887</v>
      </c>
      <c r="G296" s="96">
        <f>G96+G158+G220+G295</f>
        <v>103</v>
      </c>
      <c r="H296" s="97">
        <f>F296/E296</f>
        <v>0.94824120603015072</v>
      </c>
      <c r="I296" s="96">
        <f>I96+I158+I220+I295</f>
        <v>2879</v>
      </c>
      <c r="J296" s="96">
        <f>J96+J158+J220+J295</f>
        <v>2341</v>
      </c>
      <c r="K296" s="96">
        <f>K96+K158+K220+K295</f>
        <v>538</v>
      </c>
      <c r="L296" s="98">
        <f>J296/I296</f>
        <v>0.81312955887460925</v>
      </c>
      <c r="M296" s="96">
        <f>M96+M158+M220+M295</f>
        <v>22</v>
      </c>
      <c r="N296" s="96">
        <f>N96+N158+N220+N295</f>
        <v>6</v>
      </c>
      <c r="O296" s="96">
        <f>O96+O158+O220+O295</f>
        <v>16</v>
      </c>
      <c r="P296" s="97">
        <f>N296/M296</f>
        <v>0.27272727272727271</v>
      </c>
      <c r="Q296" s="96">
        <f>Q96+Q158+Q220+Q295</f>
        <v>34</v>
      </c>
      <c r="R296" s="96">
        <f>R96+R158+R220+R295</f>
        <v>18</v>
      </c>
      <c r="S296" s="96">
        <f>S96+S158+S220+S295</f>
        <v>16</v>
      </c>
      <c r="T296" s="98">
        <f>R296/Q296</f>
        <v>0.52941176470588236</v>
      </c>
      <c r="U296" s="95">
        <f>U96+U158+U220+U295</f>
        <v>125</v>
      </c>
      <c r="V296" s="96">
        <f>V96+V158+V220+V295</f>
        <v>554</v>
      </c>
      <c r="W296" s="96">
        <f>W96+W158+W220+W295</f>
        <v>12</v>
      </c>
      <c r="X296" s="99">
        <f>X96+X158+X220+X295</f>
        <v>21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1061</v>
      </c>
      <c r="F304" s="109">
        <f>F96</f>
        <v>1022</v>
      </c>
      <c r="G304" s="108">
        <f>G96</f>
        <v>39</v>
      </c>
      <c r="H304" s="110">
        <f>F304/E304</f>
        <v>0.96324222431668238</v>
      </c>
      <c r="I304" s="108">
        <f t="shared" ref="I304:O304" si="2">(I96)</f>
        <v>1498</v>
      </c>
      <c r="J304" s="109">
        <f t="shared" si="2"/>
        <v>1233</v>
      </c>
      <c r="K304" s="108">
        <f t="shared" si="2"/>
        <v>265</v>
      </c>
      <c r="L304" s="110">
        <f t="shared" si="2"/>
        <v>0.82309746328437916</v>
      </c>
      <c r="M304" s="108">
        <f t="shared" si="2"/>
        <v>10</v>
      </c>
      <c r="N304" s="109">
        <f t="shared" si="2"/>
        <v>4</v>
      </c>
      <c r="O304" s="108">
        <f t="shared" si="2"/>
        <v>6</v>
      </c>
      <c r="P304" s="110">
        <f t="shared" ref="P304:X304" si="3">P96</f>
        <v>0.4</v>
      </c>
      <c r="Q304" s="108">
        <f t="shared" si="3"/>
        <v>22</v>
      </c>
      <c r="R304" s="109">
        <f t="shared" si="3"/>
        <v>10</v>
      </c>
      <c r="S304" s="108">
        <f t="shared" si="3"/>
        <v>12</v>
      </c>
      <c r="T304" s="110">
        <f t="shared" si="3"/>
        <v>0.45454545454545453</v>
      </c>
      <c r="U304" s="111">
        <f t="shared" si="3"/>
        <v>62</v>
      </c>
      <c r="V304" s="111">
        <f t="shared" si="3"/>
        <v>113</v>
      </c>
      <c r="W304" s="111">
        <f t="shared" si="3"/>
        <v>2</v>
      </c>
      <c r="X304" s="112">
        <f t="shared" si="3"/>
        <v>4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324</v>
      </c>
      <c r="G305" s="113">
        <f>G158</f>
        <v>19</v>
      </c>
      <c r="H305" s="115">
        <f>F305/E305</f>
        <v>0.94460641399416911</v>
      </c>
      <c r="I305" s="113">
        <f>I158</f>
        <v>429</v>
      </c>
      <c r="J305" s="114">
        <f>J158</f>
        <v>293</v>
      </c>
      <c r="K305" s="113">
        <f>K158</f>
        <v>136</v>
      </c>
      <c r="L305" s="115">
        <f>L158</f>
        <v>0.68298368298368295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31</v>
      </c>
      <c r="V305" s="114">
        <f t="shared" si="4"/>
        <v>110</v>
      </c>
      <c r="W305" s="114">
        <f t="shared" si="4"/>
        <v>7</v>
      </c>
      <c r="X305" s="116">
        <f t="shared" si="4"/>
        <v>6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276</v>
      </c>
      <c r="F306" s="118">
        <f t="shared" si="5"/>
        <v>255</v>
      </c>
      <c r="G306" s="117">
        <f t="shared" si="5"/>
        <v>21</v>
      </c>
      <c r="H306" s="119">
        <f t="shared" si="5"/>
        <v>0.92391304347826086</v>
      </c>
      <c r="I306" s="117">
        <f t="shared" si="5"/>
        <v>447</v>
      </c>
      <c r="J306" s="118">
        <f t="shared" si="5"/>
        <v>370</v>
      </c>
      <c r="K306" s="117">
        <f t="shared" si="5"/>
        <v>77</v>
      </c>
      <c r="L306" s="119">
        <f t="shared" si="5"/>
        <v>0.82774049217002232</v>
      </c>
      <c r="M306" s="117">
        <f t="shared" si="5"/>
        <v>5</v>
      </c>
      <c r="N306" s="118">
        <f t="shared" si="5"/>
        <v>1</v>
      </c>
      <c r="O306" s="117">
        <f t="shared" si="5"/>
        <v>4</v>
      </c>
      <c r="P306" s="119">
        <f t="shared" si="5"/>
        <v>0.2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10</v>
      </c>
      <c r="V306" s="120">
        <f t="shared" si="5"/>
        <v>104</v>
      </c>
      <c r="W306" s="120">
        <f t="shared" si="5"/>
        <v>3</v>
      </c>
      <c r="X306" s="121">
        <f t="shared" si="5"/>
        <v>3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286</v>
      </c>
      <c r="G307" s="122">
        <f t="shared" si="6"/>
        <v>24</v>
      </c>
      <c r="H307" s="124">
        <f t="shared" si="6"/>
        <v>0.92258064516129035</v>
      </c>
      <c r="I307" s="122">
        <f t="shared" si="6"/>
        <v>505</v>
      </c>
      <c r="J307" s="123">
        <f t="shared" si="6"/>
        <v>445</v>
      </c>
      <c r="K307" s="122">
        <f t="shared" si="6"/>
        <v>60</v>
      </c>
      <c r="L307" s="124">
        <f t="shared" si="6"/>
        <v>0.88118811881188119</v>
      </c>
      <c r="M307" s="122">
        <f t="shared" si="6"/>
        <v>5</v>
      </c>
      <c r="N307" s="123">
        <f t="shared" si="6"/>
        <v>1</v>
      </c>
      <c r="O307" s="122">
        <f t="shared" si="6"/>
        <v>4</v>
      </c>
      <c r="P307" s="124">
        <f t="shared" si="6"/>
        <v>0.2</v>
      </c>
      <c r="Q307" s="122">
        <f t="shared" si="6"/>
        <v>5</v>
      </c>
      <c r="R307" s="123">
        <f t="shared" si="6"/>
        <v>5</v>
      </c>
      <c r="S307" s="122">
        <f t="shared" si="6"/>
        <v>0</v>
      </c>
      <c r="T307" s="124">
        <f t="shared" si="6"/>
        <v>1</v>
      </c>
      <c r="U307" s="123">
        <f t="shared" si="6"/>
        <v>22</v>
      </c>
      <c r="V307" s="123">
        <f t="shared" si="6"/>
        <v>227</v>
      </c>
      <c r="W307" s="123">
        <f t="shared" si="6"/>
        <v>0</v>
      </c>
      <c r="X307" s="125">
        <f t="shared" si="6"/>
        <v>8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1990</v>
      </c>
      <c r="F308" s="126">
        <f t="shared" si="7"/>
        <v>1887</v>
      </c>
      <c r="G308" s="126">
        <f t="shared" si="7"/>
        <v>103</v>
      </c>
      <c r="H308" s="127">
        <f t="shared" si="7"/>
        <v>0.94824120603015072</v>
      </c>
      <c r="I308" s="126">
        <f t="shared" si="7"/>
        <v>2879</v>
      </c>
      <c r="J308" s="126">
        <f t="shared" si="7"/>
        <v>2341</v>
      </c>
      <c r="K308" s="126">
        <f t="shared" si="7"/>
        <v>538</v>
      </c>
      <c r="L308" s="127">
        <f t="shared" si="7"/>
        <v>0.81312955887460925</v>
      </c>
      <c r="M308" s="126">
        <f t="shared" si="7"/>
        <v>22</v>
      </c>
      <c r="N308" s="126">
        <f t="shared" si="7"/>
        <v>6</v>
      </c>
      <c r="O308" s="126">
        <f t="shared" si="7"/>
        <v>16</v>
      </c>
      <c r="P308" s="127">
        <f t="shared" si="7"/>
        <v>0.27272727272727271</v>
      </c>
      <c r="Q308" s="126">
        <f t="shared" si="7"/>
        <v>34</v>
      </c>
      <c r="R308" s="126">
        <f t="shared" si="7"/>
        <v>18</v>
      </c>
      <c r="S308" s="126">
        <f t="shared" si="7"/>
        <v>16</v>
      </c>
      <c r="T308" s="127">
        <f t="shared" si="7"/>
        <v>0.52941176470588236</v>
      </c>
      <c r="U308" s="126">
        <f t="shared" si="7"/>
        <v>125</v>
      </c>
      <c r="V308" s="126">
        <f t="shared" si="7"/>
        <v>554</v>
      </c>
      <c r="W308" s="126">
        <f t="shared" si="7"/>
        <v>12</v>
      </c>
      <c r="X308" s="128">
        <f t="shared" si="7"/>
        <v>21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1071</v>
      </c>
      <c r="F316" s="109">
        <f t="shared" si="8"/>
        <v>1026</v>
      </c>
      <c r="G316" s="108">
        <f t="shared" si="8"/>
        <v>45</v>
      </c>
      <c r="H316" s="110">
        <f>F316/E316</f>
        <v>0.95798319327731096</v>
      </c>
      <c r="I316" s="108">
        <f t="shared" ref="I316:K320" si="9">I304+Q304</f>
        <v>1520</v>
      </c>
      <c r="J316" s="109">
        <f t="shared" si="9"/>
        <v>1243</v>
      </c>
      <c r="K316" s="108">
        <f t="shared" si="9"/>
        <v>277</v>
      </c>
      <c r="L316" s="129">
        <f>J316/I316</f>
        <v>0.81776315789473686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324</v>
      </c>
      <c r="G317" s="130">
        <f t="shared" si="8"/>
        <v>21</v>
      </c>
      <c r="H317" s="132">
        <f>F317/E317</f>
        <v>0.93913043478260871</v>
      </c>
      <c r="I317" s="130">
        <f t="shared" si="9"/>
        <v>431</v>
      </c>
      <c r="J317" s="131">
        <f t="shared" si="9"/>
        <v>293</v>
      </c>
      <c r="K317" s="130">
        <f t="shared" si="9"/>
        <v>138</v>
      </c>
      <c r="L317" s="133">
        <f>J317/I317</f>
        <v>0.67981438515081205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281</v>
      </c>
      <c r="F318" s="118">
        <f t="shared" si="8"/>
        <v>256</v>
      </c>
      <c r="G318" s="117">
        <f t="shared" si="8"/>
        <v>25</v>
      </c>
      <c r="H318" s="119">
        <f>F318/E318</f>
        <v>0.91103202846975084</v>
      </c>
      <c r="I318" s="117">
        <f t="shared" si="9"/>
        <v>452</v>
      </c>
      <c r="J318" s="118">
        <f t="shared" si="9"/>
        <v>373</v>
      </c>
      <c r="K318" s="117">
        <f t="shared" si="9"/>
        <v>79</v>
      </c>
      <c r="L318" s="134">
        <f>J318/I318</f>
        <v>0.8252212389380531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287</v>
      </c>
      <c r="G319" s="122">
        <f t="shared" si="8"/>
        <v>28</v>
      </c>
      <c r="H319" s="124">
        <f>F319/E319</f>
        <v>0.91111111111111109</v>
      </c>
      <c r="I319" s="122">
        <f t="shared" si="9"/>
        <v>510</v>
      </c>
      <c r="J319" s="123">
        <f t="shared" si="9"/>
        <v>450</v>
      </c>
      <c r="K319" s="122">
        <f t="shared" si="9"/>
        <v>60</v>
      </c>
      <c r="L319" s="135">
        <f>J319/I319</f>
        <v>0.88235294117647056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2012</v>
      </c>
      <c r="F320" s="126">
        <f t="shared" si="8"/>
        <v>1893</v>
      </c>
      <c r="G320" s="136">
        <f t="shared" si="8"/>
        <v>119</v>
      </c>
      <c r="H320" s="137">
        <f>F320/E320</f>
        <v>0.94085487077534791</v>
      </c>
      <c r="I320" s="136">
        <f t="shared" si="9"/>
        <v>2913</v>
      </c>
      <c r="J320" s="126">
        <f t="shared" si="9"/>
        <v>2359</v>
      </c>
      <c r="K320" s="136">
        <f t="shared" si="9"/>
        <v>554</v>
      </c>
      <c r="L320" s="138">
        <f>J320/I320</f>
        <v>0.80981805698592513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1990</v>
      </c>
      <c r="F324" s="146">
        <f>F296</f>
        <v>1887</v>
      </c>
      <c r="G324" s="146">
        <f>G296</f>
        <v>103</v>
      </c>
      <c r="H324" s="255">
        <f>F324/E324</f>
        <v>0.94824120603015072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2879</v>
      </c>
      <c r="F325" s="146">
        <f>J296</f>
        <v>2341</v>
      </c>
      <c r="G325" s="146">
        <f>K296</f>
        <v>538</v>
      </c>
      <c r="H325" s="255">
        <f>F325/E325</f>
        <v>0.81312955887460925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6</v>
      </c>
      <c r="G326" s="146">
        <f>O296</f>
        <v>16</v>
      </c>
      <c r="H326" s="255">
        <f>F326/E326</f>
        <v>0.27272727272727271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18</v>
      </c>
      <c r="G327" s="146">
        <f>S296</f>
        <v>16</v>
      </c>
      <c r="H327" s="255">
        <f>F327/E327</f>
        <v>0.52941176470588236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4925</v>
      </c>
      <c r="F328" s="136">
        <f>SUM(F324:F327)</f>
        <v>4252</v>
      </c>
      <c r="G328" s="136">
        <f>SUM(G324:G327)</f>
        <v>673</v>
      </c>
      <c r="H328" s="204">
        <f>F328/E328</f>
        <v>0.86335025380710662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1887</v>
      </c>
      <c r="F331" s="146">
        <f>U296</f>
        <v>125</v>
      </c>
      <c r="G331" s="146">
        <f>J342-G333</f>
        <v>453</v>
      </c>
      <c r="H331" s="253">
        <f>E331+F331+G331</f>
        <v>2465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2341</v>
      </c>
      <c r="F332" s="146">
        <f>V296</f>
        <v>554</v>
      </c>
      <c r="G332" s="146">
        <f>J343-G334</f>
        <v>391</v>
      </c>
      <c r="H332" s="253">
        <f>E332+F332+G332</f>
        <v>3286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6</v>
      </c>
      <c r="F333" s="146">
        <f>W296</f>
        <v>12</v>
      </c>
      <c r="G333" s="149">
        <v>0</v>
      </c>
      <c r="H333" s="253">
        <f>E333+F333+G333</f>
        <v>18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18</v>
      </c>
      <c r="F334" s="146">
        <f>X296</f>
        <v>21</v>
      </c>
      <c r="G334" s="149">
        <v>1</v>
      </c>
      <c r="H334" s="253">
        <f>E334+F334+G334</f>
        <v>40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4252</v>
      </c>
      <c r="F335" s="150">
        <f>SUM(F331:F334)</f>
        <v>712</v>
      </c>
      <c r="G335" s="150">
        <f>SUM(G331:G334)</f>
        <v>845</v>
      </c>
      <c r="H335" s="254">
        <f>H331+H332+H333+H334</f>
        <v>5809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1073</v>
      </c>
      <c r="F342" s="158">
        <v>957</v>
      </c>
      <c r="G342" s="158">
        <f>SUM(E342:F342)</f>
        <v>2030</v>
      </c>
      <c r="H342" s="159">
        <v>90</v>
      </c>
      <c r="I342" s="159">
        <v>363</v>
      </c>
      <c r="J342" s="159">
        <f>SUM(H342:I342)</f>
        <v>453</v>
      </c>
      <c r="K342" s="160">
        <f>M342-L342</f>
        <v>1163</v>
      </c>
      <c r="L342" s="160">
        <f>F342+I342</f>
        <v>1320</v>
      </c>
      <c r="M342" s="161">
        <f>H331+H333</f>
        <v>2483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1859</v>
      </c>
      <c r="F343" s="158">
        <v>1075</v>
      </c>
      <c r="G343" s="158">
        <f>SUM(E343:F343)</f>
        <v>2934</v>
      </c>
      <c r="H343" s="159">
        <v>70</v>
      </c>
      <c r="I343" s="159">
        <v>322</v>
      </c>
      <c r="J343" s="159">
        <f>SUM(H343:I343)</f>
        <v>392</v>
      </c>
      <c r="K343" s="160">
        <f>M343-L343</f>
        <v>1929</v>
      </c>
      <c r="L343" s="160">
        <f>F343+I343</f>
        <v>1397</v>
      </c>
      <c r="M343" s="161">
        <f>H332+H334</f>
        <v>3326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2932</v>
      </c>
      <c r="F344" s="163">
        <f>SUM(F342:F343)</f>
        <v>2032</v>
      </c>
      <c r="G344" s="163">
        <f>SUM(E344:F344)</f>
        <v>4964</v>
      </c>
      <c r="H344" s="164">
        <f t="shared" ref="H344:M344" si="10">SUM(H342:H343)</f>
        <v>160</v>
      </c>
      <c r="I344" s="164">
        <f t="shared" si="10"/>
        <v>685</v>
      </c>
      <c r="J344" s="164">
        <f t="shared" si="10"/>
        <v>845</v>
      </c>
      <c r="K344" s="165">
        <f t="shared" si="10"/>
        <v>3092</v>
      </c>
      <c r="L344" s="165">
        <f t="shared" si="10"/>
        <v>2717</v>
      </c>
      <c r="M344" s="166">
        <f t="shared" si="10"/>
        <v>5809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59</v>
      </c>
      <c r="F351" s="108">
        <v>34</v>
      </c>
      <c r="G351" s="109">
        <f>SUM(E351:F351)</f>
        <v>93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112</v>
      </c>
      <c r="F352" s="130">
        <v>67</v>
      </c>
      <c r="G352" s="131">
        <f>SUM(E352:F352)</f>
        <v>179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92</v>
      </c>
      <c r="F353" s="117">
        <v>126</v>
      </c>
      <c r="G353" s="118">
        <f>SUM(E353:F353)</f>
        <v>218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80</v>
      </c>
      <c r="F354" s="122">
        <v>15</v>
      </c>
      <c r="G354" s="123">
        <f>SUM(E354:F354)</f>
        <v>95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343</v>
      </c>
      <c r="F355" s="176">
        <f>SUM(F351:F354)</f>
        <v>242</v>
      </c>
      <c r="G355" s="176">
        <f>SUM(G351:G354)</f>
        <v>585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156</v>
      </c>
      <c r="F356" s="177">
        <v>138</v>
      </c>
      <c r="G356" s="177">
        <f>SUM(E356:F356)</f>
        <v>294</v>
      </c>
      <c r="H356" s="100"/>
      <c r="I356" s="100">
        <f>G355+G356</f>
        <v>879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36082</v>
      </c>
      <c r="K363" s="242"/>
      <c r="L363" s="242"/>
      <c r="M363" s="242"/>
      <c r="N363" s="242"/>
      <c r="O363" s="243">
        <f>J363/J371</f>
        <v>0.51847168537065513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7026</v>
      </c>
      <c r="K364" s="242"/>
      <c r="L364" s="242"/>
      <c r="M364" s="242"/>
      <c r="N364" s="242"/>
      <c r="O364" s="243">
        <f>J364/J371</f>
        <v>0.10095842972712772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4673</v>
      </c>
      <c r="K365" s="242"/>
      <c r="L365" s="242"/>
      <c r="M365" s="242"/>
      <c r="N365" s="242"/>
      <c r="O365" s="243">
        <f>J365/J371</f>
        <v>6.7147557944046102E-2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3971</v>
      </c>
      <c r="K366" s="242"/>
      <c r="L366" s="242"/>
      <c r="M366" s="242"/>
      <c r="N366" s="242"/>
      <c r="O366" s="243">
        <f>J366/J371</f>
        <v>5.7060336528099088E-2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3554</v>
      </c>
      <c r="K367" s="242"/>
      <c r="L367" s="242"/>
      <c r="M367" s="242"/>
      <c r="N367" s="242"/>
      <c r="O367" s="243">
        <f>J367/J371</f>
        <v>5.1068354575891255E-2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3154</v>
      </c>
      <c r="K368" s="242"/>
      <c r="L368" s="242"/>
      <c r="M368" s="242"/>
      <c r="N368" s="242"/>
      <c r="O368" s="243">
        <f>J368/J371</f>
        <v>4.5320650065380136E-2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6493</v>
      </c>
      <c r="K369" s="242"/>
      <c r="L369" s="242"/>
      <c r="M369" s="242"/>
      <c r="N369" s="242"/>
      <c r="O369" s="243">
        <f>J369/J371</f>
        <v>9.329961346687167E-2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4640</v>
      </c>
      <c r="K370" s="242"/>
      <c r="L370" s="242"/>
      <c r="M370" s="242"/>
      <c r="N370" s="242"/>
      <c r="O370" s="243">
        <f>J370/J371</f>
        <v>6.6673372321928936E-2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69593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14036</v>
      </c>
      <c r="I379" s="215"/>
      <c r="J379" s="216">
        <f>H379/H385</f>
        <v>0.20168695127383501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16727</v>
      </c>
      <c r="U379" s="221"/>
      <c r="V379" s="213">
        <f>T379/T385</f>
        <v>0.18724323598222381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3225</v>
      </c>
      <c r="I380" s="215"/>
      <c r="J380" s="216">
        <f>H380/H385</f>
        <v>4.6340867615995859E-2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4552</v>
      </c>
      <c r="U380" s="221"/>
      <c r="V380" s="213">
        <f>T380/T385</f>
        <v>5.0955414012738856E-2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1.1495409021022229E-4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2.6865771887208534E-4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2.8738522552555573E-5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1.1194071619670222E-4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17271</v>
      </c>
      <c r="I383" s="215"/>
      <c r="J383" s="216">
        <f>H383/H385</f>
        <v>0.24817151150259364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21313</v>
      </c>
      <c r="U383" s="221"/>
      <c r="V383" s="213">
        <f>T383/T385</f>
        <v>0.23857924843003145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52322</v>
      </c>
      <c r="I384" s="215"/>
      <c r="J384" s="216">
        <f>H384/H385</f>
        <v>0.75182848849740636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68020</v>
      </c>
      <c r="U384" s="221"/>
      <c r="V384" s="213">
        <f>T384/T385</f>
        <v>0.76142075156996858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69593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89333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44364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33</v>
      </c>
      <c r="G18" s="23">
        <f>E18-F18</f>
        <v>2</v>
      </c>
      <c r="H18" s="24">
        <f>F18/E18</f>
        <v>0.94285714285714284</v>
      </c>
      <c r="I18" s="23">
        <v>38</v>
      </c>
      <c r="J18" s="22">
        <v>28</v>
      </c>
      <c r="K18" s="23">
        <f>I18-J18</f>
        <v>10</v>
      </c>
      <c r="L18" s="25">
        <f>J18/I18</f>
        <v>0.73684210526315785</v>
      </c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5</v>
      </c>
      <c r="G19" s="23">
        <f>E19-F19</f>
        <v>5</v>
      </c>
      <c r="H19" s="24">
        <f>F19/E19</f>
        <v>0.5</v>
      </c>
      <c r="I19" s="23">
        <v>8</v>
      </c>
      <c r="J19" s="22">
        <v>8</v>
      </c>
      <c r="K19" s="23">
        <f>I19-J19</f>
        <v>0</v>
      </c>
      <c r="L19" s="25">
        <f>J19/I19</f>
        <v>1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1</v>
      </c>
      <c r="V20" s="30">
        <v>6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15</v>
      </c>
      <c r="J21" s="22">
        <v>8</v>
      </c>
      <c r="K21" s="23">
        <f>I21-J21</f>
        <v>7</v>
      </c>
      <c r="L21" s="25">
        <f>J21/I21</f>
        <v>0.53333333333333333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82</v>
      </c>
      <c r="G22" s="23">
        <f>E22-F22</f>
        <v>8</v>
      </c>
      <c r="H22" s="24">
        <f>F22/E22</f>
        <v>0.91111111111111109</v>
      </c>
      <c r="I22" s="23">
        <v>80</v>
      </c>
      <c r="J22" s="22">
        <v>43</v>
      </c>
      <c r="K22" s="23">
        <f>I22-J22</f>
        <v>37</v>
      </c>
      <c r="L22" s="25">
        <f>J22/I22</f>
        <v>0.53749999999999998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25</v>
      </c>
      <c r="K23" s="23">
        <f>I23-J23</f>
        <v>7</v>
      </c>
      <c r="L23" s="25">
        <f>J23/I23</f>
        <v>0.78125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5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81</v>
      </c>
      <c r="K24" s="23">
        <f>I24-J24</f>
        <v>19</v>
      </c>
      <c r="L24" s="25">
        <f>J24/I24</f>
        <v>0.81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2</v>
      </c>
      <c r="O25" s="28">
        <f>M25-N25</f>
        <v>3</v>
      </c>
      <c r="P25" s="24">
        <f>N25/M25</f>
        <v>0.4</v>
      </c>
      <c r="Q25" s="33">
        <v>10</v>
      </c>
      <c r="R25" s="22">
        <v>3</v>
      </c>
      <c r="S25" s="23">
        <v>6</v>
      </c>
      <c r="T25" s="25">
        <f>R25/Q25</f>
        <v>0.3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>
        <v>1</v>
      </c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5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80</v>
      </c>
      <c r="G30" s="23">
        <f>E30-F30</f>
        <v>3</v>
      </c>
      <c r="H30" s="24">
        <f>F30/E30</f>
        <v>0.96385542168674698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167</v>
      </c>
      <c r="G31" s="23">
        <f>E31-F31</f>
        <v>3</v>
      </c>
      <c r="H31" s="24">
        <f>F31/E31</f>
        <v>0.98235294117647054</v>
      </c>
      <c r="I31" s="23">
        <v>234</v>
      </c>
      <c r="J31" s="22">
        <v>210</v>
      </c>
      <c r="K31" s="23">
        <f t="shared" si="0"/>
        <v>24</v>
      </c>
      <c r="L31" s="25">
        <f t="shared" si="1"/>
        <v>0.89743589743589747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41</v>
      </c>
      <c r="V32" s="30">
        <v>4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13</v>
      </c>
      <c r="G34" s="23">
        <f>E34-F34</f>
        <v>1</v>
      </c>
      <c r="H34" s="24">
        <f>F34/E34</f>
        <v>0.9285714285714286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14</v>
      </c>
      <c r="K36" s="23">
        <f>I36-J36</f>
        <v>1</v>
      </c>
      <c r="L36" s="25">
        <f>J36/I36</f>
        <v>0.93333333333333335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4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26</v>
      </c>
      <c r="G42" s="23">
        <f>E42-F42</f>
        <v>5</v>
      </c>
      <c r="H42" s="24">
        <f>F42/E42</f>
        <v>0.83870967741935487</v>
      </c>
      <c r="I42" s="23">
        <v>36</v>
      </c>
      <c r="J42" s="22">
        <v>31</v>
      </c>
      <c r="K42" s="23">
        <f>I42-J42</f>
        <v>5</v>
      </c>
      <c r="L42" s="25">
        <f>J42/I42</f>
        <v>0.86111111111111116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194</v>
      </c>
      <c r="G43" s="23">
        <f>E43-F43</f>
        <v>12</v>
      </c>
      <c r="H43" s="24">
        <f>F43/E43</f>
        <v>0.94174757281553401</v>
      </c>
      <c r="I43" s="23">
        <v>314</v>
      </c>
      <c r="J43" s="22">
        <v>292</v>
      </c>
      <c r="K43" s="23">
        <f>I43-J43</f>
        <v>22</v>
      </c>
      <c r="L43" s="25">
        <f>J43/I43</f>
        <v>0.92993630573248409</v>
      </c>
      <c r="M43" s="33"/>
      <c r="N43" s="30"/>
      <c r="O43" s="28"/>
      <c r="P43" s="24"/>
      <c r="Q43" s="33"/>
      <c r="R43" s="22"/>
      <c r="S43" s="23"/>
      <c r="T43" s="25"/>
      <c r="U43" s="30">
        <v>6</v>
      </c>
      <c r="V43" s="30">
        <v>6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3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1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35</v>
      </c>
      <c r="K50" s="23">
        <f>I50-J50</f>
        <v>5</v>
      </c>
      <c r="L50" s="25">
        <f>J50/I50</f>
        <v>0.875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2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1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55</v>
      </c>
      <c r="K59" s="23">
        <f>I59-J59</f>
        <v>9</v>
      </c>
      <c r="L59" s="25">
        <f>J59/I59</f>
        <v>0.859375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4</v>
      </c>
      <c r="W59" s="30">
        <v>1</v>
      </c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2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5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8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4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19</v>
      </c>
      <c r="K69" s="23">
        <f>I69-J69</f>
        <v>11</v>
      </c>
      <c r="L69" s="25">
        <f>J69/I69</f>
        <v>0.6333333333333333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1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9</v>
      </c>
      <c r="K74" s="23">
        <f>I74-J74</f>
        <v>2</v>
      </c>
      <c r="L74" s="25">
        <f>J74/I74</f>
        <v>0.81818181818181823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5</v>
      </c>
      <c r="K75" s="23">
        <f>I75-J75</f>
        <v>1</v>
      </c>
      <c r="L75" s="25">
        <f>J75/I75</f>
        <v>0.83333333333333337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39</v>
      </c>
      <c r="G76" s="23">
        <f>E76-F76</f>
        <v>1</v>
      </c>
      <c r="H76" s="24">
        <f>F76/E76</f>
        <v>0.97499999999999998</v>
      </c>
      <c r="I76" s="23">
        <v>80</v>
      </c>
      <c r="J76" s="22">
        <v>60</v>
      </c>
      <c r="K76" s="23">
        <f>I76-J76</f>
        <v>20</v>
      </c>
      <c r="L76" s="25">
        <f>J76/I76</f>
        <v>0.75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7</v>
      </c>
      <c r="K77" s="23">
        <f>I77-J77</f>
        <v>5</v>
      </c>
      <c r="L77" s="25">
        <f>J77/I77</f>
        <v>0.58333333333333337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10</v>
      </c>
      <c r="K79" s="23">
        <f>I79-J79</f>
        <v>10</v>
      </c>
      <c r="L79" s="25">
        <f>J79/I79</f>
        <v>0.5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24</v>
      </c>
      <c r="K83" s="23">
        <f>I83-J83</f>
        <v>6</v>
      </c>
      <c r="L83" s="25">
        <f>J83/I83</f>
        <v>0.8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>
        <v>3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>
        <v>1</v>
      </c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2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3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16</v>
      </c>
      <c r="K94" s="23">
        <f>I94-J94</f>
        <v>14</v>
      </c>
      <c r="L94" s="25">
        <f>J94/I94</f>
        <v>0.53333333333333333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1014</v>
      </c>
      <c r="G96" s="38">
        <f>E96-F96</f>
        <v>47</v>
      </c>
      <c r="H96" s="4">
        <f>F96/E96</f>
        <v>0.95570216776625827</v>
      </c>
      <c r="I96" s="3">
        <f>SUM(I13:I95)</f>
        <v>1498</v>
      </c>
      <c r="J96" s="3">
        <f>SUM(J13:J95)</f>
        <v>1265</v>
      </c>
      <c r="K96" s="3">
        <f>I96-J96</f>
        <v>233</v>
      </c>
      <c r="L96" s="39">
        <f>J96/I96</f>
        <v>0.84445927903871831</v>
      </c>
      <c r="M96" s="38">
        <f>SUM(M13:M95)</f>
        <v>10</v>
      </c>
      <c r="N96" s="38">
        <f>SUM(N13:N95)</f>
        <v>4</v>
      </c>
      <c r="O96" s="40">
        <f>M96-N96</f>
        <v>6</v>
      </c>
      <c r="P96" s="4">
        <f>N96/M96</f>
        <v>0.4</v>
      </c>
      <c r="Q96" s="38">
        <f>SUM(Q13:Q95)</f>
        <v>22</v>
      </c>
      <c r="R96" s="38">
        <f>SUM(R13:R95)</f>
        <v>7</v>
      </c>
      <c r="S96" s="3">
        <f>Q96-R96</f>
        <v>15</v>
      </c>
      <c r="T96" s="39">
        <f>R96/Q96</f>
        <v>0.31818181818181818</v>
      </c>
      <c r="U96" s="38">
        <f>SUM(U13:U95)</f>
        <v>61</v>
      </c>
      <c r="V96" s="38">
        <f>SUM(V13:V95)</f>
        <v>103</v>
      </c>
      <c r="W96" s="38">
        <f>SUM(W13:W95)</f>
        <v>1</v>
      </c>
      <c r="X96" s="41">
        <f>SUM(X13:X95)</f>
        <v>1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53">
        <v>3</v>
      </c>
      <c r="F97" s="52">
        <v>3</v>
      </c>
      <c r="G97" s="53">
        <f>E97-F97</f>
        <v>0</v>
      </c>
      <c r="H97" s="54">
        <f>F97/E97</f>
        <v>1</v>
      </c>
      <c r="I97" s="53">
        <v>6</v>
      </c>
      <c r="J97" s="52">
        <v>3</v>
      </c>
      <c r="K97" s="55">
        <f>I97-J97</f>
        <v>3</v>
      </c>
      <c r="L97" s="54">
        <f>J97/I97</f>
        <v>0.5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>
        <v>1</v>
      </c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3">
        <v>5</v>
      </c>
      <c r="F98" s="52">
        <v>4</v>
      </c>
      <c r="G98" s="53">
        <f>E98-F98</f>
        <v>1</v>
      </c>
      <c r="H98" s="54">
        <f>F98/E98</f>
        <v>0.8</v>
      </c>
      <c r="I98" s="53">
        <v>19</v>
      </c>
      <c r="J98" s="52">
        <v>8</v>
      </c>
      <c r="K98" s="55">
        <f>I98-J98</f>
        <v>11</v>
      </c>
      <c r="L98" s="54">
        <f>J98/I98</f>
        <v>0.42105263157894735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3"/>
      <c r="F99" s="52"/>
      <c r="G99" s="53"/>
      <c r="H99" s="54"/>
      <c r="I99" s="53"/>
      <c r="J99" s="52"/>
      <c r="K99" s="55"/>
      <c r="L99" s="54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3"/>
      <c r="F100" s="52"/>
      <c r="G100" s="53"/>
      <c r="H100" s="54"/>
      <c r="I100" s="53">
        <v>15</v>
      </c>
      <c r="J100" s="52">
        <v>13</v>
      </c>
      <c r="K100" s="55">
        <f>I100-J100</f>
        <v>2</v>
      </c>
      <c r="L100" s="54">
        <f>J100/I100</f>
        <v>0.8666666666666667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3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20</v>
      </c>
      <c r="K101" s="55">
        <f>I101-J101</f>
        <v>0</v>
      </c>
      <c r="L101" s="54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3"/>
      <c r="F102" s="52"/>
      <c r="G102" s="53"/>
      <c r="H102" s="54"/>
      <c r="I102" s="53">
        <v>15</v>
      </c>
      <c r="J102" s="52">
        <v>5</v>
      </c>
      <c r="K102" s="55">
        <f>I102-J102</f>
        <v>10</v>
      </c>
      <c r="L102" s="54">
        <f>J102/I102</f>
        <v>0.33333333333333331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3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4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3"/>
      <c r="F104" s="52"/>
      <c r="G104" s="53"/>
      <c r="H104" s="54"/>
      <c r="I104" s="53">
        <v>15</v>
      </c>
      <c r="J104" s="52">
        <v>14</v>
      </c>
      <c r="K104" s="55">
        <f>I104-J104</f>
        <v>1</v>
      </c>
      <c r="L104" s="54">
        <f>J104/I104</f>
        <v>0.93333333333333335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3"/>
      <c r="F105" s="52"/>
      <c r="G105" s="53"/>
      <c r="H105" s="54"/>
      <c r="I105" s="53"/>
      <c r="J105" s="52"/>
      <c r="K105" s="55"/>
      <c r="L105" s="54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3"/>
      <c r="F106" s="52"/>
      <c r="G106" s="53"/>
      <c r="H106" s="54"/>
      <c r="I106" s="53"/>
      <c r="J106" s="52"/>
      <c r="K106" s="55"/>
      <c r="L106" s="54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3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3"/>
      <c r="F107" s="52"/>
      <c r="G107" s="53"/>
      <c r="H107" s="54"/>
      <c r="I107" s="53">
        <v>8</v>
      </c>
      <c r="J107" s="52">
        <v>5</v>
      </c>
      <c r="K107" s="55">
        <f>I107-J107</f>
        <v>3</v>
      </c>
      <c r="L107" s="54">
        <f>J107/I107</f>
        <v>0.625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3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13</v>
      </c>
      <c r="K108" s="55">
        <f>I108-J108</f>
        <v>2</v>
      </c>
      <c r="L108" s="54">
        <f>J108/I108</f>
        <v>0.8666666666666667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3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4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3"/>
      <c r="F110" s="52"/>
      <c r="G110" s="53"/>
      <c r="H110" s="54"/>
      <c r="I110" s="53">
        <v>15</v>
      </c>
      <c r="J110" s="52">
        <v>13</v>
      </c>
      <c r="K110" s="55">
        <f>I110-J110</f>
        <v>2</v>
      </c>
      <c r="L110" s="54">
        <f>J110/I110</f>
        <v>0.8666666666666667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3"/>
      <c r="F111" s="52"/>
      <c r="G111" s="53"/>
      <c r="H111" s="54"/>
      <c r="I111" s="53"/>
      <c r="J111" s="52"/>
      <c r="K111" s="55"/>
      <c r="L111" s="54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1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3"/>
      <c r="F112" s="52"/>
      <c r="G112" s="53"/>
      <c r="H112" s="54"/>
      <c r="I112" s="53"/>
      <c r="J112" s="52"/>
      <c r="K112" s="55"/>
      <c r="L112" s="54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3"/>
      <c r="F113" s="52"/>
      <c r="G113" s="53"/>
      <c r="H113" s="54"/>
      <c r="I113" s="53"/>
      <c r="J113" s="52"/>
      <c r="K113" s="55"/>
      <c r="L113" s="54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6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3"/>
      <c r="F114" s="52"/>
      <c r="G114" s="53"/>
      <c r="H114" s="54"/>
      <c r="I114" s="53"/>
      <c r="J114" s="52"/>
      <c r="K114" s="55"/>
      <c r="L114" s="54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4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3"/>
      <c r="F115" s="52"/>
      <c r="G115" s="53"/>
      <c r="H115" s="54"/>
      <c r="I115" s="53"/>
      <c r="J115" s="52"/>
      <c r="K115" s="55"/>
      <c r="L115" s="54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3"/>
      <c r="F116" s="52"/>
      <c r="G116" s="53"/>
      <c r="H116" s="54"/>
      <c r="I116" s="53"/>
      <c r="J116" s="52"/>
      <c r="K116" s="55"/>
      <c r="L116" s="54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3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4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3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12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3"/>
      <c r="F119" s="52"/>
      <c r="G119" s="53"/>
      <c r="H119" s="54"/>
      <c r="I119" s="53">
        <v>10</v>
      </c>
      <c r="J119" s="52">
        <v>4</v>
      </c>
      <c r="K119" s="55">
        <f>I119-J119</f>
        <v>6</v>
      </c>
      <c r="L119" s="54">
        <f>J119/I119</f>
        <v>0.4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278" t="s">
        <v>202</v>
      </c>
      <c r="D120" s="42" t="s">
        <v>203</v>
      </c>
      <c r="E120" s="53"/>
      <c r="F120" s="52"/>
      <c r="G120" s="53"/>
      <c r="H120" s="54"/>
      <c r="I120" s="53"/>
      <c r="J120" s="52"/>
      <c r="K120" s="55"/>
      <c r="L120" s="54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7</v>
      </c>
      <c r="W120" s="52"/>
      <c r="X120" s="58"/>
    </row>
    <row r="121" spans="1:24" ht="14.7" customHeight="1" thickBot="1">
      <c r="A121" s="275"/>
      <c r="B121" s="278"/>
      <c r="C121" s="278"/>
      <c r="D121" s="42" t="s">
        <v>552</v>
      </c>
      <c r="E121" s="53">
        <v>10</v>
      </c>
      <c r="F121" s="52">
        <v>0</v>
      </c>
      <c r="G121" s="53">
        <f>E121-F121</f>
        <v>10</v>
      </c>
      <c r="H121" s="54">
        <f>F121/E121</f>
        <v>0</v>
      </c>
      <c r="I121" s="53"/>
      <c r="J121" s="52"/>
      <c r="K121" s="55"/>
      <c r="L121" s="54"/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59" t="s">
        <v>204</v>
      </c>
      <c r="D122" s="42" t="s">
        <v>205</v>
      </c>
      <c r="E122" s="53">
        <v>5</v>
      </c>
      <c r="F122" s="52">
        <v>5</v>
      </c>
      <c r="G122" s="53">
        <f>E122-F122</f>
        <v>0</v>
      </c>
      <c r="H122" s="54">
        <f>F122/E122</f>
        <v>1</v>
      </c>
      <c r="I122" s="53"/>
      <c r="J122" s="52"/>
      <c r="K122" s="55"/>
      <c r="L122" s="54"/>
      <c r="M122" s="53"/>
      <c r="N122" s="52"/>
      <c r="O122" s="55"/>
      <c r="P122" s="54"/>
      <c r="Q122" s="53"/>
      <c r="R122" s="52"/>
      <c r="S122" s="55"/>
      <c r="T122" s="56"/>
      <c r="U122" s="57">
        <v>5</v>
      </c>
      <c r="V122" s="52">
        <v>1</v>
      </c>
      <c r="W122" s="52"/>
      <c r="X122" s="58"/>
    </row>
    <row r="123" spans="1:24" ht="14.7" customHeight="1" thickBot="1">
      <c r="A123" s="275"/>
      <c r="B123" s="278"/>
      <c r="C123" s="59" t="s">
        <v>206</v>
      </c>
      <c r="D123" s="42" t="s">
        <v>207</v>
      </c>
      <c r="E123" s="53">
        <v>10</v>
      </c>
      <c r="F123" s="52">
        <v>7</v>
      </c>
      <c r="G123" s="53">
        <f>E123-F123</f>
        <v>3</v>
      </c>
      <c r="H123" s="54">
        <f>F123/E123</f>
        <v>0.7</v>
      </c>
      <c r="I123" s="53">
        <v>20</v>
      </c>
      <c r="J123" s="52">
        <v>9</v>
      </c>
      <c r="K123" s="55">
        <f>I123-J123</f>
        <v>11</v>
      </c>
      <c r="L123" s="54">
        <f>J123/I123</f>
        <v>0.45</v>
      </c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278" t="s">
        <v>208</v>
      </c>
      <c r="D124" s="42" t="s">
        <v>209</v>
      </c>
      <c r="E124" s="53">
        <v>70</v>
      </c>
      <c r="F124" s="52">
        <v>69</v>
      </c>
      <c r="G124" s="53">
        <f>E124-F124</f>
        <v>1</v>
      </c>
      <c r="H124" s="54">
        <f>F124/E124</f>
        <v>0.98571428571428577</v>
      </c>
      <c r="I124" s="53">
        <v>67</v>
      </c>
      <c r="J124" s="52">
        <v>36</v>
      </c>
      <c r="K124" s="55">
        <f>I124-J124</f>
        <v>31</v>
      </c>
      <c r="L124" s="54">
        <f>J124/I124</f>
        <v>0.53731343283582089</v>
      </c>
      <c r="M124" s="53"/>
      <c r="N124" s="52"/>
      <c r="O124" s="55"/>
      <c r="P124" s="54"/>
      <c r="Q124" s="53"/>
      <c r="R124" s="52"/>
      <c r="S124" s="55"/>
      <c r="T124" s="56"/>
      <c r="U124" s="57">
        <v>11</v>
      </c>
      <c r="V124" s="52">
        <v>4</v>
      </c>
      <c r="W124" s="52"/>
      <c r="X124" s="58">
        <v>4</v>
      </c>
    </row>
    <row r="125" spans="1:24" ht="14.7" customHeight="1" thickBot="1">
      <c r="A125" s="275"/>
      <c r="B125" s="278"/>
      <c r="C125" s="278"/>
      <c r="D125" s="42" t="s">
        <v>210</v>
      </c>
      <c r="E125" s="53"/>
      <c r="F125" s="52"/>
      <c r="G125" s="53"/>
      <c r="H125" s="54"/>
      <c r="I125" s="53"/>
      <c r="J125" s="52"/>
      <c r="K125" s="55"/>
      <c r="L125" s="54"/>
      <c r="M125" s="53"/>
      <c r="N125" s="52"/>
      <c r="O125" s="55"/>
      <c r="P125" s="54"/>
      <c r="Q125" s="53"/>
      <c r="R125" s="52"/>
      <c r="S125" s="55"/>
      <c r="T125" s="56"/>
      <c r="U125" s="57">
        <v>9</v>
      </c>
      <c r="V125" s="52">
        <v>4</v>
      </c>
      <c r="W125" s="52"/>
      <c r="X125" s="58"/>
    </row>
    <row r="126" spans="1:24" ht="14.7" customHeight="1" thickBot="1">
      <c r="A126" s="275"/>
      <c r="B126" s="278" t="s">
        <v>211</v>
      </c>
      <c r="C126" s="59" t="s">
        <v>212</v>
      </c>
      <c r="D126" s="42" t="s">
        <v>213</v>
      </c>
      <c r="E126" s="53"/>
      <c r="F126" s="52"/>
      <c r="G126" s="53"/>
      <c r="H126" s="54"/>
      <c r="I126" s="53"/>
      <c r="J126" s="52"/>
      <c r="K126" s="55"/>
      <c r="L126" s="54"/>
      <c r="M126" s="53"/>
      <c r="N126" s="52"/>
      <c r="O126" s="55"/>
      <c r="P126" s="54"/>
      <c r="Q126" s="53"/>
      <c r="R126" s="52"/>
      <c r="S126" s="55"/>
      <c r="T126" s="56"/>
      <c r="U126" s="57"/>
      <c r="V126" s="52">
        <v>1</v>
      </c>
      <c r="W126" s="52"/>
      <c r="X126" s="58"/>
    </row>
    <row r="127" spans="1:24" ht="14.7" customHeight="1" thickBot="1">
      <c r="A127" s="275"/>
      <c r="B127" s="278"/>
      <c r="C127" s="278" t="s">
        <v>214</v>
      </c>
      <c r="D127" s="42" t="s">
        <v>215</v>
      </c>
      <c r="E127" s="53">
        <v>70</v>
      </c>
      <c r="F127" s="52">
        <v>68</v>
      </c>
      <c r="G127" s="53">
        <f>E127-F127</f>
        <v>2</v>
      </c>
      <c r="H127" s="54">
        <f>F127/E127</f>
        <v>0.97142857142857142</v>
      </c>
      <c r="I127" s="53"/>
      <c r="J127" s="52"/>
      <c r="K127" s="55"/>
      <c r="L127" s="54"/>
      <c r="M127" s="53"/>
      <c r="N127" s="52"/>
      <c r="O127" s="55"/>
      <c r="P127" s="54"/>
      <c r="Q127" s="53"/>
      <c r="R127" s="52"/>
      <c r="S127" s="55"/>
      <c r="T127" s="56"/>
      <c r="U127" s="57">
        <v>1</v>
      </c>
      <c r="V127" s="52">
        <v>1</v>
      </c>
      <c r="W127" s="52"/>
      <c r="X127" s="58">
        <v>1</v>
      </c>
    </row>
    <row r="128" spans="1:24" ht="14.7" customHeight="1" thickBot="1">
      <c r="A128" s="275"/>
      <c r="B128" s="278"/>
      <c r="C128" s="278"/>
      <c r="D128" s="60" t="s">
        <v>216</v>
      </c>
      <c r="E128" s="53">
        <v>30</v>
      </c>
      <c r="F128" s="52">
        <v>29</v>
      </c>
      <c r="G128" s="53">
        <f>E128-F128</f>
        <v>1</v>
      </c>
      <c r="H128" s="54">
        <f>F128/E128</f>
        <v>0.96666666666666667</v>
      </c>
      <c r="I128" s="53">
        <v>28</v>
      </c>
      <c r="J128" s="52">
        <v>16</v>
      </c>
      <c r="K128" s="55">
        <f>I128-J128</f>
        <v>12</v>
      </c>
      <c r="L128" s="54">
        <f>J128/I128</f>
        <v>0.5714285714285714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217</v>
      </c>
      <c r="E129" s="53">
        <v>2</v>
      </c>
      <c r="F129" s="52">
        <v>0</v>
      </c>
      <c r="G129" s="53">
        <f>E129-F129</f>
        <v>2</v>
      </c>
      <c r="H129" s="54">
        <f>F129/E129</f>
        <v>0</v>
      </c>
      <c r="I129" s="53">
        <v>4</v>
      </c>
      <c r="J129" s="52">
        <v>2</v>
      </c>
      <c r="K129" s="55">
        <f>I129-J129</f>
        <v>2</v>
      </c>
      <c r="L129" s="54">
        <f>J129/I129</f>
        <v>0.5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218</v>
      </c>
      <c r="E130" s="53">
        <v>10</v>
      </c>
      <c r="F130" s="52">
        <v>9</v>
      </c>
      <c r="G130" s="53">
        <f>E130-F130</f>
        <v>1</v>
      </c>
      <c r="H130" s="54">
        <f>F130/E130</f>
        <v>0.9</v>
      </c>
      <c r="I130" s="53">
        <v>10</v>
      </c>
      <c r="J130" s="52">
        <v>5</v>
      </c>
      <c r="K130" s="55">
        <f>I130-J130</f>
        <v>5</v>
      </c>
      <c r="L130" s="54">
        <f>J130/I130</f>
        <v>0.5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219</v>
      </c>
      <c r="E131" s="53"/>
      <c r="F131" s="52"/>
      <c r="G131" s="53"/>
      <c r="H131" s="54"/>
      <c r="I131" s="53"/>
      <c r="J131" s="52"/>
      <c r="K131" s="55"/>
      <c r="L131" s="54"/>
      <c r="M131" s="53"/>
      <c r="N131" s="52"/>
      <c r="O131" s="55"/>
      <c r="P131" s="54"/>
      <c r="Q131" s="53"/>
      <c r="R131" s="52"/>
      <c r="S131" s="55"/>
      <c r="T131" s="56"/>
      <c r="U131" s="57">
        <v>1</v>
      </c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220</v>
      </c>
      <c r="E132" s="53"/>
      <c r="F132" s="52"/>
      <c r="G132" s="53"/>
      <c r="H132" s="54"/>
      <c r="I132" s="53"/>
      <c r="J132" s="52"/>
      <c r="K132" s="55"/>
      <c r="L132" s="54"/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221</v>
      </c>
      <c r="D133" s="42" t="s">
        <v>222</v>
      </c>
      <c r="E133" s="53"/>
      <c r="F133" s="52"/>
      <c r="G133" s="53"/>
      <c r="H133" s="54"/>
      <c r="I133" s="53">
        <v>7</v>
      </c>
      <c r="J133" s="52">
        <v>5</v>
      </c>
      <c r="K133" s="55">
        <f>I133-J133</f>
        <v>2</v>
      </c>
      <c r="L133" s="54">
        <f>J133/I133</f>
        <v>0.7142857142857143</v>
      </c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223</v>
      </c>
      <c r="D134" s="42" t="s">
        <v>56</v>
      </c>
      <c r="E134" s="53"/>
      <c r="F134" s="52"/>
      <c r="G134" s="53"/>
      <c r="H134" s="54"/>
      <c r="I134" s="53"/>
      <c r="J134" s="52"/>
      <c r="K134" s="55"/>
      <c r="L134" s="54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224</v>
      </c>
      <c r="D135" s="42" t="s">
        <v>225</v>
      </c>
      <c r="E135" s="53"/>
      <c r="F135" s="52"/>
      <c r="G135" s="53"/>
      <c r="H135" s="54"/>
      <c r="I135" s="53"/>
      <c r="J135" s="52"/>
      <c r="K135" s="55"/>
      <c r="L135" s="54"/>
      <c r="M135" s="53"/>
      <c r="N135" s="52"/>
      <c r="O135" s="55"/>
      <c r="P135" s="54"/>
      <c r="Q135" s="53"/>
      <c r="R135" s="52"/>
      <c r="S135" s="55"/>
      <c r="T135" s="56"/>
      <c r="U135" s="57"/>
      <c r="V135" s="52">
        <v>4</v>
      </c>
      <c r="W135" s="52"/>
      <c r="X135" s="58"/>
    </row>
    <row r="136" spans="1:24" ht="14.7" customHeight="1" thickBot="1">
      <c r="A136" s="275"/>
      <c r="B136" s="278"/>
      <c r="C136" s="59" t="s">
        <v>226</v>
      </c>
      <c r="D136" s="42" t="s">
        <v>227</v>
      </c>
      <c r="E136" s="53">
        <v>3</v>
      </c>
      <c r="F136" s="52">
        <v>3</v>
      </c>
      <c r="G136" s="53">
        <f>E136-F136</f>
        <v>0</v>
      </c>
      <c r="H136" s="54">
        <f>F136/E136</f>
        <v>1</v>
      </c>
      <c r="I136" s="53">
        <v>12</v>
      </c>
      <c r="J136" s="52">
        <v>8</v>
      </c>
      <c r="K136" s="55">
        <f>I136-J136</f>
        <v>4</v>
      </c>
      <c r="L136" s="54">
        <f>J136/I136</f>
        <v>0.66666666666666663</v>
      </c>
      <c r="M136" s="53"/>
      <c r="N136" s="52"/>
      <c r="O136" s="55"/>
      <c r="P136" s="54"/>
      <c r="Q136" s="53"/>
      <c r="R136" s="52"/>
      <c r="S136" s="55"/>
      <c r="T136" s="56"/>
      <c r="U136" s="57">
        <v>1</v>
      </c>
      <c r="V136" s="52"/>
      <c r="W136" s="52"/>
      <c r="X136" s="58"/>
    </row>
    <row r="137" spans="1:24" ht="14.7" customHeight="1" thickBot="1">
      <c r="A137" s="275"/>
      <c r="B137" s="278"/>
      <c r="C137" s="278" t="s">
        <v>228</v>
      </c>
      <c r="D137" s="42" t="s">
        <v>207</v>
      </c>
      <c r="E137" s="53"/>
      <c r="F137" s="52"/>
      <c r="G137" s="53"/>
      <c r="H137" s="54"/>
      <c r="I137" s="53"/>
      <c r="J137" s="52"/>
      <c r="K137" s="55"/>
      <c r="L137" s="54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10</v>
      </c>
      <c r="W137" s="52"/>
      <c r="X137" s="58"/>
    </row>
    <row r="138" spans="1:24" ht="14.7" customHeight="1" thickBot="1">
      <c r="A138" s="275"/>
      <c r="B138" s="278"/>
      <c r="C138" s="278"/>
      <c r="D138" s="42" t="s">
        <v>229</v>
      </c>
      <c r="E138" s="53"/>
      <c r="F138" s="52"/>
      <c r="G138" s="53"/>
      <c r="H138" s="54"/>
      <c r="I138" s="53"/>
      <c r="J138" s="52"/>
      <c r="K138" s="55"/>
      <c r="L138" s="54"/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/>
      <c r="D139" s="42" t="s">
        <v>230</v>
      </c>
      <c r="E139" s="53"/>
      <c r="F139" s="52"/>
      <c r="G139" s="53"/>
      <c r="H139" s="54"/>
      <c r="I139" s="53">
        <v>16</v>
      </c>
      <c r="J139" s="52">
        <v>11</v>
      </c>
      <c r="K139" s="55">
        <f>I139-J139</f>
        <v>5</v>
      </c>
      <c r="L139" s="54">
        <f>J139/I139</f>
        <v>0.6875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231</v>
      </c>
      <c r="D140" s="42" t="s">
        <v>232</v>
      </c>
      <c r="E140" s="53">
        <v>10</v>
      </c>
      <c r="F140" s="52">
        <v>9</v>
      </c>
      <c r="G140" s="53">
        <f>E140-F140</f>
        <v>1</v>
      </c>
      <c r="H140" s="54">
        <f>F140/E140</f>
        <v>0.9</v>
      </c>
      <c r="I140" s="53">
        <v>26</v>
      </c>
      <c r="J140" s="52">
        <v>22</v>
      </c>
      <c r="K140" s="55">
        <f>I140-J140</f>
        <v>4</v>
      </c>
      <c r="L140" s="54">
        <f>J140/I140</f>
        <v>0.84615384615384615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233</v>
      </c>
      <c r="D141" s="42" t="s">
        <v>234</v>
      </c>
      <c r="E141" s="53"/>
      <c r="F141" s="52"/>
      <c r="G141" s="53"/>
      <c r="H141" s="54"/>
      <c r="I141" s="53">
        <v>20</v>
      </c>
      <c r="J141" s="52">
        <v>16</v>
      </c>
      <c r="K141" s="55">
        <f>I141-J141</f>
        <v>4</v>
      </c>
      <c r="L141" s="54">
        <f>J141/I141</f>
        <v>0.8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235</v>
      </c>
      <c r="D142" s="42" t="s">
        <v>236</v>
      </c>
      <c r="E142" s="53"/>
      <c r="F142" s="52"/>
      <c r="G142" s="53"/>
      <c r="H142" s="54"/>
      <c r="I142" s="53">
        <v>10</v>
      </c>
      <c r="J142" s="52">
        <v>2</v>
      </c>
      <c r="K142" s="55">
        <f>I142-J142</f>
        <v>8</v>
      </c>
      <c r="L142" s="54">
        <f>J142/I142</f>
        <v>0.2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237</v>
      </c>
      <c r="D143" s="42" t="s">
        <v>142</v>
      </c>
      <c r="E143" s="53"/>
      <c r="F143" s="52"/>
      <c r="G143" s="53"/>
      <c r="H143" s="54"/>
      <c r="I143" s="53"/>
      <c r="J143" s="52"/>
      <c r="K143" s="55"/>
      <c r="L143" s="54"/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2</v>
      </c>
      <c r="W143" s="52"/>
      <c r="X143" s="58"/>
    </row>
    <row r="144" spans="1:24" ht="14.7" customHeight="1" thickBot="1">
      <c r="A144" s="275"/>
      <c r="B144" s="278"/>
      <c r="C144" s="59" t="s">
        <v>238</v>
      </c>
      <c r="D144" s="42" t="s">
        <v>190</v>
      </c>
      <c r="E144" s="53"/>
      <c r="F144" s="52"/>
      <c r="G144" s="53"/>
      <c r="H144" s="54"/>
      <c r="I144" s="53">
        <v>6</v>
      </c>
      <c r="J144" s="52">
        <v>6</v>
      </c>
      <c r="K144" s="55">
        <f>I144-J144</f>
        <v>0</v>
      </c>
      <c r="L144" s="54">
        <f>J144/I144</f>
        <v>1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239</v>
      </c>
      <c r="D145" s="42" t="s">
        <v>240</v>
      </c>
      <c r="E145" s="53"/>
      <c r="F145" s="52"/>
      <c r="G145" s="53"/>
      <c r="H145" s="54"/>
      <c r="I145" s="53">
        <v>12</v>
      </c>
      <c r="J145" s="52">
        <v>9</v>
      </c>
      <c r="K145" s="55">
        <f>I145-J145</f>
        <v>3</v>
      </c>
      <c r="L145" s="54">
        <f>J145/I145</f>
        <v>0.75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/>
      <c r="W145" s="52"/>
      <c r="X145" s="58"/>
    </row>
    <row r="146" spans="1:24" ht="14.7" customHeight="1" thickBot="1">
      <c r="A146" s="275"/>
      <c r="B146" s="278"/>
      <c r="C146" s="59" t="s">
        <v>241</v>
      </c>
      <c r="D146" s="42" t="s">
        <v>56</v>
      </c>
      <c r="E146" s="53"/>
      <c r="F146" s="52"/>
      <c r="G146" s="53"/>
      <c r="H146" s="54"/>
      <c r="I146" s="53"/>
      <c r="J146" s="52"/>
      <c r="K146" s="55"/>
      <c r="L146" s="54"/>
      <c r="M146" s="53"/>
      <c r="N146" s="52"/>
      <c r="O146" s="55"/>
      <c r="P146" s="54"/>
      <c r="Q146" s="53"/>
      <c r="R146" s="52"/>
      <c r="S146" s="55"/>
      <c r="T146" s="56"/>
      <c r="U146" s="57"/>
      <c r="V146" s="52">
        <v>9</v>
      </c>
      <c r="W146" s="52"/>
      <c r="X146" s="58"/>
    </row>
    <row r="147" spans="1:24" ht="14.7" customHeight="1" thickBot="1">
      <c r="A147" s="275"/>
      <c r="B147" s="278" t="s">
        <v>242</v>
      </c>
      <c r="C147" s="278" t="s">
        <v>243</v>
      </c>
      <c r="D147" s="42" t="s">
        <v>244</v>
      </c>
      <c r="E147" s="53">
        <v>28</v>
      </c>
      <c r="F147" s="52">
        <v>27</v>
      </c>
      <c r="G147" s="53">
        <f>E147-F147</f>
        <v>1</v>
      </c>
      <c r="H147" s="54">
        <f>F147/E147</f>
        <v>0.9642857142857143</v>
      </c>
      <c r="I147" s="53">
        <v>20</v>
      </c>
      <c r="J147" s="52">
        <v>15</v>
      </c>
      <c r="K147" s="55">
        <f>I147-J147</f>
        <v>5</v>
      </c>
      <c r="L147" s="54">
        <f>J147/I147</f>
        <v>0.75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278"/>
      <c r="D148" s="42" t="s">
        <v>245</v>
      </c>
      <c r="E148" s="53"/>
      <c r="F148" s="52"/>
      <c r="G148" s="53"/>
      <c r="H148" s="54"/>
      <c r="I148" s="53"/>
      <c r="J148" s="52"/>
      <c r="K148" s="55"/>
      <c r="L148" s="54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246</v>
      </c>
      <c r="D149" s="42" t="s">
        <v>247</v>
      </c>
      <c r="E149" s="53">
        <v>24</v>
      </c>
      <c r="F149" s="52">
        <v>24</v>
      </c>
      <c r="G149" s="53">
        <f>E149-F149</f>
        <v>0</v>
      </c>
      <c r="H149" s="54">
        <f>F149/E149</f>
        <v>1</v>
      </c>
      <c r="I149" s="53"/>
      <c r="J149" s="52"/>
      <c r="K149" s="55"/>
      <c r="L149" s="54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248</v>
      </c>
      <c r="D150" s="42" t="s">
        <v>249</v>
      </c>
      <c r="E150" s="53"/>
      <c r="F150" s="52"/>
      <c r="G150" s="53"/>
      <c r="H150" s="54"/>
      <c r="I150" s="53"/>
      <c r="J150" s="52"/>
      <c r="K150" s="55"/>
      <c r="L150" s="54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250</v>
      </c>
      <c r="D151" s="42" t="s">
        <v>31</v>
      </c>
      <c r="E151" s="53"/>
      <c r="F151" s="52"/>
      <c r="G151" s="53"/>
      <c r="H151" s="54"/>
      <c r="I151" s="53"/>
      <c r="J151" s="52"/>
      <c r="K151" s="55"/>
      <c r="L151" s="54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251</v>
      </c>
      <c r="D152" s="42" t="s">
        <v>56</v>
      </c>
      <c r="E152" s="53"/>
      <c r="F152" s="52"/>
      <c r="G152" s="53"/>
      <c r="H152" s="54"/>
      <c r="I152" s="53"/>
      <c r="J152" s="52"/>
      <c r="K152" s="55"/>
      <c r="L152" s="54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252</v>
      </c>
      <c r="D153" s="42" t="s">
        <v>253</v>
      </c>
      <c r="E153" s="53"/>
      <c r="F153" s="52"/>
      <c r="G153" s="53"/>
      <c r="H153" s="54"/>
      <c r="I153" s="53"/>
      <c r="J153" s="52"/>
      <c r="K153" s="55"/>
      <c r="L153" s="54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254</v>
      </c>
      <c r="D154" s="42" t="s">
        <v>31</v>
      </c>
      <c r="E154" s="53"/>
      <c r="F154" s="52"/>
      <c r="G154" s="53"/>
      <c r="H154" s="54"/>
      <c r="I154" s="53"/>
      <c r="J154" s="52"/>
      <c r="K154" s="55"/>
      <c r="L154" s="54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255</v>
      </c>
      <c r="D155" s="42" t="s">
        <v>256</v>
      </c>
      <c r="E155" s="53">
        <v>10</v>
      </c>
      <c r="F155" s="52">
        <v>10</v>
      </c>
      <c r="G155" s="53">
        <f>E155-F155</f>
        <v>0</v>
      </c>
      <c r="H155" s="54">
        <f>F155/E155</f>
        <v>1</v>
      </c>
      <c r="I155" s="53">
        <v>8</v>
      </c>
      <c r="J155" s="52">
        <v>8</v>
      </c>
      <c r="K155" s="55">
        <f>I155-J155</f>
        <v>0</v>
      </c>
      <c r="L155" s="54">
        <f>J155/I155</f>
        <v>1</v>
      </c>
      <c r="M155" s="53"/>
      <c r="N155" s="52"/>
      <c r="O155" s="55"/>
      <c r="P155" s="54"/>
      <c r="Q155" s="53"/>
      <c r="R155" s="52"/>
      <c r="S155" s="55"/>
      <c r="T155" s="56"/>
      <c r="U155" s="57">
        <v>1</v>
      </c>
      <c r="V155" s="52">
        <v>4</v>
      </c>
      <c r="W155" s="52"/>
      <c r="X155" s="58"/>
    </row>
    <row r="156" spans="1:24" ht="14.7" customHeight="1" thickBot="1">
      <c r="A156" s="275"/>
      <c r="B156" s="278"/>
      <c r="C156" s="59" t="s">
        <v>257</v>
      </c>
      <c r="D156" s="42" t="s">
        <v>56</v>
      </c>
      <c r="E156" s="53"/>
      <c r="F156" s="52"/>
      <c r="G156" s="53"/>
      <c r="H156" s="54"/>
      <c r="I156" s="53"/>
      <c r="J156" s="52"/>
      <c r="K156" s="55"/>
      <c r="L156" s="54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16</v>
      </c>
      <c r="W156" s="52"/>
      <c r="X156" s="58"/>
    </row>
    <row r="157" spans="1:24" ht="14.7" customHeight="1" thickBot="1">
      <c r="A157" s="275"/>
      <c r="B157" s="278"/>
      <c r="C157" s="59" t="s">
        <v>258</v>
      </c>
      <c r="D157" s="42" t="s">
        <v>259</v>
      </c>
      <c r="E157" s="53"/>
      <c r="F157" s="52"/>
      <c r="G157" s="53"/>
      <c r="H157" s="54"/>
      <c r="I157" s="53"/>
      <c r="J157" s="52"/>
      <c r="K157" s="55"/>
      <c r="L157" s="54"/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>
      <c r="A158" s="275"/>
      <c r="B158" s="278"/>
      <c r="C158" s="59" t="s">
        <v>260</v>
      </c>
      <c r="D158" s="42" t="s">
        <v>261</v>
      </c>
      <c r="E158" s="53"/>
      <c r="F158" s="52"/>
      <c r="G158" s="53"/>
      <c r="H158" s="54"/>
      <c r="I158" s="53">
        <v>10</v>
      </c>
      <c r="J158" s="52">
        <v>8</v>
      </c>
      <c r="K158" s="55">
        <f>I158-J158</f>
        <v>2</v>
      </c>
      <c r="L158" s="54">
        <f>J158/I158</f>
        <v>0.8</v>
      </c>
      <c r="M158" s="53"/>
      <c r="N158" s="52"/>
      <c r="O158" s="55"/>
      <c r="P158" s="54"/>
      <c r="Q158" s="53"/>
      <c r="R158" s="52"/>
      <c r="S158" s="55"/>
      <c r="T158" s="56"/>
      <c r="U158" s="57"/>
      <c r="V158" s="52"/>
      <c r="W158" s="52"/>
      <c r="X158" s="58"/>
    </row>
    <row r="159" spans="1:24" ht="14.7" customHeight="1" thickBot="1">
      <c r="A159" s="294" t="s">
        <v>262</v>
      </c>
      <c r="B159" s="294"/>
      <c r="C159" s="294"/>
      <c r="D159" s="294"/>
      <c r="E159" s="190">
        <f>SUM(E97:E158)</f>
        <v>353</v>
      </c>
      <c r="F159" s="190">
        <f>SUM(F97:F158)</f>
        <v>329</v>
      </c>
      <c r="G159" s="190">
        <f>E159-F159</f>
        <v>24</v>
      </c>
      <c r="H159" s="107">
        <f>F159/E159</f>
        <v>0.93201133144475923</v>
      </c>
      <c r="I159" s="190">
        <f>SUM(I97:I158)</f>
        <v>429</v>
      </c>
      <c r="J159" s="190">
        <f>SUM(J97:J158)</f>
        <v>291</v>
      </c>
      <c r="K159" s="106">
        <f>I159-J159</f>
        <v>138</v>
      </c>
      <c r="L159" s="107">
        <f>J159/I159</f>
        <v>0.67832167832167833</v>
      </c>
      <c r="M159" s="38">
        <f>SUM(M97:M158)</f>
        <v>2</v>
      </c>
      <c r="N159" s="38">
        <f>SUM(N97:N158)</f>
        <v>0</v>
      </c>
      <c r="O159" s="3">
        <f>(M159-N159)</f>
        <v>2</v>
      </c>
      <c r="P159" s="4">
        <f>N159/M159</f>
        <v>0</v>
      </c>
      <c r="Q159" s="38">
        <f>SUM(Q97:Q158)</f>
        <v>2</v>
      </c>
      <c r="R159" s="38">
        <f>SUM(R97:R158)</f>
        <v>0</v>
      </c>
      <c r="S159" s="3">
        <f>Q159-R159</f>
        <v>2</v>
      </c>
      <c r="T159" s="39">
        <f>R159/Q159</f>
        <v>0</v>
      </c>
      <c r="U159" s="37">
        <f>SUM(U97:U158)</f>
        <v>38</v>
      </c>
      <c r="V159" s="38">
        <f>SUM(V97:V158)</f>
        <v>100</v>
      </c>
      <c r="W159" s="38">
        <f>SUM(W97:W158)</f>
        <v>5</v>
      </c>
      <c r="X159" s="41">
        <f>SUM(X97:X158)</f>
        <v>6</v>
      </c>
    </row>
    <row r="160" spans="1:24" ht="14.7" customHeight="1" thickBot="1">
      <c r="A160" s="275" t="s">
        <v>263</v>
      </c>
      <c r="B160" s="279" t="s">
        <v>264</v>
      </c>
      <c r="C160" s="279" t="s">
        <v>265</v>
      </c>
      <c r="D160" s="61" t="s">
        <v>266</v>
      </c>
      <c r="E160" s="62">
        <v>19</v>
      </c>
      <c r="F160" s="63">
        <v>17</v>
      </c>
      <c r="G160" s="64">
        <f>E160-F160</f>
        <v>2</v>
      </c>
      <c r="H160" s="65">
        <f>F160/E160</f>
        <v>0.89473684210526316</v>
      </c>
      <c r="I160" s="64">
        <v>15</v>
      </c>
      <c r="J160" s="63">
        <v>14</v>
      </c>
      <c r="K160" s="66">
        <f>I160-J160</f>
        <v>1</v>
      </c>
      <c r="L160" s="67">
        <f>J160/I160</f>
        <v>0.93333333333333335</v>
      </c>
      <c r="M160" s="64"/>
      <c r="N160" s="63"/>
      <c r="O160" s="66"/>
      <c r="P160" s="65"/>
      <c r="Q160" s="64"/>
      <c r="R160" s="63"/>
      <c r="S160" s="66"/>
      <c r="T160" s="67"/>
      <c r="U160" s="68"/>
      <c r="V160" s="69"/>
      <c r="W160" s="69">
        <v>1</v>
      </c>
      <c r="X160" s="70"/>
    </row>
    <row r="161" spans="1:24" ht="14.7" customHeight="1" thickBot="1">
      <c r="A161" s="275"/>
      <c r="B161" s="279"/>
      <c r="C161" s="279"/>
      <c r="D161" s="71" t="s">
        <v>267</v>
      </c>
      <c r="E161" s="72">
        <v>10</v>
      </c>
      <c r="F161" s="69">
        <v>10</v>
      </c>
      <c r="G161" s="73">
        <f>E161-F161</f>
        <v>0</v>
      </c>
      <c r="H161" s="74">
        <f>F161/E161</f>
        <v>1</v>
      </c>
      <c r="I161" s="73">
        <v>5</v>
      </c>
      <c r="J161" s="69">
        <v>5</v>
      </c>
      <c r="K161" s="75">
        <f>I161-J161</f>
        <v>0</v>
      </c>
      <c r="L161" s="76">
        <f>J161/I161</f>
        <v>1</v>
      </c>
      <c r="M161" s="73"/>
      <c r="N161" s="69"/>
      <c r="O161" s="75"/>
      <c r="P161" s="74"/>
      <c r="Q161" s="73"/>
      <c r="R161" s="69"/>
      <c r="S161" s="75"/>
      <c r="T161" s="76"/>
      <c r="U161" s="68">
        <v>2</v>
      </c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268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269</v>
      </c>
      <c r="D163" s="71" t="s">
        <v>56</v>
      </c>
      <c r="E163" s="72"/>
      <c r="F163" s="69"/>
      <c r="G163" s="73"/>
      <c r="H163" s="74"/>
      <c r="I163" s="73"/>
      <c r="J163" s="69"/>
      <c r="K163" s="75"/>
      <c r="L163" s="76"/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270</v>
      </c>
      <c r="D164" s="71" t="s">
        <v>271</v>
      </c>
      <c r="E164" s="72">
        <v>10</v>
      </c>
      <c r="F164" s="69">
        <v>10</v>
      </c>
      <c r="G164" s="73">
        <f>E164-F164</f>
        <v>0</v>
      </c>
      <c r="H164" s="74">
        <f>F164/E164</f>
        <v>1</v>
      </c>
      <c r="I164" s="73">
        <v>20</v>
      </c>
      <c r="J164" s="69">
        <v>15</v>
      </c>
      <c r="K164" s="75">
        <f>I164-J164</f>
        <v>5</v>
      </c>
      <c r="L164" s="76">
        <f>J164/I164</f>
        <v>0.75</v>
      </c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272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</v>
      </c>
      <c r="W165" s="69"/>
      <c r="X165" s="70"/>
    </row>
    <row r="166" spans="1:24" ht="14.7" customHeight="1" thickBot="1">
      <c r="A166" s="275"/>
      <c r="B166" s="279"/>
      <c r="C166" s="77" t="s">
        <v>273</v>
      </c>
      <c r="D166" s="71" t="s">
        <v>274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9</v>
      </c>
      <c r="W166" s="69"/>
      <c r="X166" s="70"/>
    </row>
    <row r="167" spans="1:24" ht="14.7" customHeight="1" thickBot="1">
      <c r="A167" s="275"/>
      <c r="B167" s="279"/>
      <c r="C167" s="77" t="s">
        <v>275</v>
      </c>
      <c r="D167" s="71" t="s">
        <v>276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277</v>
      </c>
      <c r="D168" s="71" t="s">
        <v>67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6</v>
      </c>
      <c r="W168" s="69"/>
      <c r="X168" s="70"/>
    </row>
    <row r="169" spans="1:24" ht="14.7" customHeight="1" thickBot="1">
      <c r="A169" s="275"/>
      <c r="B169" s="279"/>
      <c r="C169" s="77" t="s">
        <v>278</v>
      </c>
      <c r="D169" s="71" t="s">
        <v>279</v>
      </c>
      <c r="E169" s="72"/>
      <c r="F169" s="69"/>
      <c r="G169" s="73"/>
      <c r="H169" s="74"/>
      <c r="I169" s="73">
        <v>10</v>
      </c>
      <c r="J169" s="69">
        <v>10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2</v>
      </c>
      <c r="W169" s="69"/>
      <c r="X169" s="70"/>
    </row>
    <row r="170" spans="1:24" ht="14.7" customHeight="1" thickBot="1">
      <c r="A170" s="275"/>
      <c r="B170" s="279"/>
      <c r="C170" s="77" t="s">
        <v>280</v>
      </c>
      <c r="D170" s="71" t="s">
        <v>281</v>
      </c>
      <c r="E170" s="72"/>
      <c r="F170" s="69"/>
      <c r="G170" s="73"/>
      <c r="H170" s="74"/>
      <c r="I170" s="73">
        <v>9</v>
      </c>
      <c r="J170" s="69">
        <v>9</v>
      </c>
      <c r="K170" s="75">
        <f>I170-J170</f>
        <v>0</v>
      </c>
      <c r="L170" s="76">
        <f>J170/I170</f>
        <v>1</v>
      </c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282</v>
      </c>
      <c r="D171" s="71" t="s">
        <v>56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283</v>
      </c>
      <c r="D172" s="71" t="s">
        <v>284</v>
      </c>
      <c r="E172" s="72"/>
      <c r="F172" s="69"/>
      <c r="G172" s="73"/>
      <c r="H172" s="74"/>
      <c r="I172" s="73"/>
      <c r="J172" s="69"/>
      <c r="K172" s="75"/>
      <c r="L172" s="76"/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7" t="s">
        <v>285</v>
      </c>
      <c r="C173" s="277" t="s">
        <v>286</v>
      </c>
      <c r="D173" s="71" t="s">
        <v>287</v>
      </c>
      <c r="E173" s="72">
        <v>27</v>
      </c>
      <c r="F173" s="69">
        <v>27</v>
      </c>
      <c r="G173" s="73">
        <f>E173-F173</f>
        <v>0</v>
      </c>
      <c r="H173" s="74">
        <f>F173/E173</f>
        <v>1</v>
      </c>
      <c r="I173" s="73">
        <v>54</v>
      </c>
      <c r="J173" s="69">
        <v>44</v>
      </c>
      <c r="K173" s="75">
        <f>I173-J173</f>
        <v>10</v>
      </c>
      <c r="L173" s="76">
        <f>J173/I173</f>
        <v>0.81481481481481477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7"/>
      <c r="C174" s="277"/>
      <c r="D174" s="71" t="s">
        <v>288</v>
      </c>
      <c r="E174" s="72">
        <v>10</v>
      </c>
      <c r="F174" s="69">
        <v>9</v>
      </c>
      <c r="G174" s="73">
        <f>E174-F174</f>
        <v>1</v>
      </c>
      <c r="H174" s="74">
        <f>F174/E174</f>
        <v>0.9</v>
      </c>
      <c r="I174" s="73">
        <v>10</v>
      </c>
      <c r="J174" s="69">
        <v>9</v>
      </c>
      <c r="K174" s="75">
        <f>I174-J174</f>
        <v>1</v>
      </c>
      <c r="L174" s="76">
        <f>J174/I174</f>
        <v>0.9</v>
      </c>
      <c r="M174" s="73"/>
      <c r="N174" s="69"/>
      <c r="O174" s="75"/>
      <c r="P174" s="74"/>
      <c r="Q174" s="73"/>
      <c r="R174" s="69"/>
      <c r="S174" s="75"/>
      <c r="T174" s="76"/>
      <c r="U174" s="68">
        <v>2</v>
      </c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289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290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291</v>
      </c>
      <c r="D177" s="71" t="s">
        <v>292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/>
      <c r="C178" s="77" t="s">
        <v>293</v>
      </c>
      <c r="D178" s="71" t="s">
        <v>56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 t="s">
        <v>294</v>
      </c>
      <c r="C179" s="77" t="s">
        <v>295</v>
      </c>
      <c r="D179" s="71" t="s">
        <v>296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11</v>
      </c>
      <c r="W179" s="69"/>
      <c r="X179" s="70"/>
    </row>
    <row r="180" spans="1:24" ht="14.7" customHeight="1" thickBot="1">
      <c r="A180" s="275"/>
      <c r="B180" s="277"/>
      <c r="C180" s="77" t="s">
        <v>297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3</v>
      </c>
      <c r="W180" s="69"/>
      <c r="X180" s="70"/>
    </row>
    <row r="181" spans="1:24" ht="14.7" customHeight="1" thickBot="1">
      <c r="A181" s="275"/>
      <c r="B181" s="277"/>
      <c r="C181" s="77" t="s">
        <v>298</v>
      </c>
      <c r="D181" s="71" t="s">
        <v>299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3</v>
      </c>
      <c r="W181" s="69"/>
      <c r="X181" s="70"/>
    </row>
    <row r="182" spans="1:24" ht="14.7" customHeight="1" thickBot="1">
      <c r="A182" s="275"/>
      <c r="B182" s="277"/>
      <c r="C182" s="77" t="s">
        <v>300</v>
      </c>
      <c r="D182" s="71" t="s">
        <v>31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301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/>
      <c r="W183" s="69"/>
      <c r="X183" s="70"/>
    </row>
    <row r="184" spans="1:24" ht="14.7" customHeight="1" thickBot="1">
      <c r="A184" s="275"/>
      <c r="B184" s="277"/>
      <c r="C184" s="77" t="s">
        <v>302</v>
      </c>
      <c r="D184" s="71" t="s">
        <v>303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3</v>
      </c>
      <c r="W184" s="69"/>
      <c r="X184" s="70"/>
    </row>
    <row r="185" spans="1:24" ht="14.7" customHeight="1" thickBot="1">
      <c r="A185" s="275"/>
      <c r="B185" s="277"/>
      <c r="C185" s="277" t="s">
        <v>304</v>
      </c>
      <c r="D185" s="71" t="s">
        <v>305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>
        <v>1</v>
      </c>
      <c r="V185" s="69"/>
      <c r="W185" s="69"/>
      <c r="X185" s="70"/>
    </row>
    <row r="186" spans="1:24" ht="14.7" customHeight="1" thickBot="1">
      <c r="A186" s="275"/>
      <c r="B186" s="277"/>
      <c r="C186" s="277"/>
      <c r="D186" s="71" t="s">
        <v>306</v>
      </c>
      <c r="E186" s="72">
        <v>6</v>
      </c>
      <c r="F186" s="69">
        <v>4</v>
      </c>
      <c r="G186" s="73">
        <f>E186-F186</f>
        <v>2</v>
      </c>
      <c r="H186" s="74">
        <f>F186/E186</f>
        <v>0.66666666666666663</v>
      </c>
      <c r="I186" s="73">
        <v>13</v>
      </c>
      <c r="J186" s="69">
        <v>10</v>
      </c>
      <c r="K186" s="75">
        <f>I186-J186</f>
        <v>3</v>
      </c>
      <c r="L186" s="76">
        <f>J186/I186</f>
        <v>0.76923076923076927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/>
      <c r="W186" s="69"/>
      <c r="X186" s="70"/>
    </row>
    <row r="187" spans="1:24" ht="14.7" customHeight="1" thickBot="1">
      <c r="A187" s="275"/>
      <c r="B187" s="277" t="s">
        <v>307</v>
      </c>
      <c r="C187" s="277" t="s">
        <v>308</v>
      </c>
      <c r="D187" s="71" t="s">
        <v>309</v>
      </c>
      <c r="E187" s="72">
        <v>20</v>
      </c>
      <c r="F187" s="69">
        <v>17</v>
      </c>
      <c r="G187" s="73">
        <f>E187-F187</f>
        <v>3</v>
      </c>
      <c r="H187" s="74">
        <f>F187/E187</f>
        <v>0.85</v>
      </c>
      <c r="I187" s="73">
        <v>10</v>
      </c>
      <c r="J187" s="69">
        <v>8</v>
      </c>
      <c r="K187" s="75">
        <f>I187-J187</f>
        <v>2</v>
      </c>
      <c r="L187" s="76">
        <f>J187/I187</f>
        <v>0.8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277"/>
      <c r="D188" s="78" t="s">
        <v>310</v>
      </c>
      <c r="E188" s="72"/>
      <c r="F188" s="69"/>
      <c r="G188" s="73"/>
      <c r="H188" s="74"/>
      <c r="I188" s="73">
        <v>32</v>
      </c>
      <c r="J188" s="69">
        <v>21</v>
      </c>
      <c r="K188" s="75">
        <f>I188-J188</f>
        <v>11</v>
      </c>
      <c r="L188" s="76">
        <f>J188/I188</f>
        <v>0.65625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311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1</v>
      </c>
      <c r="W189" s="69"/>
      <c r="X189" s="70"/>
    </row>
    <row r="190" spans="1:24" ht="14.7" customHeight="1" thickBot="1">
      <c r="A190" s="275"/>
      <c r="B190" s="277"/>
      <c r="C190" s="77" t="s">
        <v>312</v>
      </c>
      <c r="D190" s="71" t="s">
        <v>56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313</v>
      </c>
      <c r="D191" s="71" t="s">
        <v>314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315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316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317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277" t="s">
        <v>318</v>
      </c>
      <c r="D195" s="71" t="s">
        <v>319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320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/>
      <c r="W196" s="69"/>
      <c r="X196" s="70"/>
    </row>
    <row r="197" spans="1:24" ht="14.7" customHeight="1" thickBot="1">
      <c r="A197" s="275"/>
      <c r="B197" s="277"/>
      <c r="C197" s="277"/>
      <c r="D197" s="71" t="s">
        <v>321</v>
      </c>
      <c r="E197" s="72"/>
      <c r="F197" s="69"/>
      <c r="G197" s="73"/>
      <c r="H197" s="74"/>
      <c r="I197" s="73">
        <v>15</v>
      </c>
      <c r="J197" s="69">
        <v>14</v>
      </c>
      <c r="K197" s="75">
        <f>I197-J197</f>
        <v>1</v>
      </c>
      <c r="L197" s="76">
        <f>J197/I197</f>
        <v>0.93333333333333335</v>
      </c>
      <c r="M197" s="73"/>
      <c r="N197" s="69"/>
      <c r="O197" s="75"/>
      <c r="P197" s="74"/>
      <c r="Q197" s="73"/>
      <c r="R197" s="69"/>
      <c r="S197" s="79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77" t="s">
        <v>322</v>
      </c>
      <c r="D198" s="71" t="s">
        <v>42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9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323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>
        <v>1</v>
      </c>
      <c r="W199" s="69"/>
      <c r="X199" s="70"/>
    </row>
    <row r="200" spans="1:24" ht="14.7" customHeight="1" thickBot="1">
      <c r="A200" s="275"/>
      <c r="B200" s="277"/>
      <c r="C200" s="77" t="s">
        <v>324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/>
      <c r="W200" s="69"/>
      <c r="X200" s="70"/>
    </row>
    <row r="201" spans="1:24" ht="14.7" customHeight="1" thickBot="1">
      <c r="A201" s="275"/>
      <c r="B201" s="277"/>
      <c r="C201" s="77" t="s">
        <v>325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3</v>
      </c>
      <c r="W201" s="69"/>
      <c r="X201" s="70"/>
    </row>
    <row r="202" spans="1:24" ht="14.7" customHeight="1" thickBot="1">
      <c r="A202" s="275"/>
      <c r="B202" s="277"/>
      <c r="C202" s="77" t="s">
        <v>326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327</v>
      </c>
      <c r="D203" s="71" t="s">
        <v>284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328</v>
      </c>
      <c r="D204" s="71" t="s">
        <v>329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1</v>
      </c>
      <c r="W204" s="69"/>
      <c r="X204" s="70"/>
    </row>
    <row r="205" spans="1:24" ht="14.7" customHeight="1" thickBot="1">
      <c r="A205" s="275"/>
      <c r="B205" s="277"/>
      <c r="C205" s="77" t="s">
        <v>330</v>
      </c>
      <c r="D205" s="71" t="s">
        <v>331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 t="s">
        <v>332</v>
      </c>
      <c r="C206" s="77" t="s">
        <v>333</v>
      </c>
      <c r="D206" s="71" t="s">
        <v>334</v>
      </c>
      <c r="E206" s="72">
        <v>20</v>
      </c>
      <c r="F206" s="69">
        <v>19</v>
      </c>
      <c r="G206" s="73">
        <f>E206-F206</f>
        <v>1</v>
      </c>
      <c r="H206" s="74">
        <f>F206/E206</f>
        <v>0.95</v>
      </c>
      <c r="I206" s="73">
        <v>30</v>
      </c>
      <c r="J206" s="69">
        <v>21</v>
      </c>
      <c r="K206" s="75">
        <f>I206-J206</f>
        <v>9</v>
      </c>
      <c r="L206" s="76">
        <f>J206/I206</f>
        <v>0.7</v>
      </c>
      <c r="M206" s="73"/>
      <c r="N206" s="69"/>
      <c r="O206" s="75"/>
      <c r="P206" s="74"/>
      <c r="Q206" s="73"/>
      <c r="R206" s="69"/>
      <c r="S206" s="75"/>
      <c r="T206" s="76"/>
      <c r="U206" s="68">
        <v>1</v>
      </c>
      <c r="V206" s="69"/>
      <c r="W206" s="69"/>
      <c r="X206" s="70"/>
    </row>
    <row r="207" spans="1:24" ht="14.7" customHeight="1" thickBot="1">
      <c r="A207" s="275"/>
      <c r="B207" s="277"/>
      <c r="C207" s="277" t="s">
        <v>335</v>
      </c>
      <c r="D207" s="71" t="s">
        <v>336</v>
      </c>
      <c r="E207" s="72">
        <v>56</v>
      </c>
      <c r="F207" s="69">
        <v>51</v>
      </c>
      <c r="G207" s="73">
        <f>E207-F207</f>
        <v>5</v>
      </c>
      <c r="H207" s="74">
        <f>F207/E207</f>
        <v>0.9107142857142857</v>
      </c>
      <c r="I207" s="73">
        <v>89</v>
      </c>
      <c r="J207" s="69">
        <v>78</v>
      </c>
      <c r="K207" s="75">
        <f>I207-J207</f>
        <v>11</v>
      </c>
      <c r="L207" s="76">
        <f>J207/I207</f>
        <v>0.8764044943820225</v>
      </c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277"/>
      <c r="D208" s="71" t="s">
        <v>337</v>
      </c>
      <c r="E208" s="72">
        <v>15</v>
      </c>
      <c r="F208" s="69">
        <v>15</v>
      </c>
      <c r="G208" s="73">
        <f>E208-F208</f>
        <v>0</v>
      </c>
      <c r="H208" s="74">
        <f>F208/E208</f>
        <v>1</v>
      </c>
      <c r="I208" s="73">
        <v>10</v>
      </c>
      <c r="J208" s="69">
        <v>9</v>
      </c>
      <c r="K208" s="75">
        <f>I208-J208</f>
        <v>1</v>
      </c>
      <c r="L208" s="76">
        <f>J208/I208</f>
        <v>0.9</v>
      </c>
      <c r="M208" s="73">
        <v>5</v>
      </c>
      <c r="N208" s="69">
        <v>2</v>
      </c>
      <c r="O208" s="75">
        <f>M208-N208</f>
        <v>3</v>
      </c>
      <c r="P208" s="74">
        <f>N208/M208</f>
        <v>0.4</v>
      </c>
      <c r="Q208" s="73">
        <v>5</v>
      </c>
      <c r="R208" s="69">
        <v>2</v>
      </c>
      <c r="S208" s="75">
        <f>Q208-R208</f>
        <v>3</v>
      </c>
      <c r="T208" s="76">
        <f>R208/Q208</f>
        <v>0.4</v>
      </c>
      <c r="U208" s="68"/>
      <c r="V208" s="69">
        <v>1</v>
      </c>
      <c r="W208" s="69">
        <v>2</v>
      </c>
      <c r="X208" s="70"/>
    </row>
    <row r="209" spans="1:24" ht="14.7" customHeight="1" thickBot="1">
      <c r="A209" s="275"/>
      <c r="B209" s="277"/>
      <c r="C209" s="277"/>
      <c r="D209" s="71" t="s">
        <v>338</v>
      </c>
      <c r="E209" s="72">
        <v>10</v>
      </c>
      <c r="F209" s="69">
        <v>9</v>
      </c>
      <c r="G209" s="73">
        <f>E209-F209</f>
        <v>1</v>
      </c>
      <c r="H209" s="74">
        <f>F209/E209</f>
        <v>0.9</v>
      </c>
      <c r="I209" s="73">
        <v>20</v>
      </c>
      <c r="J209" s="69">
        <v>14</v>
      </c>
      <c r="K209" s="75">
        <f>I209-J209</f>
        <v>6</v>
      </c>
      <c r="L209" s="76">
        <f>J209/I209</f>
        <v>0.7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339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340</v>
      </c>
      <c r="E211" s="72"/>
      <c r="F211" s="69"/>
      <c r="G211" s="73"/>
      <c r="H211" s="74"/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341</v>
      </c>
      <c r="E212" s="72">
        <v>2</v>
      </c>
      <c r="F212" s="69">
        <v>2</v>
      </c>
      <c r="G212" s="73">
        <f>E212-F212</f>
        <v>0</v>
      </c>
      <c r="H212" s="74">
        <f>F212/E212</f>
        <v>1</v>
      </c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342</v>
      </c>
      <c r="E213" s="72">
        <v>20</v>
      </c>
      <c r="F213" s="69">
        <v>20</v>
      </c>
      <c r="G213" s="73">
        <f>E213-F213</f>
        <v>0</v>
      </c>
      <c r="H213" s="74">
        <f>F213/E213</f>
        <v>1</v>
      </c>
      <c r="I213" s="73">
        <v>30</v>
      </c>
      <c r="J213" s="69">
        <v>23</v>
      </c>
      <c r="K213" s="75">
        <f>I213-J213</f>
        <v>7</v>
      </c>
      <c r="L213" s="76">
        <f>J213/I213</f>
        <v>0.76666666666666672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343</v>
      </c>
      <c r="D214" s="71" t="s">
        <v>344</v>
      </c>
      <c r="E214" s="72">
        <v>3</v>
      </c>
      <c r="F214" s="69">
        <v>3</v>
      </c>
      <c r="G214" s="73">
        <f>E214-F214</f>
        <v>0</v>
      </c>
      <c r="H214" s="74">
        <f>F214/E214</f>
        <v>1</v>
      </c>
      <c r="I214" s="73">
        <v>25</v>
      </c>
      <c r="J214" s="69">
        <v>21</v>
      </c>
      <c r="K214" s="75">
        <f>I214-J214</f>
        <v>4</v>
      </c>
      <c r="L214" s="76">
        <f>J214/I214</f>
        <v>0.84</v>
      </c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345</v>
      </c>
      <c r="D215" s="71" t="s">
        <v>56</v>
      </c>
      <c r="E215" s="72"/>
      <c r="F215" s="69"/>
      <c r="G215" s="73"/>
      <c r="H215" s="74"/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346</v>
      </c>
      <c r="D216" s="71" t="s">
        <v>347</v>
      </c>
      <c r="E216" s="72"/>
      <c r="F216" s="69"/>
      <c r="G216" s="73"/>
      <c r="H216" s="74"/>
      <c r="I216" s="73">
        <v>16</v>
      </c>
      <c r="J216" s="69">
        <v>6</v>
      </c>
      <c r="K216" s="75">
        <f>I216-J216</f>
        <v>10</v>
      </c>
      <c r="L216" s="76">
        <f>J216/I216</f>
        <v>0.375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348</v>
      </c>
      <c r="D217" s="71" t="s">
        <v>349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350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>
        <v>8</v>
      </c>
      <c r="W218" s="69"/>
      <c r="X218" s="70"/>
    </row>
    <row r="219" spans="1:24" ht="14.7" customHeight="1" thickBot="1">
      <c r="A219" s="275"/>
      <c r="B219" s="277"/>
      <c r="C219" s="77" t="s">
        <v>351</v>
      </c>
      <c r="D219" s="71" t="s">
        <v>352</v>
      </c>
      <c r="E219" s="72">
        <v>48</v>
      </c>
      <c r="F219" s="69">
        <v>46</v>
      </c>
      <c r="G219" s="73">
        <f>E219-F219</f>
        <v>2</v>
      </c>
      <c r="H219" s="74">
        <f>F219/E219</f>
        <v>0.95833333333333337</v>
      </c>
      <c r="I219" s="73">
        <v>34</v>
      </c>
      <c r="J219" s="69">
        <v>28</v>
      </c>
      <c r="K219" s="75">
        <f>I219-J219</f>
        <v>6</v>
      </c>
      <c r="L219" s="76">
        <f>J219/I219</f>
        <v>0.82352941176470584</v>
      </c>
      <c r="M219" s="73"/>
      <c r="N219" s="69"/>
      <c r="O219" s="75"/>
      <c r="P219" s="74"/>
      <c r="Q219" s="73"/>
      <c r="R219" s="69"/>
      <c r="S219" s="75"/>
      <c r="T219" s="74"/>
      <c r="U219" s="68"/>
      <c r="V219" s="69">
        <v>1</v>
      </c>
      <c r="W219" s="69"/>
      <c r="X219" s="70"/>
    </row>
    <row r="220" spans="1:24" ht="14.7" customHeight="1">
      <c r="A220" s="275"/>
      <c r="B220" s="277"/>
      <c r="C220" s="77" t="s">
        <v>353</v>
      </c>
      <c r="D220" s="71" t="s">
        <v>354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7</v>
      </c>
      <c r="W220" s="69"/>
      <c r="X220" s="70"/>
    </row>
    <row r="221" spans="1:24" ht="14.7" customHeight="1" thickBot="1">
      <c r="A221" s="273" t="s">
        <v>355</v>
      </c>
      <c r="B221" s="273"/>
      <c r="C221" s="273"/>
      <c r="D221" s="273"/>
      <c r="E221" s="37">
        <f>SUM(E160:E220)</f>
        <v>276</v>
      </c>
      <c r="F221" s="38">
        <f>SUM(F160:F220)</f>
        <v>259</v>
      </c>
      <c r="G221" s="38">
        <f>E221-F221</f>
        <v>17</v>
      </c>
      <c r="H221" s="4">
        <f>F221/E221</f>
        <v>0.93840579710144922</v>
      </c>
      <c r="I221" s="38">
        <f>SUM(I160:I220)</f>
        <v>447</v>
      </c>
      <c r="J221" s="38">
        <f>SUM(J160:J220)</f>
        <v>359</v>
      </c>
      <c r="K221" s="3">
        <f>I221-J221</f>
        <v>88</v>
      </c>
      <c r="L221" s="39">
        <f>J221/I221</f>
        <v>0.80313199105145416</v>
      </c>
      <c r="M221" s="38">
        <f>SUM(M160:M220)</f>
        <v>5</v>
      </c>
      <c r="N221" s="38">
        <f>SUM(N160:N220)</f>
        <v>2</v>
      </c>
      <c r="O221" s="3">
        <f>M221-N221</f>
        <v>3</v>
      </c>
      <c r="P221" s="4">
        <f>N221/M221</f>
        <v>0.4</v>
      </c>
      <c r="Q221" s="38">
        <f>SUM(Q160:Q220)</f>
        <v>5</v>
      </c>
      <c r="R221" s="38">
        <f>SUM(R160:R220)</f>
        <v>2</v>
      </c>
      <c r="S221" s="3">
        <f>Q221-R221</f>
        <v>3</v>
      </c>
      <c r="T221" s="39">
        <f>R221/Q221</f>
        <v>0.4</v>
      </c>
      <c r="U221" s="37">
        <f>SUM(U160:U220)</f>
        <v>9</v>
      </c>
      <c r="V221" s="38">
        <f>SUM(V160:V220)</f>
        <v>86</v>
      </c>
      <c r="W221" s="38">
        <f>SUM(W160:W220)</f>
        <v>3</v>
      </c>
      <c r="X221" s="41">
        <f>SUM(X160:X220)</f>
        <v>0</v>
      </c>
    </row>
    <row r="222" spans="1:24" ht="14.7" customHeight="1" thickBot="1">
      <c r="A222" s="275" t="s">
        <v>356</v>
      </c>
      <c r="B222" s="276" t="s">
        <v>357</v>
      </c>
      <c r="C222" s="276" t="s">
        <v>358</v>
      </c>
      <c r="D222" s="81" t="s">
        <v>359</v>
      </c>
      <c r="E222" s="82">
        <v>66</v>
      </c>
      <c r="F222" s="83">
        <v>63</v>
      </c>
      <c r="G222" s="84">
        <f>E222-F222</f>
        <v>3</v>
      </c>
      <c r="H222" s="85">
        <f>F222/E222</f>
        <v>0.95454545454545459</v>
      </c>
      <c r="I222" s="84">
        <v>50</v>
      </c>
      <c r="J222" s="83">
        <v>49</v>
      </c>
      <c r="K222" s="86">
        <f>I222-J222</f>
        <v>1</v>
      </c>
      <c r="L222" s="87">
        <f>J222/I222</f>
        <v>0.98</v>
      </c>
      <c r="M222" s="88"/>
      <c r="N222" s="89"/>
      <c r="O222" s="90"/>
      <c r="P222" s="91"/>
      <c r="Q222" s="88"/>
      <c r="R222" s="89"/>
      <c r="S222" s="90"/>
      <c r="T222" s="92"/>
      <c r="U222" s="89">
        <v>2</v>
      </c>
      <c r="V222" s="89"/>
      <c r="W222" s="89"/>
      <c r="X222" s="93"/>
    </row>
    <row r="223" spans="1:24" ht="14.7" customHeight="1" thickBot="1">
      <c r="A223" s="275"/>
      <c r="B223" s="276"/>
      <c r="C223" s="276"/>
      <c r="D223" s="81" t="s">
        <v>549</v>
      </c>
      <c r="E223" s="184"/>
      <c r="F223" s="185"/>
      <c r="G223" s="186"/>
      <c r="H223" s="187"/>
      <c r="I223" s="186"/>
      <c r="J223" s="185"/>
      <c r="K223" s="188"/>
      <c r="L223" s="189"/>
      <c r="M223" s="88"/>
      <c r="N223" s="89"/>
      <c r="O223" s="90"/>
      <c r="P223" s="91"/>
      <c r="Q223" s="88"/>
      <c r="R223" s="89"/>
      <c r="S223" s="90"/>
      <c r="T223" s="92"/>
      <c r="U223" s="89"/>
      <c r="V223" s="89"/>
      <c r="W223" s="89"/>
      <c r="X223" s="93"/>
    </row>
    <row r="224" spans="1:24" ht="14.7" customHeight="1" thickBot="1">
      <c r="A224" s="275"/>
      <c r="B224" s="276"/>
      <c r="C224" s="80" t="s">
        <v>360</v>
      </c>
      <c r="D224" s="81" t="s">
        <v>361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1</v>
      </c>
      <c r="W224" s="89"/>
      <c r="X224" s="93"/>
    </row>
    <row r="225" spans="1:24" ht="14.7" customHeight="1" thickBot="1">
      <c r="A225" s="275"/>
      <c r="B225" s="276"/>
      <c r="C225" s="80" t="s">
        <v>362</v>
      </c>
      <c r="D225" s="81" t="s">
        <v>56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1</v>
      </c>
      <c r="W225" s="89"/>
      <c r="X225" s="93"/>
    </row>
    <row r="226" spans="1:24" ht="14.7" customHeight="1" thickBot="1">
      <c r="A226" s="275"/>
      <c r="B226" s="276"/>
      <c r="C226" s="80" t="s">
        <v>363</v>
      </c>
      <c r="D226" s="81" t="s">
        <v>364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5</v>
      </c>
      <c r="W226" s="89"/>
      <c r="X226" s="93"/>
    </row>
    <row r="227" spans="1:24" ht="14.7" customHeight="1" thickBot="1">
      <c r="A227" s="275"/>
      <c r="B227" s="276"/>
      <c r="C227" s="80" t="s">
        <v>365</v>
      </c>
      <c r="D227" s="81" t="s">
        <v>366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/>
      <c r="W227" s="89"/>
      <c r="X227" s="93"/>
    </row>
    <row r="228" spans="1:24" ht="14.7" customHeight="1" thickBot="1">
      <c r="A228" s="275"/>
      <c r="B228" s="276"/>
      <c r="C228" s="80" t="s">
        <v>367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272" t="s">
        <v>368</v>
      </c>
      <c r="D229" s="81" t="s">
        <v>369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65</v>
      </c>
      <c r="W229" s="89"/>
      <c r="X229" s="93"/>
    </row>
    <row r="230" spans="1:24" ht="14.7" customHeight="1" thickBot="1">
      <c r="A230" s="275"/>
      <c r="B230" s="276"/>
      <c r="C230" s="272"/>
      <c r="D230" s="81" t="s">
        <v>207</v>
      </c>
      <c r="E230" s="94"/>
      <c r="F230" s="89"/>
      <c r="G230" s="88"/>
      <c r="H230" s="91"/>
      <c r="I230" s="88">
        <v>25</v>
      </c>
      <c r="J230" s="89">
        <v>18</v>
      </c>
      <c r="K230" s="90">
        <f>I230-J230</f>
        <v>7</v>
      </c>
      <c r="L230" s="92">
        <f>J230/I230</f>
        <v>0.72</v>
      </c>
      <c r="M230" s="88"/>
      <c r="N230" s="89"/>
      <c r="O230" s="90"/>
      <c r="P230" s="91"/>
      <c r="Q230" s="88"/>
      <c r="R230" s="89"/>
      <c r="S230" s="90"/>
      <c r="T230" s="92"/>
      <c r="U230" s="89"/>
      <c r="V230" s="89"/>
      <c r="W230" s="89"/>
      <c r="X230" s="93"/>
    </row>
    <row r="231" spans="1:24" ht="14.7" customHeight="1" thickBot="1">
      <c r="A231" s="275"/>
      <c r="B231" s="276"/>
      <c r="C231" s="272" t="s">
        <v>370</v>
      </c>
      <c r="D231" s="81" t="s">
        <v>371</v>
      </c>
      <c r="E231" s="94">
        <v>23</v>
      </c>
      <c r="F231" s="89">
        <v>23</v>
      </c>
      <c r="G231" s="88">
        <f>E231-F231</f>
        <v>0</v>
      </c>
      <c r="H231" s="91">
        <f>F231/E231</f>
        <v>1</v>
      </c>
      <c r="I231" s="88">
        <v>58</v>
      </c>
      <c r="J231" s="89">
        <v>53</v>
      </c>
      <c r="K231" s="90">
        <f>I231-J231</f>
        <v>5</v>
      </c>
      <c r="L231" s="92">
        <f>J231/I231</f>
        <v>0.91379310344827591</v>
      </c>
      <c r="M231" s="88"/>
      <c r="N231" s="89"/>
      <c r="O231" s="90"/>
      <c r="P231" s="91"/>
      <c r="Q231" s="88"/>
      <c r="R231" s="89"/>
      <c r="S231" s="90"/>
      <c r="T231" s="92"/>
      <c r="U231" s="89">
        <v>1</v>
      </c>
      <c r="V231" s="89">
        <v>8</v>
      </c>
      <c r="W231" s="89"/>
      <c r="X231" s="93"/>
    </row>
    <row r="232" spans="1:24" ht="14.7" customHeight="1" thickBot="1">
      <c r="A232" s="275"/>
      <c r="B232" s="276"/>
      <c r="C232" s="272"/>
      <c r="D232" s="81" t="s">
        <v>372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>
        <v>5</v>
      </c>
      <c r="R232" s="89">
        <v>5</v>
      </c>
      <c r="S232" s="90">
        <f>Q232-R232</f>
        <v>0</v>
      </c>
      <c r="T232" s="92">
        <f>R232/Q232</f>
        <v>1</v>
      </c>
      <c r="U232" s="89"/>
      <c r="V232" s="89"/>
      <c r="W232" s="89"/>
      <c r="X232" s="93"/>
    </row>
    <row r="233" spans="1:24" ht="14.7" customHeight="1" thickBot="1">
      <c r="A233" s="275"/>
      <c r="B233" s="272" t="s">
        <v>373</v>
      </c>
      <c r="C233" s="272" t="s">
        <v>374</v>
      </c>
      <c r="D233" s="81" t="s">
        <v>375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2"/>
      <c r="C234" s="272"/>
      <c r="D234" s="81" t="s">
        <v>48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>
        <v>3</v>
      </c>
      <c r="W234" s="89"/>
      <c r="X234" s="93"/>
    </row>
    <row r="235" spans="1:24" ht="14.7" customHeight="1" thickBot="1">
      <c r="A235" s="275"/>
      <c r="B235" s="272"/>
      <c r="C235" s="272"/>
      <c r="D235" s="81" t="s">
        <v>376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/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218</v>
      </c>
      <c r="E236" s="94">
        <v>40</v>
      </c>
      <c r="F236" s="89">
        <v>34</v>
      </c>
      <c r="G236" s="88">
        <f>E236-F236</f>
        <v>6</v>
      </c>
      <c r="H236" s="91">
        <f>F236/E236</f>
        <v>0.85</v>
      </c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4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377</v>
      </c>
      <c r="E237" s="94">
        <v>106</v>
      </c>
      <c r="F237" s="89">
        <v>104</v>
      </c>
      <c r="G237" s="88">
        <f>E237-F237</f>
        <v>2</v>
      </c>
      <c r="H237" s="91">
        <f>F237/E237</f>
        <v>0.98113207547169812</v>
      </c>
      <c r="I237" s="88">
        <v>96</v>
      </c>
      <c r="J237" s="89">
        <v>69</v>
      </c>
      <c r="K237" s="90">
        <f>I237-J237</f>
        <v>27</v>
      </c>
      <c r="L237" s="92">
        <f>J237/I237</f>
        <v>0.71875</v>
      </c>
      <c r="M237" s="88">
        <v>5</v>
      </c>
      <c r="N237" s="89">
        <v>1</v>
      </c>
      <c r="O237" s="90">
        <f>M237-N237</f>
        <v>4</v>
      </c>
      <c r="P237" s="91">
        <f>N237/M237</f>
        <v>0.2</v>
      </c>
      <c r="Q237" s="88"/>
      <c r="R237" s="89"/>
      <c r="S237" s="90"/>
      <c r="T237" s="92"/>
      <c r="U237" s="89">
        <v>1</v>
      </c>
      <c r="V237" s="89">
        <v>33</v>
      </c>
      <c r="W237" s="89"/>
      <c r="X237" s="93">
        <v>6</v>
      </c>
    </row>
    <row r="238" spans="1:24" ht="14.7" customHeight="1" thickBot="1">
      <c r="A238" s="275"/>
      <c r="B238" s="272"/>
      <c r="C238" s="272"/>
      <c r="D238" s="81" t="s">
        <v>378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379</v>
      </c>
      <c r="E239" s="94"/>
      <c r="F239" s="89"/>
      <c r="G239" s="88"/>
      <c r="H239" s="91"/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1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380</v>
      </c>
      <c r="E240" s="94"/>
      <c r="F240" s="89"/>
      <c r="G240" s="88"/>
      <c r="H240" s="91"/>
      <c r="I240" s="88">
        <v>30</v>
      </c>
      <c r="J240" s="89">
        <v>30</v>
      </c>
      <c r="K240" s="90">
        <f>I240-J240</f>
        <v>0</v>
      </c>
      <c r="L240" s="92">
        <f>J240/I240</f>
        <v>1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5</v>
      </c>
      <c r="W240" s="89"/>
      <c r="X240" s="93"/>
    </row>
    <row r="241" spans="1:24" ht="14.7" customHeight="1" thickBot="1">
      <c r="A241" s="275"/>
      <c r="B241" s="272"/>
      <c r="C241" s="272"/>
      <c r="D241" s="81" t="s">
        <v>381</v>
      </c>
      <c r="E241" s="94"/>
      <c r="F241" s="89"/>
      <c r="G241" s="88"/>
      <c r="H241" s="91"/>
      <c r="I241" s="88">
        <v>70</v>
      </c>
      <c r="J241" s="89">
        <v>66</v>
      </c>
      <c r="K241" s="90">
        <f>I241-J241</f>
        <v>4</v>
      </c>
      <c r="L241" s="92">
        <f>J241/I241</f>
        <v>0.94285714285714284</v>
      </c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382</v>
      </c>
      <c r="D242" s="81" t="s">
        <v>383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384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3</v>
      </c>
      <c r="W243" s="89"/>
      <c r="X243" s="93"/>
    </row>
    <row r="244" spans="1:24" ht="14.7" customHeight="1" thickBot="1">
      <c r="A244" s="275"/>
      <c r="B244" s="272"/>
      <c r="C244" s="80" t="s">
        <v>385</v>
      </c>
      <c r="D244" s="81" t="s">
        <v>72</v>
      </c>
      <c r="E244" s="94"/>
      <c r="F244" s="89"/>
      <c r="G244" s="88"/>
      <c r="H244" s="91"/>
      <c r="I244" s="88">
        <v>28</v>
      </c>
      <c r="J244" s="89">
        <v>21</v>
      </c>
      <c r="K244" s="90">
        <f>I244-J244</f>
        <v>7</v>
      </c>
      <c r="L244" s="92">
        <f>J244/I244</f>
        <v>0.75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386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1</v>
      </c>
      <c r="W245" s="89"/>
      <c r="X245" s="93"/>
    </row>
    <row r="246" spans="1:24" ht="14.7" customHeight="1" thickBot="1">
      <c r="A246" s="275"/>
      <c r="B246" s="272"/>
      <c r="C246" s="80" t="s">
        <v>387</v>
      </c>
      <c r="D246" s="81" t="s">
        <v>98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388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5</v>
      </c>
      <c r="W247" s="89"/>
      <c r="X247" s="93"/>
    </row>
    <row r="248" spans="1:24" ht="14.7" customHeight="1" thickBot="1">
      <c r="A248" s="275"/>
      <c r="B248" s="272"/>
      <c r="C248" s="272" t="s">
        <v>389</v>
      </c>
      <c r="D248" s="81" t="s">
        <v>390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272"/>
      <c r="D249" s="81" t="s">
        <v>391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80" t="s">
        <v>392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393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394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1</v>
      </c>
      <c r="W252" s="89"/>
      <c r="X252" s="93"/>
    </row>
    <row r="253" spans="1:24" ht="14.7" customHeight="1" thickBot="1">
      <c r="A253" s="275"/>
      <c r="B253" s="272"/>
      <c r="C253" s="80" t="s">
        <v>395</v>
      </c>
      <c r="D253" s="81" t="s">
        <v>396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397</v>
      </c>
      <c r="D254" s="81" t="s">
        <v>398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399</v>
      </c>
      <c r="D255" s="81" t="s">
        <v>194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3</v>
      </c>
      <c r="W255" s="89"/>
      <c r="X255" s="93"/>
    </row>
    <row r="256" spans="1:24" ht="14.7" customHeight="1" thickBot="1">
      <c r="A256" s="275"/>
      <c r="B256" s="272"/>
      <c r="C256" s="80" t="s">
        <v>400</v>
      </c>
      <c r="D256" s="81" t="s">
        <v>401</v>
      </c>
      <c r="E256" s="94">
        <v>5</v>
      </c>
      <c r="F256" s="89">
        <v>5</v>
      </c>
      <c r="G256" s="88">
        <f>E256-F256</f>
        <v>0</v>
      </c>
      <c r="H256" s="91">
        <f>F256/E256</f>
        <v>1</v>
      </c>
      <c r="I256" s="88">
        <v>20</v>
      </c>
      <c r="J256" s="89">
        <v>16</v>
      </c>
      <c r="K256" s="90">
        <f>I256-J256</f>
        <v>4</v>
      </c>
      <c r="L256" s="92">
        <f>J256/I256</f>
        <v>0.8</v>
      </c>
      <c r="M256" s="88"/>
      <c r="N256" s="89"/>
      <c r="O256" s="90"/>
      <c r="P256" s="91"/>
      <c r="Q256" s="88"/>
      <c r="R256" s="89"/>
      <c r="S256" s="90"/>
      <c r="T256" s="92"/>
      <c r="U256" s="89">
        <v>4</v>
      </c>
      <c r="V256" s="89">
        <v>7</v>
      </c>
      <c r="W256" s="89"/>
      <c r="X256" s="93"/>
    </row>
    <row r="257" spans="1:24" ht="14.7" customHeight="1" thickBot="1">
      <c r="A257" s="275"/>
      <c r="B257" s="272" t="s">
        <v>402</v>
      </c>
      <c r="C257" s="80" t="s">
        <v>403</v>
      </c>
      <c r="D257" s="81" t="s">
        <v>404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3</v>
      </c>
      <c r="W257" s="89"/>
      <c r="X257" s="93"/>
    </row>
    <row r="258" spans="1:24" ht="14.7" customHeight="1" thickBot="1">
      <c r="A258" s="275"/>
      <c r="B258" s="272"/>
      <c r="C258" s="80" t="s">
        <v>405</v>
      </c>
      <c r="D258" s="81" t="s">
        <v>406</v>
      </c>
      <c r="E258" s="94">
        <v>10</v>
      </c>
      <c r="F258" s="89">
        <v>9</v>
      </c>
      <c r="G258" s="88">
        <f>E258-F258</f>
        <v>1</v>
      </c>
      <c r="H258" s="91">
        <f>F258/E258</f>
        <v>0.9</v>
      </c>
      <c r="I258" s="88">
        <v>20</v>
      </c>
      <c r="J258" s="89">
        <v>20</v>
      </c>
      <c r="K258" s="90">
        <f>I258-J258</f>
        <v>0</v>
      </c>
      <c r="L258" s="92">
        <f>J258/I258</f>
        <v>1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2</v>
      </c>
      <c r="W258" s="89"/>
      <c r="X258" s="93"/>
    </row>
    <row r="259" spans="1:24" ht="14.7" customHeight="1" thickBot="1">
      <c r="A259" s="275"/>
      <c r="B259" s="272"/>
      <c r="C259" s="80" t="s">
        <v>407</v>
      </c>
      <c r="D259" s="81" t="s">
        <v>31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3</v>
      </c>
      <c r="W259" s="89"/>
      <c r="X259" s="93"/>
    </row>
    <row r="260" spans="1:24" ht="14.7" customHeight="1" thickBot="1">
      <c r="A260" s="275"/>
      <c r="B260" s="272"/>
      <c r="C260" s="80" t="s">
        <v>408</v>
      </c>
      <c r="D260" s="81" t="s">
        <v>409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410</v>
      </c>
      <c r="D261" s="81" t="s">
        <v>411</v>
      </c>
      <c r="E261" s="94"/>
      <c r="F261" s="89"/>
      <c r="G261" s="88"/>
      <c r="H261" s="91"/>
      <c r="I261" s="88">
        <v>15</v>
      </c>
      <c r="J261" s="89">
        <v>15</v>
      </c>
      <c r="K261" s="90">
        <f>I261-J261</f>
        <v>0</v>
      </c>
      <c r="L261" s="92">
        <f>J261/I261</f>
        <v>1</v>
      </c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412</v>
      </c>
      <c r="D262" s="81" t="s">
        <v>413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414</v>
      </c>
      <c r="D263" s="81" t="s">
        <v>415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416</v>
      </c>
      <c r="D264" s="81" t="s">
        <v>417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418</v>
      </c>
      <c r="D265" s="81" t="s">
        <v>419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80" t="s">
        <v>420</v>
      </c>
      <c r="D266" s="81" t="s">
        <v>421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3</v>
      </c>
      <c r="W266" s="89"/>
      <c r="X266" s="93"/>
    </row>
    <row r="267" spans="1:24" ht="14.7" customHeight="1" thickBot="1">
      <c r="A267" s="275"/>
      <c r="B267" s="272"/>
      <c r="C267" s="272" t="s">
        <v>422</v>
      </c>
      <c r="D267" s="81" t="s">
        <v>423</v>
      </c>
      <c r="E267" s="94">
        <v>15</v>
      </c>
      <c r="F267" s="89">
        <v>15</v>
      </c>
      <c r="G267" s="88">
        <f>E267-F267</f>
        <v>0</v>
      </c>
      <c r="H267" s="91">
        <f>F267/E267</f>
        <v>1</v>
      </c>
      <c r="I267" s="88">
        <v>5</v>
      </c>
      <c r="J267" s="89">
        <v>5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</v>
      </c>
      <c r="W267" s="89"/>
      <c r="X267" s="93"/>
    </row>
    <row r="268" spans="1:24" ht="14.7" customHeight="1" thickBot="1">
      <c r="A268" s="275"/>
      <c r="B268" s="272"/>
      <c r="C268" s="272"/>
      <c r="D268" s="81" t="s">
        <v>424</v>
      </c>
      <c r="E268" s="94"/>
      <c r="F268" s="89"/>
      <c r="G268" s="88"/>
      <c r="H268" s="91"/>
      <c r="I268" s="88">
        <v>11</v>
      </c>
      <c r="J268" s="89">
        <v>11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3</v>
      </c>
      <c r="W268" s="89"/>
      <c r="X268" s="93"/>
    </row>
    <row r="269" spans="1:24" ht="14.7" customHeight="1" thickBot="1">
      <c r="A269" s="275"/>
      <c r="B269" s="272" t="s">
        <v>425</v>
      </c>
      <c r="C269" s="80" t="s">
        <v>426</v>
      </c>
      <c r="D269" s="81" t="s">
        <v>427</v>
      </c>
      <c r="E269" s="94">
        <v>4</v>
      </c>
      <c r="F269" s="89">
        <v>4</v>
      </c>
      <c r="G269" s="88">
        <f>E269-F269</f>
        <v>0</v>
      </c>
      <c r="H269" s="91">
        <f>F269/E269</f>
        <v>1</v>
      </c>
      <c r="I269" s="88">
        <v>10</v>
      </c>
      <c r="J269" s="89">
        <v>10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>
        <v>1</v>
      </c>
      <c r="V269" s="89">
        <v>3</v>
      </c>
      <c r="W269" s="89"/>
      <c r="X269" s="93"/>
    </row>
    <row r="270" spans="1:24" ht="14.7" customHeight="1" thickBot="1">
      <c r="A270" s="275"/>
      <c r="B270" s="272"/>
      <c r="C270" s="80" t="s">
        <v>428</v>
      </c>
      <c r="D270" s="81" t="s">
        <v>429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430</v>
      </c>
      <c r="D271" s="81" t="s">
        <v>431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/>
      <c r="W271" s="89"/>
      <c r="X271" s="93"/>
    </row>
    <row r="272" spans="1:24" ht="14.7" customHeight="1" thickBot="1">
      <c r="A272" s="275"/>
      <c r="B272" s="272"/>
      <c r="C272" s="80" t="s">
        <v>432</v>
      </c>
      <c r="D272" s="81" t="s">
        <v>338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433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434</v>
      </c>
      <c r="D274" s="81" t="s">
        <v>101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435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436</v>
      </c>
      <c r="D276" s="81" t="s">
        <v>437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5</v>
      </c>
      <c r="W276" s="89"/>
      <c r="X276" s="93"/>
    </row>
    <row r="277" spans="1:24" ht="14.7" customHeight="1" thickBot="1">
      <c r="A277" s="275"/>
      <c r="B277" s="272"/>
      <c r="C277" s="272" t="s">
        <v>438</v>
      </c>
      <c r="D277" s="81" t="s">
        <v>439</v>
      </c>
      <c r="E277" s="94">
        <v>15</v>
      </c>
      <c r="F277" s="89">
        <v>15</v>
      </c>
      <c r="G277" s="88">
        <f>E277-F277</f>
        <v>0</v>
      </c>
      <c r="H277" s="91">
        <f>F277/E277</f>
        <v>1</v>
      </c>
      <c r="I277" s="88">
        <v>9</v>
      </c>
      <c r="J277" s="89">
        <v>8</v>
      </c>
      <c r="K277" s="90">
        <f>I277-J277</f>
        <v>1</v>
      </c>
      <c r="L277" s="92">
        <f>J277/I277</f>
        <v>0.88888888888888884</v>
      </c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272"/>
      <c r="D278" s="81" t="s">
        <v>440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14</v>
      </c>
      <c r="W278" s="89"/>
      <c r="X278" s="93"/>
    </row>
    <row r="279" spans="1:24" ht="14.7" customHeight="1" thickBot="1">
      <c r="A279" s="275"/>
      <c r="B279" s="272"/>
      <c r="C279" s="80" t="s">
        <v>441</v>
      </c>
      <c r="D279" s="81" t="s">
        <v>180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6</v>
      </c>
      <c r="W279" s="89"/>
      <c r="X279" s="93"/>
    </row>
    <row r="280" spans="1:24" ht="14.7" customHeight="1" thickBot="1">
      <c r="A280" s="275"/>
      <c r="B280" s="272"/>
      <c r="C280" s="80" t="s">
        <v>442</v>
      </c>
      <c r="D280" s="81" t="s">
        <v>56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/>
      <c r="W280" s="89"/>
      <c r="X280" s="93"/>
    </row>
    <row r="281" spans="1:24" ht="14.7" customHeight="1" thickBot="1">
      <c r="A281" s="275"/>
      <c r="B281" s="272"/>
      <c r="C281" s="80" t="s">
        <v>443</v>
      </c>
      <c r="D281" s="81" t="s">
        <v>444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445</v>
      </c>
      <c r="D282" s="81" t="s">
        <v>446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447</v>
      </c>
      <c r="D283" s="81" t="s">
        <v>448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449</v>
      </c>
      <c r="D284" s="81" t="s">
        <v>296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3</v>
      </c>
      <c r="W284" s="89"/>
      <c r="X284" s="93"/>
    </row>
    <row r="285" spans="1:24" ht="14.7" customHeight="1" thickBot="1">
      <c r="A285" s="275"/>
      <c r="B285" s="272" t="s">
        <v>450</v>
      </c>
      <c r="C285" s="272" t="s">
        <v>451</v>
      </c>
      <c r="D285" s="81" t="s">
        <v>452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5</v>
      </c>
      <c r="W285" s="89"/>
      <c r="X285" s="93"/>
    </row>
    <row r="286" spans="1:24" ht="14.7" customHeight="1" thickBot="1">
      <c r="A286" s="275"/>
      <c r="B286" s="272"/>
      <c r="C286" s="272"/>
      <c r="D286" s="81" t="s">
        <v>155</v>
      </c>
      <c r="E286" s="94">
        <v>20</v>
      </c>
      <c r="F286" s="89">
        <v>16</v>
      </c>
      <c r="G286" s="88">
        <f>E286-F286</f>
        <v>4</v>
      </c>
      <c r="H286" s="91">
        <f>F286/E286</f>
        <v>0.8</v>
      </c>
      <c r="I286" s="88">
        <v>40</v>
      </c>
      <c r="J286" s="89">
        <v>37</v>
      </c>
      <c r="K286" s="90">
        <f>I286-J286</f>
        <v>3</v>
      </c>
      <c r="L286" s="92">
        <f>J286/I286</f>
        <v>0.92500000000000004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82</v>
      </c>
      <c r="E287" s="94">
        <v>4</v>
      </c>
      <c r="F287" s="89">
        <v>4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453</v>
      </c>
      <c r="E288" s="94">
        <v>2</v>
      </c>
      <c r="F288" s="89">
        <v>2</v>
      </c>
      <c r="G288" s="88">
        <f>E288-F288</f>
        <v>0</v>
      </c>
      <c r="H288" s="91">
        <f>F288/E288</f>
        <v>1</v>
      </c>
      <c r="I288" s="88">
        <v>4</v>
      </c>
      <c r="J288" s="89">
        <v>2</v>
      </c>
      <c r="K288" s="90">
        <f>I288-J288</f>
        <v>2</v>
      </c>
      <c r="L288" s="92">
        <f>J288/I288</f>
        <v>0.5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454</v>
      </c>
      <c r="D289" s="81" t="s">
        <v>455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1</v>
      </c>
      <c r="W289" s="89"/>
      <c r="X289" s="93"/>
    </row>
    <row r="290" spans="1:24" ht="14.7" customHeight="1" thickBot="1">
      <c r="A290" s="275"/>
      <c r="B290" s="272"/>
      <c r="C290" s="80" t="s">
        <v>456</v>
      </c>
      <c r="D290" s="81" t="s">
        <v>56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4</v>
      </c>
      <c r="W290" s="89"/>
      <c r="X290" s="93"/>
    </row>
    <row r="291" spans="1:24" ht="14.7" customHeight="1" thickBot="1">
      <c r="A291" s="275"/>
      <c r="B291" s="272"/>
      <c r="C291" s="80" t="s">
        <v>457</v>
      </c>
      <c r="D291" s="81" t="s">
        <v>458</v>
      </c>
      <c r="E291" s="94"/>
      <c r="F291" s="89"/>
      <c r="G291" s="88"/>
      <c r="H291" s="91"/>
      <c r="I291" s="88">
        <v>10</v>
      </c>
      <c r="J291" s="89">
        <v>3</v>
      </c>
      <c r="K291" s="90">
        <f>I291-J291</f>
        <v>7</v>
      </c>
      <c r="L291" s="92">
        <f>J291/I291</f>
        <v>0.3</v>
      </c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550</v>
      </c>
      <c r="D292" s="81" t="s">
        <v>551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459</v>
      </c>
      <c r="D293" s="81" t="s">
        <v>460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 thickBot="1">
      <c r="A294" s="275"/>
      <c r="B294" s="272"/>
      <c r="C294" s="80" t="s">
        <v>461</v>
      </c>
      <c r="D294" s="81" t="s">
        <v>296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1</v>
      </c>
      <c r="W294" s="89"/>
      <c r="X294" s="93"/>
    </row>
    <row r="295" spans="1:24" ht="14.7" customHeight="1">
      <c r="A295" s="275"/>
      <c r="B295" s="272"/>
      <c r="C295" s="80" t="s">
        <v>462</v>
      </c>
      <c r="D295" s="81" t="s">
        <v>56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3" t="s">
        <v>463</v>
      </c>
      <c r="B296" s="273"/>
      <c r="C296" s="273"/>
      <c r="D296" s="273"/>
      <c r="E296" s="37">
        <f>SUM(E222:E295)</f>
        <v>310</v>
      </c>
      <c r="F296" s="38">
        <f>SUM(F222:F295)</f>
        <v>294</v>
      </c>
      <c r="G296" s="38">
        <f>E296-F296</f>
        <v>16</v>
      </c>
      <c r="H296" s="4">
        <f>F296/E296</f>
        <v>0.94838709677419353</v>
      </c>
      <c r="I296" s="38">
        <f>SUM(I222:I295)</f>
        <v>505</v>
      </c>
      <c r="J296" s="38">
        <f>SUM(J222:J295)</f>
        <v>437</v>
      </c>
      <c r="K296" s="38">
        <f>I296-J296</f>
        <v>68</v>
      </c>
      <c r="L296" s="39">
        <f>J296/I296</f>
        <v>0.86534653465346534</v>
      </c>
      <c r="M296" s="38">
        <f>SUM(M222:M295)</f>
        <v>5</v>
      </c>
      <c r="N296" s="38">
        <f>SUM(N222:N295)</f>
        <v>1</v>
      </c>
      <c r="O296" s="38">
        <f>M296-N296</f>
        <v>4</v>
      </c>
      <c r="P296" s="4">
        <f>N296/M296</f>
        <v>0.2</v>
      </c>
      <c r="Q296" s="38">
        <f>SUM(Q222:Q295)</f>
        <v>5</v>
      </c>
      <c r="R296" s="38">
        <f>SUM(R222:R295)</f>
        <v>5</v>
      </c>
      <c r="S296" s="38">
        <f>Q296-R296</f>
        <v>0</v>
      </c>
      <c r="T296" s="39">
        <f>R296/Q296</f>
        <v>1</v>
      </c>
      <c r="U296" s="38">
        <f>SUM(U222:U295)</f>
        <v>15</v>
      </c>
      <c r="V296" s="38">
        <f>SUM(V222:V295)</f>
        <v>213</v>
      </c>
      <c r="W296" s="38">
        <f>SUM(W222:W295)</f>
        <v>0</v>
      </c>
      <c r="X296" s="41">
        <f>SUM(X222:X295)</f>
        <v>6</v>
      </c>
    </row>
    <row r="297" spans="1:24" ht="14.7" customHeight="1" thickBot="1">
      <c r="A297" s="274" t="s">
        <v>464</v>
      </c>
      <c r="B297" s="274"/>
      <c r="C297" s="274"/>
      <c r="D297" s="274"/>
      <c r="E297" s="95">
        <f>E96+E159+E221+E296</f>
        <v>2000</v>
      </c>
      <c r="F297" s="96">
        <f>F96+F159+F221+F296</f>
        <v>1896</v>
      </c>
      <c r="G297" s="96">
        <f>G96+G159+G221+G296</f>
        <v>104</v>
      </c>
      <c r="H297" s="97">
        <f>F297/E297</f>
        <v>0.94799999999999995</v>
      </c>
      <c r="I297" s="96">
        <f>I96+I159+I221+I296</f>
        <v>2879</v>
      </c>
      <c r="J297" s="96">
        <f>J96+J159+J221+J296</f>
        <v>2352</v>
      </c>
      <c r="K297" s="96">
        <f>K96+K159+K221+K296</f>
        <v>527</v>
      </c>
      <c r="L297" s="98">
        <f>J297/I297</f>
        <v>0.81695032997568595</v>
      </c>
      <c r="M297" s="96">
        <f>M96+M159+M221+M296</f>
        <v>22</v>
      </c>
      <c r="N297" s="96">
        <f>N96+N159+N221+N296</f>
        <v>7</v>
      </c>
      <c r="O297" s="96">
        <f>O96+O159+O221+O296</f>
        <v>15</v>
      </c>
      <c r="P297" s="97">
        <f>N297/M297</f>
        <v>0.31818181818181818</v>
      </c>
      <c r="Q297" s="96">
        <f>Q96+Q159+Q221+Q296</f>
        <v>34</v>
      </c>
      <c r="R297" s="96">
        <f>R96+R159+R221+R296</f>
        <v>14</v>
      </c>
      <c r="S297" s="96">
        <f>S96+S159+S221+S296</f>
        <v>20</v>
      </c>
      <c r="T297" s="98">
        <f>R297/Q297</f>
        <v>0.41176470588235292</v>
      </c>
      <c r="U297" s="95">
        <f>U96+U159+U221+U296</f>
        <v>123</v>
      </c>
      <c r="V297" s="96">
        <f>V96+V159+V221+V296</f>
        <v>502</v>
      </c>
      <c r="W297" s="96">
        <f>W96+W159+W221+W296</f>
        <v>9</v>
      </c>
      <c r="X297" s="99">
        <f>X96+X159+X221+X296</f>
        <v>13</v>
      </c>
    </row>
    <row r="298" spans="1:24" ht="18.149999999999999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48" customHeight="1" thickBot="1">
      <c r="A299" s="104"/>
      <c r="B299" s="100"/>
      <c r="C299" s="104"/>
      <c r="D299" s="100"/>
      <c r="E299" s="100"/>
      <c r="F299" s="100"/>
      <c r="G299" s="100"/>
      <c r="H299" s="101"/>
      <c r="I299" s="100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2"/>
      <c r="U299" s="103"/>
      <c r="V299" s="103"/>
      <c r="W299" s="103"/>
      <c r="X299" s="103"/>
    </row>
    <row r="300" spans="1:24" ht="14.7" customHeight="1">
      <c r="A300" s="265" t="s">
        <v>465</v>
      </c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</row>
    <row r="301" spans="1:24" ht="14.7" customHeight="1">
      <c r="A301" s="266" t="s">
        <v>466</v>
      </c>
      <c r="B301" s="266"/>
      <c r="C301" s="266"/>
      <c r="D301" s="266"/>
      <c r="E301" s="268" t="s">
        <v>8</v>
      </c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70" t="s">
        <v>467</v>
      </c>
      <c r="V301" s="270"/>
      <c r="W301" s="270"/>
      <c r="X301" s="270"/>
    </row>
    <row r="302" spans="1:24" ht="30.75" customHeight="1">
      <c r="A302" s="266"/>
      <c r="B302" s="266"/>
      <c r="C302" s="266"/>
      <c r="D302" s="266"/>
      <c r="E302" s="268" t="s">
        <v>10</v>
      </c>
      <c r="F302" s="268"/>
      <c r="G302" s="268"/>
      <c r="H302" s="268"/>
      <c r="I302" s="268"/>
      <c r="J302" s="268"/>
      <c r="K302" s="268"/>
      <c r="L302" s="268"/>
      <c r="M302" s="268" t="s">
        <v>11</v>
      </c>
      <c r="N302" s="268"/>
      <c r="O302" s="268"/>
      <c r="P302" s="268"/>
      <c r="Q302" s="268"/>
      <c r="R302" s="268"/>
      <c r="S302" s="268"/>
      <c r="T302" s="268"/>
      <c r="U302" s="271" t="s">
        <v>10</v>
      </c>
      <c r="V302" s="271"/>
      <c r="W302" s="270" t="s">
        <v>12</v>
      </c>
      <c r="X302" s="270"/>
    </row>
    <row r="303" spans="1:24" ht="16.95" customHeight="1">
      <c r="A303" s="266"/>
      <c r="B303" s="266"/>
      <c r="C303" s="266"/>
      <c r="D303" s="266"/>
      <c r="E303" s="268" t="s">
        <v>13</v>
      </c>
      <c r="F303" s="268"/>
      <c r="G303" s="268"/>
      <c r="H303" s="268"/>
      <c r="I303" s="268" t="s">
        <v>14</v>
      </c>
      <c r="J303" s="268"/>
      <c r="K303" s="268"/>
      <c r="L303" s="268"/>
      <c r="M303" s="268" t="s">
        <v>13</v>
      </c>
      <c r="N303" s="268"/>
      <c r="O303" s="268"/>
      <c r="P303" s="268"/>
      <c r="Q303" s="268" t="s">
        <v>14</v>
      </c>
      <c r="R303" s="268"/>
      <c r="S303" s="268"/>
      <c r="T303" s="268"/>
      <c r="U303" s="271"/>
      <c r="V303" s="271"/>
      <c r="W303" s="270"/>
      <c r="X303" s="270"/>
    </row>
    <row r="304" spans="1:24" ht="16.95" customHeight="1">
      <c r="A304" s="266"/>
      <c r="B304" s="266"/>
      <c r="C304" s="266"/>
      <c r="D304" s="266"/>
      <c r="E304" s="106" t="s">
        <v>15</v>
      </c>
      <c r="F304" s="106" t="s">
        <v>16</v>
      </c>
      <c r="G304" s="106" t="s">
        <v>17</v>
      </c>
      <c r="H304" s="107" t="s">
        <v>18</v>
      </c>
      <c r="I304" s="106" t="s">
        <v>15</v>
      </c>
      <c r="J304" s="106" t="s">
        <v>16</v>
      </c>
      <c r="K304" s="106" t="s">
        <v>17</v>
      </c>
      <c r="L304" s="106" t="s">
        <v>18</v>
      </c>
      <c r="M304" s="106" t="s">
        <v>15</v>
      </c>
      <c r="N304" s="106" t="s">
        <v>16</v>
      </c>
      <c r="O304" s="106" t="s">
        <v>17</v>
      </c>
      <c r="P304" s="107" t="s">
        <v>18</v>
      </c>
      <c r="Q304" s="106" t="s">
        <v>15</v>
      </c>
      <c r="R304" s="106" t="s">
        <v>16</v>
      </c>
      <c r="S304" s="106" t="s">
        <v>17</v>
      </c>
      <c r="T304" s="106" t="s">
        <v>18</v>
      </c>
      <c r="U304" s="106" t="s">
        <v>13</v>
      </c>
      <c r="V304" s="106" t="s">
        <v>19</v>
      </c>
      <c r="W304" s="106" t="s">
        <v>13</v>
      </c>
      <c r="X304" s="1" t="s">
        <v>19</v>
      </c>
    </row>
    <row r="305" spans="1:24" ht="16.95" customHeight="1">
      <c r="A305" s="257" t="s">
        <v>468</v>
      </c>
      <c r="B305" s="257"/>
      <c r="C305" s="257"/>
      <c r="D305" s="257"/>
      <c r="E305" s="108">
        <f>E96</f>
        <v>1061</v>
      </c>
      <c r="F305" s="109">
        <f>F96</f>
        <v>1014</v>
      </c>
      <c r="G305" s="108">
        <f>G96</f>
        <v>47</v>
      </c>
      <c r="H305" s="110">
        <f>F305/E305</f>
        <v>0.95570216776625827</v>
      </c>
      <c r="I305" s="108">
        <f t="shared" ref="I305:O305" si="2">(I96)</f>
        <v>1498</v>
      </c>
      <c r="J305" s="109">
        <f t="shared" si="2"/>
        <v>1265</v>
      </c>
      <c r="K305" s="108">
        <f t="shared" si="2"/>
        <v>233</v>
      </c>
      <c r="L305" s="110">
        <f t="shared" si="2"/>
        <v>0.84445927903871831</v>
      </c>
      <c r="M305" s="108">
        <f t="shared" si="2"/>
        <v>10</v>
      </c>
      <c r="N305" s="109">
        <f t="shared" si="2"/>
        <v>4</v>
      </c>
      <c r="O305" s="108">
        <f t="shared" si="2"/>
        <v>6</v>
      </c>
      <c r="P305" s="110">
        <f t="shared" ref="P305:X305" si="3">P96</f>
        <v>0.4</v>
      </c>
      <c r="Q305" s="108">
        <f t="shared" si="3"/>
        <v>22</v>
      </c>
      <c r="R305" s="109">
        <f t="shared" si="3"/>
        <v>7</v>
      </c>
      <c r="S305" s="108">
        <f t="shared" si="3"/>
        <v>15</v>
      </c>
      <c r="T305" s="110">
        <f t="shared" si="3"/>
        <v>0.31818181818181818</v>
      </c>
      <c r="U305" s="111">
        <f t="shared" si="3"/>
        <v>61</v>
      </c>
      <c r="V305" s="111">
        <f t="shared" si="3"/>
        <v>103</v>
      </c>
      <c r="W305" s="111">
        <f t="shared" si="3"/>
        <v>1</v>
      </c>
      <c r="X305" s="112">
        <f t="shared" si="3"/>
        <v>1</v>
      </c>
    </row>
    <row r="306" spans="1:24" ht="16.95" customHeight="1">
      <c r="A306" s="269" t="s">
        <v>469</v>
      </c>
      <c r="B306" s="269"/>
      <c r="C306" s="269"/>
      <c r="D306" s="269"/>
      <c r="E306" s="113">
        <f>E159</f>
        <v>353</v>
      </c>
      <c r="F306" s="114">
        <f>F159</f>
        <v>329</v>
      </c>
      <c r="G306" s="113">
        <f>G159</f>
        <v>24</v>
      </c>
      <c r="H306" s="115">
        <f>F306/E306</f>
        <v>0.93201133144475923</v>
      </c>
      <c r="I306" s="113">
        <f>I159</f>
        <v>429</v>
      </c>
      <c r="J306" s="114">
        <f>J159</f>
        <v>291</v>
      </c>
      <c r="K306" s="113">
        <f>K159</f>
        <v>138</v>
      </c>
      <c r="L306" s="115">
        <f>L159</f>
        <v>0.67832167832167833</v>
      </c>
      <c r="M306" s="113">
        <f>(M159)</f>
        <v>2</v>
      </c>
      <c r="N306" s="114">
        <f>(N159)</f>
        <v>0</v>
      </c>
      <c r="O306" s="113">
        <f>(O159)</f>
        <v>2</v>
      </c>
      <c r="P306" s="115">
        <f>(P159)</f>
        <v>0</v>
      </c>
      <c r="Q306" s="113">
        <f t="shared" ref="Q306:X306" si="4">Q159</f>
        <v>2</v>
      </c>
      <c r="R306" s="114">
        <f t="shared" si="4"/>
        <v>0</v>
      </c>
      <c r="S306" s="113">
        <f t="shared" si="4"/>
        <v>2</v>
      </c>
      <c r="T306" s="115">
        <f t="shared" si="4"/>
        <v>0</v>
      </c>
      <c r="U306" s="114">
        <f t="shared" si="4"/>
        <v>38</v>
      </c>
      <c r="V306" s="114">
        <f t="shared" si="4"/>
        <v>100</v>
      </c>
      <c r="W306" s="114">
        <f t="shared" si="4"/>
        <v>5</v>
      </c>
      <c r="X306" s="116">
        <f t="shared" si="4"/>
        <v>6</v>
      </c>
    </row>
    <row r="307" spans="1:24" ht="16.95" customHeight="1">
      <c r="A307" s="259" t="s">
        <v>470</v>
      </c>
      <c r="B307" s="259"/>
      <c r="C307" s="259"/>
      <c r="D307" s="259"/>
      <c r="E307" s="117">
        <f t="shared" ref="E307:X307" si="5">E221</f>
        <v>276</v>
      </c>
      <c r="F307" s="118">
        <f t="shared" si="5"/>
        <v>259</v>
      </c>
      <c r="G307" s="117">
        <f t="shared" si="5"/>
        <v>17</v>
      </c>
      <c r="H307" s="119">
        <f t="shared" si="5"/>
        <v>0.93840579710144922</v>
      </c>
      <c r="I307" s="117">
        <f t="shared" si="5"/>
        <v>447</v>
      </c>
      <c r="J307" s="118">
        <f t="shared" si="5"/>
        <v>359</v>
      </c>
      <c r="K307" s="117">
        <f t="shared" si="5"/>
        <v>88</v>
      </c>
      <c r="L307" s="119">
        <f t="shared" si="5"/>
        <v>0.80313199105145416</v>
      </c>
      <c r="M307" s="117">
        <f t="shared" si="5"/>
        <v>5</v>
      </c>
      <c r="N307" s="118">
        <f t="shared" si="5"/>
        <v>2</v>
      </c>
      <c r="O307" s="117">
        <f t="shared" si="5"/>
        <v>3</v>
      </c>
      <c r="P307" s="119">
        <f t="shared" si="5"/>
        <v>0.4</v>
      </c>
      <c r="Q307" s="117">
        <f t="shared" si="5"/>
        <v>5</v>
      </c>
      <c r="R307" s="118">
        <f t="shared" si="5"/>
        <v>2</v>
      </c>
      <c r="S307" s="117">
        <f t="shared" si="5"/>
        <v>3</v>
      </c>
      <c r="T307" s="119">
        <f t="shared" si="5"/>
        <v>0.4</v>
      </c>
      <c r="U307" s="120">
        <f t="shared" si="5"/>
        <v>9</v>
      </c>
      <c r="V307" s="120">
        <f t="shared" si="5"/>
        <v>86</v>
      </c>
      <c r="W307" s="120">
        <f t="shared" si="5"/>
        <v>3</v>
      </c>
      <c r="X307" s="121">
        <f t="shared" si="5"/>
        <v>0</v>
      </c>
    </row>
    <row r="308" spans="1:24" ht="14.7" customHeight="1">
      <c r="A308" s="260" t="s">
        <v>471</v>
      </c>
      <c r="B308" s="260"/>
      <c r="C308" s="260"/>
      <c r="D308" s="260"/>
      <c r="E308" s="122">
        <f t="shared" ref="E308:X308" si="6">E296</f>
        <v>310</v>
      </c>
      <c r="F308" s="123">
        <f t="shared" si="6"/>
        <v>294</v>
      </c>
      <c r="G308" s="122">
        <f t="shared" si="6"/>
        <v>16</v>
      </c>
      <c r="H308" s="124">
        <f t="shared" si="6"/>
        <v>0.94838709677419353</v>
      </c>
      <c r="I308" s="122">
        <f t="shared" si="6"/>
        <v>505</v>
      </c>
      <c r="J308" s="123">
        <f t="shared" si="6"/>
        <v>437</v>
      </c>
      <c r="K308" s="122">
        <f t="shared" si="6"/>
        <v>68</v>
      </c>
      <c r="L308" s="124">
        <f t="shared" si="6"/>
        <v>0.86534653465346534</v>
      </c>
      <c r="M308" s="122">
        <f t="shared" si="6"/>
        <v>5</v>
      </c>
      <c r="N308" s="123">
        <f t="shared" si="6"/>
        <v>1</v>
      </c>
      <c r="O308" s="122">
        <f t="shared" si="6"/>
        <v>4</v>
      </c>
      <c r="P308" s="124">
        <f t="shared" si="6"/>
        <v>0.2</v>
      </c>
      <c r="Q308" s="122">
        <f t="shared" si="6"/>
        <v>5</v>
      </c>
      <c r="R308" s="123">
        <f t="shared" si="6"/>
        <v>5</v>
      </c>
      <c r="S308" s="122">
        <f t="shared" si="6"/>
        <v>0</v>
      </c>
      <c r="T308" s="124">
        <f t="shared" si="6"/>
        <v>1</v>
      </c>
      <c r="U308" s="123">
        <f t="shared" si="6"/>
        <v>15</v>
      </c>
      <c r="V308" s="123">
        <f t="shared" si="6"/>
        <v>213</v>
      </c>
      <c r="W308" s="123">
        <f t="shared" si="6"/>
        <v>0</v>
      </c>
      <c r="X308" s="125">
        <f t="shared" si="6"/>
        <v>6</v>
      </c>
    </row>
    <row r="309" spans="1:24" ht="14.7" customHeight="1" thickBot="1">
      <c r="A309" s="263" t="s">
        <v>472</v>
      </c>
      <c r="B309" s="263"/>
      <c r="C309" s="263"/>
      <c r="D309" s="263"/>
      <c r="E309" s="126">
        <f t="shared" ref="E309:X309" si="7">E297</f>
        <v>2000</v>
      </c>
      <c r="F309" s="126">
        <f t="shared" si="7"/>
        <v>1896</v>
      </c>
      <c r="G309" s="126">
        <f t="shared" si="7"/>
        <v>104</v>
      </c>
      <c r="H309" s="127">
        <f t="shared" si="7"/>
        <v>0.94799999999999995</v>
      </c>
      <c r="I309" s="126">
        <f t="shared" si="7"/>
        <v>2879</v>
      </c>
      <c r="J309" s="126">
        <f t="shared" si="7"/>
        <v>2352</v>
      </c>
      <c r="K309" s="126">
        <f t="shared" si="7"/>
        <v>527</v>
      </c>
      <c r="L309" s="127">
        <f t="shared" si="7"/>
        <v>0.81695032997568595</v>
      </c>
      <c r="M309" s="126">
        <f t="shared" si="7"/>
        <v>22</v>
      </c>
      <c r="N309" s="126">
        <f t="shared" si="7"/>
        <v>7</v>
      </c>
      <c r="O309" s="126">
        <f t="shared" si="7"/>
        <v>15</v>
      </c>
      <c r="P309" s="127">
        <f t="shared" si="7"/>
        <v>0.31818181818181818</v>
      </c>
      <c r="Q309" s="126">
        <f t="shared" si="7"/>
        <v>34</v>
      </c>
      <c r="R309" s="126">
        <f t="shared" si="7"/>
        <v>14</v>
      </c>
      <c r="S309" s="126">
        <f t="shared" si="7"/>
        <v>20</v>
      </c>
      <c r="T309" s="127">
        <f t="shared" si="7"/>
        <v>0.41176470588235292</v>
      </c>
      <c r="U309" s="126">
        <f t="shared" si="7"/>
        <v>123</v>
      </c>
      <c r="V309" s="126">
        <f t="shared" si="7"/>
        <v>502</v>
      </c>
      <c r="W309" s="126">
        <f t="shared" si="7"/>
        <v>9</v>
      </c>
      <c r="X309" s="128">
        <f t="shared" si="7"/>
        <v>13</v>
      </c>
    </row>
    <row r="310" spans="1:24" ht="18.149999999999999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 thickBo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5" t="s">
        <v>465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>
      <c r="A313" s="266" t="s">
        <v>466</v>
      </c>
      <c r="B313" s="266"/>
      <c r="C313" s="266"/>
      <c r="D313" s="266"/>
      <c r="E313" s="267" t="s">
        <v>8</v>
      </c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6"/>
      <c r="B314" s="266"/>
      <c r="C314" s="266"/>
      <c r="D314" s="266"/>
      <c r="E314" s="267"/>
      <c r="F314" s="267"/>
      <c r="G314" s="267"/>
      <c r="H314" s="267"/>
      <c r="I314" s="267"/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268" t="s">
        <v>13</v>
      </c>
      <c r="F315" s="268"/>
      <c r="G315" s="268"/>
      <c r="H315" s="268"/>
      <c r="I315" s="267" t="s">
        <v>14</v>
      </c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106" t="s">
        <v>15</v>
      </c>
      <c r="F316" s="106" t="s">
        <v>16</v>
      </c>
      <c r="G316" s="106" t="s">
        <v>17</v>
      </c>
      <c r="H316" s="107" t="s">
        <v>18</v>
      </c>
      <c r="I316" s="106" t="s">
        <v>15</v>
      </c>
      <c r="J316" s="106" t="s">
        <v>16</v>
      </c>
      <c r="K316" s="106" t="s">
        <v>17</v>
      </c>
      <c r="L316" s="1" t="s">
        <v>18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7" t="s">
        <v>468</v>
      </c>
      <c r="B317" s="257"/>
      <c r="C317" s="257"/>
      <c r="D317" s="257"/>
      <c r="E317" s="108">
        <f t="shared" ref="E317:G321" si="8">E305+M305</f>
        <v>1071</v>
      </c>
      <c r="F317" s="109">
        <f t="shared" si="8"/>
        <v>1018</v>
      </c>
      <c r="G317" s="108">
        <f t="shared" si="8"/>
        <v>53</v>
      </c>
      <c r="H317" s="110">
        <f>F317/E317</f>
        <v>0.95051353874883282</v>
      </c>
      <c r="I317" s="108">
        <f t="shared" ref="I317:K321" si="9">I305+Q305</f>
        <v>1520</v>
      </c>
      <c r="J317" s="109">
        <f t="shared" si="9"/>
        <v>1272</v>
      </c>
      <c r="K317" s="108">
        <f t="shared" si="9"/>
        <v>248</v>
      </c>
      <c r="L317" s="129">
        <f>J317/I317</f>
        <v>0.83684210526315794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8" t="s">
        <v>469</v>
      </c>
      <c r="B318" s="258"/>
      <c r="C318" s="258"/>
      <c r="D318" s="258"/>
      <c r="E318" s="130">
        <f t="shared" si="8"/>
        <v>355</v>
      </c>
      <c r="F318" s="131">
        <f t="shared" si="8"/>
        <v>329</v>
      </c>
      <c r="G318" s="130">
        <f t="shared" si="8"/>
        <v>26</v>
      </c>
      <c r="H318" s="132">
        <f>F318/E318</f>
        <v>0.92676056338028168</v>
      </c>
      <c r="I318" s="130">
        <f t="shared" si="9"/>
        <v>431</v>
      </c>
      <c r="J318" s="131">
        <f t="shared" si="9"/>
        <v>291</v>
      </c>
      <c r="K318" s="130">
        <f t="shared" si="9"/>
        <v>140</v>
      </c>
      <c r="L318" s="133">
        <f>J318/I318</f>
        <v>0.67517401392111365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9" t="s">
        <v>470</v>
      </c>
      <c r="B319" s="259"/>
      <c r="C319" s="259"/>
      <c r="D319" s="259"/>
      <c r="E319" s="117">
        <f t="shared" si="8"/>
        <v>281</v>
      </c>
      <c r="F319" s="118">
        <f t="shared" si="8"/>
        <v>261</v>
      </c>
      <c r="G319" s="117">
        <f t="shared" si="8"/>
        <v>20</v>
      </c>
      <c r="H319" s="119">
        <f>F319/E319</f>
        <v>0.92882562277580072</v>
      </c>
      <c r="I319" s="117">
        <f t="shared" si="9"/>
        <v>452</v>
      </c>
      <c r="J319" s="118">
        <f t="shared" si="9"/>
        <v>361</v>
      </c>
      <c r="K319" s="117">
        <f t="shared" si="9"/>
        <v>91</v>
      </c>
      <c r="L319" s="134">
        <f>J319/I319</f>
        <v>0.79867256637168138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60" t="s">
        <v>471</v>
      </c>
      <c r="B320" s="260"/>
      <c r="C320" s="260"/>
      <c r="D320" s="260"/>
      <c r="E320" s="122">
        <f t="shared" si="8"/>
        <v>315</v>
      </c>
      <c r="F320" s="123">
        <f t="shared" si="8"/>
        <v>295</v>
      </c>
      <c r="G320" s="122">
        <f t="shared" si="8"/>
        <v>20</v>
      </c>
      <c r="H320" s="124">
        <f>F320/E320</f>
        <v>0.93650793650793651</v>
      </c>
      <c r="I320" s="122">
        <f t="shared" si="9"/>
        <v>510</v>
      </c>
      <c r="J320" s="123">
        <f t="shared" si="9"/>
        <v>442</v>
      </c>
      <c r="K320" s="122">
        <f t="shared" si="9"/>
        <v>68</v>
      </c>
      <c r="L320" s="135">
        <f>J320/I320</f>
        <v>0.8666666666666667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 thickBot="1">
      <c r="A321" s="261" t="s">
        <v>472</v>
      </c>
      <c r="B321" s="261"/>
      <c r="C321" s="261"/>
      <c r="D321" s="261"/>
      <c r="E321" s="136">
        <f t="shared" si="8"/>
        <v>2022</v>
      </c>
      <c r="F321" s="126">
        <f t="shared" si="8"/>
        <v>1903</v>
      </c>
      <c r="G321" s="136">
        <f t="shared" si="8"/>
        <v>119</v>
      </c>
      <c r="H321" s="137">
        <f>F321/E321</f>
        <v>0.94114737883283872</v>
      </c>
      <c r="I321" s="136">
        <f t="shared" si="9"/>
        <v>2913</v>
      </c>
      <c r="J321" s="126">
        <f t="shared" si="9"/>
        <v>2366</v>
      </c>
      <c r="K321" s="136">
        <f t="shared" si="9"/>
        <v>547</v>
      </c>
      <c r="L321" s="138">
        <f>J321/I321</f>
        <v>0.81222107792653619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139"/>
      <c r="B323" s="139"/>
      <c r="C323" s="139"/>
      <c r="D323" s="139"/>
      <c r="E323" s="104"/>
      <c r="F323" s="104"/>
      <c r="G323" s="104"/>
      <c r="H323" s="140"/>
      <c r="I323" s="104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39"/>
      <c r="B324" s="139"/>
      <c r="C324" s="139"/>
      <c r="D324" s="143" t="s">
        <v>473</v>
      </c>
      <c r="E324" s="144" t="s">
        <v>15</v>
      </c>
      <c r="F324" s="144" t="s">
        <v>16</v>
      </c>
      <c r="G324" s="144" t="s">
        <v>17</v>
      </c>
      <c r="H324" s="262" t="s">
        <v>18</v>
      </c>
      <c r="I324" s="262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42"/>
      <c r="V324" s="103"/>
      <c r="W324" s="142"/>
      <c r="X324" s="142"/>
    </row>
    <row r="325" spans="1:24" ht="14.7" customHeight="1">
      <c r="A325" s="100"/>
      <c r="B325" s="100"/>
      <c r="C325" s="100"/>
      <c r="D325" s="145" t="s">
        <v>474</v>
      </c>
      <c r="E325" s="146">
        <f>E297</f>
        <v>2000</v>
      </c>
      <c r="F325" s="146">
        <f>F297</f>
        <v>1896</v>
      </c>
      <c r="G325" s="146">
        <f>G297</f>
        <v>104</v>
      </c>
      <c r="H325" s="255">
        <f>F325/E325</f>
        <v>0.94799999999999995</v>
      </c>
      <c r="I325" s="255"/>
      <c r="J325" s="104"/>
      <c r="K325" s="104"/>
      <c r="L325" s="104"/>
      <c r="M325" s="256"/>
      <c r="N325" s="256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475</v>
      </c>
      <c r="E326" s="146">
        <f>I297</f>
        <v>2879</v>
      </c>
      <c r="F326" s="146">
        <f>J297</f>
        <v>2352</v>
      </c>
      <c r="G326" s="146">
        <f>K297</f>
        <v>527</v>
      </c>
      <c r="H326" s="255">
        <f>F326/E326</f>
        <v>0.81695032997568595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476</v>
      </c>
      <c r="E327" s="146">
        <f>M297</f>
        <v>22</v>
      </c>
      <c r="F327" s="146">
        <f>N297</f>
        <v>7</v>
      </c>
      <c r="G327" s="146">
        <f>O297</f>
        <v>15</v>
      </c>
      <c r="H327" s="255">
        <f>F327/E327</f>
        <v>0.31818181818181818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477</v>
      </c>
      <c r="E328" s="146">
        <f>Q297</f>
        <v>34</v>
      </c>
      <c r="F328" s="146">
        <f>R297</f>
        <v>14</v>
      </c>
      <c r="G328" s="146">
        <f>S297</f>
        <v>20</v>
      </c>
      <c r="H328" s="255">
        <f>F328/E328</f>
        <v>0.41176470588235292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47" t="s">
        <v>472</v>
      </c>
      <c r="E329" s="136">
        <f>SUM(E325:E328)</f>
        <v>4935</v>
      </c>
      <c r="F329" s="136">
        <f>SUM(F325:F328)</f>
        <v>4269</v>
      </c>
      <c r="G329" s="136">
        <f>SUM(G325:G328)</f>
        <v>666</v>
      </c>
      <c r="H329" s="204">
        <f>F329/E329</f>
        <v>0.86504559270516712</v>
      </c>
      <c r="I329" s="2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 thickBot="1">
      <c r="A330" s="100"/>
      <c r="B330" s="100"/>
      <c r="C330" s="100"/>
      <c r="D330" s="100"/>
      <c r="E330" s="104"/>
      <c r="F330" s="104"/>
      <c r="G330" s="104"/>
      <c r="H330" s="140"/>
      <c r="I330" s="104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87" customHeight="1">
      <c r="A331" s="100"/>
      <c r="B331" s="100"/>
      <c r="C331" s="100"/>
      <c r="D331" s="143" t="s">
        <v>478</v>
      </c>
      <c r="E331" s="148" t="s">
        <v>479</v>
      </c>
      <c r="F331" s="148" t="s">
        <v>480</v>
      </c>
      <c r="G331" s="148" t="s">
        <v>481</v>
      </c>
      <c r="H331" s="252" t="s">
        <v>482</v>
      </c>
      <c r="I331" s="252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474</v>
      </c>
      <c r="E332" s="146">
        <f>F325</f>
        <v>1896</v>
      </c>
      <c r="F332" s="146">
        <f>U297</f>
        <v>123</v>
      </c>
      <c r="G332" s="146">
        <f>J343-G334</f>
        <v>453</v>
      </c>
      <c r="H332" s="253">
        <f>E332+F332+G332</f>
        <v>2472</v>
      </c>
      <c r="I332" s="253"/>
      <c r="J332" s="141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475</v>
      </c>
      <c r="E333" s="146">
        <f>F326</f>
        <v>2352</v>
      </c>
      <c r="F333" s="146">
        <f>V297</f>
        <v>502</v>
      </c>
      <c r="G333" s="146">
        <f>J344-G335</f>
        <v>379</v>
      </c>
      <c r="H333" s="253">
        <f>E333+F333+G333</f>
        <v>3233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476</v>
      </c>
      <c r="E334" s="146">
        <f>F327</f>
        <v>7</v>
      </c>
      <c r="F334" s="146">
        <f>W297</f>
        <v>9</v>
      </c>
      <c r="G334" s="149">
        <v>0</v>
      </c>
      <c r="H334" s="253">
        <f>E334+F334+G334</f>
        <v>16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477</v>
      </c>
      <c r="E335" s="146">
        <f>F328</f>
        <v>14</v>
      </c>
      <c r="F335" s="146">
        <f>X297</f>
        <v>13</v>
      </c>
      <c r="G335" s="149">
        <v>1</v>
      </c>
      <c r="H335" s="253">
        <f>E335+F335+G335</f>
        <v>28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A336" s="100"/>
      <c r="B336" s="100"/>
      <c r="C336" s="100"/>
      <c r="D336" s="147" t="s">
        <v>472</v>
      </c>
      <c r="E336" s="150">
        <f>SUM(E332:E335)</f>
        <v>4269</v>
      </c>
      <c r="F336" s="150">
        <f>SUM(F332:F335)</f>
        <v>647</v>
      </c>
      <c r="G336" s="150">
        <f>SUM(G332:G335)</f>
        <v>833</v>
      </c>
      <c r="H336" s="254">
        <f>H332+H333+H334+H335</f>
        <v>5749</v>
      </c>
      <c r="I336" s="25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51" t="s">
        <v>483</v>
      </c>
      <c r="E337" s="104"/>
      <c r="F337" s="104"/>
      <c r="G337" s="104"/>
      <c r="H337" s="140"/>
      <c r="I337" s="104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B338" s="152"/>
      <c r="C338" s="152"/>
      <c r="D338" s="151" t="s">
        <v>484</v>
      </c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L339" s="152"/>
      <c r="M339" s="152"/>
      <c r="N339" s="152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4"/>
      <c r="B340" s="104"/>
      <c r="C340" s="104"/>
      <c r="D340" s="247" t="s">
        <v>485</v>
      </c>
      <c r="E340" s="247"/>
      <c r="F340" s="247"/>
      <c r="G340" s="247"/>
      <c r="H340" s="247"/>
      <c r="I340" s="247"/>
      <c r="J340" s="247"/>
      <c r="K340" s="247"/>
      <c r="L340" s="247"/>
      <c r="M340" s="247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 t="s">
        <v>486</v>
      </c>
      <c r="E341" s="201" t="s">
        <v>487</v>
      </c>
      <c r="F341" s="201"/>
      <c r="G341" s="201"/>
      <c r="H341" s="249" t="s">
        <v>488</v>
      </c>
      <c r="I341" s="249"/>
      <c r="J341" s="249"/>
      <c r="K341" s="250" t="s">
        <v>489</v>
      </c>
      <c r="L341" s="250"/>
      <c r="M341" s="250"/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8"/>
      <c r="E342" s="153" t="s">
        <v>490</v>
      </c>
      <c r="F342" s="153" t="s">
        <v>491</v>
      </c>
      <c r="G342" s="153" t="s">
        <v>472</v>
      </c>
      <c r="H342" s="154" t="s">
        <v>492</v>
      </c>
      <c r="I342" s="154" t="s">
        <v>491</v>
      </c>
      <c r="J342" s="154" t="s">
        <v>472</v>
      </c>
      <c r="K342" s="155" t="s">
        <v>490</v>
      </c>
      <c r="L342" s="155" t="s">
        <v>491</v>
      </c>
      <c r="M342" s="156" t="s">
        <v>472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157" t="s">
        <v>13</v>
      </c>
      <c r="E343" s="158">
        <f>K343-H343</f>
        <v>1053</v>
      </c>
      <c r="F343" s="158">
        <v>982</v>
      </c>
      <c r="G343" s="158">
        <f>SUM(E343:F343)</f>
        <v>2035</v>
      </c>
      <c r="H343" s="159">
        <v>87</v>
      </c>
      <c r="I343" s="159">
        <v>366</v>
      </c>
      <c r="J343" s="159">
        <f>SUM(H343:I343)</f>
        <v>453</v>
      </c>
      <c r="K343" s="160">
        <f>M343-L343</f>
        <v>1140</v>
      </c>
      <c r="L343" s="160">
        <f>F343+I343</f>
        <v>1348</v>
      </c>
      <c r="M343" s="161">
        <f>H332+H334</f>
        <v>2488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157" t="s">
        <v>493</v>
      </c>
      <c r="E344" s="158">
        <f>K344-H344</f>
        <v>1794</v>
      </c>
      <c r="F344" s="158">
        <v>1087</v>
      </c>
      <c r="G344" s="158">
        <f>SUM(E344:F344)</f>
        <v>2881</v>
      </c>
      <c r="H344" s="159">
        <v>66</v>
      </c>
      <c r="I344" s="159">
        <v>314</v>
      </c>
      <c r="J344" s="159">
        <f>SUM(H344:I344)</f>
        <v>380</v>
      </c>
      <c r="K344" s="160">
        <f>M344-L344</f>
        <v>1860</v>
      </c>
      <c r="L344" s="160">
        <f>F344+I344</f>
        <v>1401</v>
      </c>
      <c r="M344" s="161">
        <f>H333+H335</f>
        <v>3261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 thickBot="1">
      <c r="A345" s="104"/>
      <c r="B345" s="104"/>
      <c r="C345" s="104"/>
      <c r="D345" s="162" t="s">
        <v>494</v>
      </c>
      <c r="E345" s="163">
        <f>K345-H345</f>
        <v>2847</v>
      </c>
      <c r="F345" s="163">
        <f>SUM(F343:F344)</f>
        <v>2069</v>
      </c>
      <c r="G345" s="163">
        <f>SUM(E345:F345)</f>
        <v>4916</v>
      </c>
      <c r="H345" s="164">
        <f t="shared" ref="H345:M345" si="10">SUM(H343:H344)</f>
        <v>153</v>
      </c>
      <c r="I345" s="164">
        <f t="shared" si="10"/>
        <v>680</v>
      </c>
      <c r="J345" s="164">
        <f t="shared" si="10"/>
        <v>833</v>
      </c>
      <c r="K345" s="165">
        <f t="shared" si="10"/>
        <v>3000</v>
      </c>
      <c r="L345" s="165">
        <f t="shared" si="10"/>
        <v>2749</v>
      </c>
      <c r="M345" s="166">
        <f t="shared" si="10"/>
        <v>5749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67" t="s">
        <v>495</v>
      </c>
      <c r="E346" s="152"/>
      <c r="F346" s="152"/>
      <c r="G346" s="152"/>
      <c r="H346" s="168"/>
      <c r="I346" s="152"/>
      <c r="J346" s="152"/>
      <c r="K346" s="152"/>
      <c r="L346" s="152"/>
      <c r="M346" s="152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251" t="s">
        <v>496</v>
      </c>
      <c r="E347" s="251"/>
      <c r="F347" s="251"/>
      <c r="G347" s="251"/>
      <c r="H347" s="251"/>
      <c r="I347" s="251"/>
      <c r="J347" s="251"/>
      <c r="K347" s="251"/>
      <c r="L347" s="251"/>
      <c r="M347" s="251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14.7" customHeight="1">
      <c r="A349" s="104"/>
      <c r="B349" s="104"/>
      <c r="C349" s="104"/>
      <c r="D349" s="244" t="s">
        <v>497</v>
      </c>
      <c r="E349" s="244"/>
      <c r="F349" s="244"/>
      <c r="G349" s="244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7.3" customHeight="1">
      <c r="A350" s="104"/>
      <c r="B350" s="104"/>
      <c r="C350" s="104"/>
      <c r="D350" s="245" t="s">
        <v>498</v>
      </c>
      <c r="E350" s="245"/>
      <c r="F350" s="245"/>
      <c r="G350" s="245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69" t="s">
        <v>499</v>
      </c>
      <c r="E351" s="170" t="s">
        <v>13</v>
      </c>
      <c r="F351" s="170" t="s">
        <v>500</v>
      </c>
      <c r="G351" s="170" t="s">
        <v>472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1" t="s">
        <v>501</v>
      </c>
      <c r="E352" s="108">
        <v>43</v>
      </c>
      <c r="F352" s="108">
        <v>25</v>
      </c>
      <c r="G352" s="109">
        <f>SUM(E352:F352)</f>
        <v>68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2" t="s">
        <v>158</v>
      </c>
      <c r="E353" s="130">
        <v>110</v>
      </c>
      <c r="F353" s="130">
        <v>59</v>
      </c>
      <c r="G353" s="131">
        <f>SUM(E353:F353)</f>
        <v>169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3" t="s">
        <v>263</v>
      </c>
      <c r="E354" s="117">
        <v>77</v>
      </c>
      <c r="F354" s="117">
        <v>105</v>
      </c>
      <c r="G354" s="118">
        <f>SUM(E354:F354)</f>
        <v>182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4" t="s">
        <v>356</v>
      </c>
      <c r="E355" s="122">
        <v>78</v>
      </c>
      <c r="F355" s="122">
        <v>21</v>
      </c>
      <c r="G355" s="123">
        <f>SUM(E355:F355)</f>
        <v>99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5" t="s">
        <v>502</v>
      </c>
      <c r="E356" s="176">
        <f>SUM(E352:E355)</f>
        <v>308</v>
      </c>
      <c r="F356" s="176">
        <f>SUM(F352:F355)</f>
        <v>210</v>
      </c>
      <c r="G356" s="176">
        <f>SUM(G352:G355)</f>
        <v>518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26.4">
      <c r="A357" s="104"/>
      <c r="B357" s="104"/>
      <c r="C357" s="104"/>
      <c r="D357" s="105" t="s">
        <v>503</v>
      </c>
      <c r="E357" s="177">
        <v>137</v>
      </c>
      <c r="F357" s="177">
        <v>116</v>
      </c>
      <c r="G357" s="177">
        <f>SUM(E357:F357)</f>
        <v>253</v>
      </c>
      <c r="H357" s="100"/>
      <c r="I357" s="100">
        <f>G356+G357</f>
        <v>771</v>
      </c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67" t="s">
        <v>504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67" t="s">
        <v>505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09" t="s">
        <v>506</v>
      </c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6" t="s">
        <v>507</v>
      </c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34" t="s">
        <v>508</v>
      </c>
      <c r="E363" s="234"/>
      <c r="F363" s="234"/>
      <c r="G363" s="234"/>
      <c r="H363" s="234"/>
      <c r="I363" s="234"/>
      <c r="J363" s="234" t="s">
        <v>509</v>
      </c>
      <c r="K363" s="234"/>
      <c r="L363" s="234"/>
      <c r="M363" s="234"/>
      <c r="N363" s="234"/>
      <c r="O363" s="234" t="s">
        <v>510</v>
      </c>
      <c r="P363" s="234"/>
      <c r="Q363" s="234"/>
      <c r="R363" s="23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511</v>
      </c>
      <c r="E364" s="241"/>
      <c r="F364" s="241"/>
      <c r="G364" s="241"/>
      <c r="H364" s="241"/>
      <c r="I364" s="241"/>
      <c r="J364" s="242">
        <v>36416</v>
      </c>
      <c r="K364" s="242"/>
      <c r="L364" s="242"/>
      <c r="M364" s="242"/>
      <c r="N364" s="242"/>
      <c r="O364" s="243">
        <f>J364/J372</f>
        <v>0.51756679931779415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512</v>
      </c>
      <c r="E365" s="241"/>
      <c r="F365" s="241"/>
      <c r="G365" s="241"/>
      <c r="H365" s="241"/>
      <c r="I365" s="241"/>
      <c r="J365" s="242">
        <v>7077</v>
      </c>
      <c r="K365" s="242"/>
      <c r="L365" s="242"/>
      <c r="M365" s="242"/>
      <c r="N365" s="242"/>
      <c r="O365" s="243">
        <f>J365/J372</f>
        <v>0.10058271745309835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513</v>
      </c>
      <c r="E366" s="241"/>
      <c r="F366" s="241"/>
      <c r="G366" s="241"/>
      <c r="H366" s="241"/>
      <c r="I366" s="241"/>
      <c r="J366" s="242">
        <v>4708</v>
      </c>
      <c r="K366" s="242"/>
      <c r="L366" s="242"/>
      <c r="M366" s="242"/>
      <c r="N366" s="242"/>
      <c r="O366" s="243">
        <f>J366/J372</f>
        <v>6.6913018760659471E-2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514</v>
      </c>
      <c r="E367" s="241"/>
      <c r="F367" s="241"/>
      <c r="G367" s="241"/>
      <c r="H367" s="241"/>
      <c r="I367" s="241"/>
      <c r="J367" s="242">
        <v>4008</v>
      </c>
      <c r="K367" s="242"/>
      <c r="L367" s="242"/>
      <c r="M367" s="242"/>
      <c r="N367" s="242"/>
      <c r="O367" s="243">
        <f>J367/J372</f>
        <v>5.6964184195565662E-2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515</v>
      </c>
      <c r="E368" s="241"/>
      <c r="F368" s="241"/>
      <c r="G368" s="241"/>
      <c r="H368" s="241"/>
      <c r="I368" s="241"/>
      <c r="J368" s="242">
        <v>3592</v>
      </c>
      <c r="K368" s="242"/>
      <c r="L368" s="242"/>
      <c r="M368" s="242"/>
      <c r="N368" s="242"/>
      <c r="O368" s="243">
        <f>J368/J372</f>
        <v>5.105173393973849E-2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516</v>
      </c>
      <c r="E369" s="241"/>
      <c r="F369" s="241"/>
      <c r="G369" s="241"/>
      <c r="H369" s="241"/>
      <c r="I369" s="241"/>
      <c r="J369" s="242">
        <v>3189</v>
      </c>
      <c r="K369" s="242"/>
      <c r="L369" s="242"/>
      <c r="M369" s="242"/>
      <c r="N369" s="242"/>
      <c r="O369" s="243">
        <f>J369/J372</f>
        <v>4.5324047754405912E-2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517</v>
      </c>
      <c r="E370" s="241"/>
      <c r="F370" s="241"/>
      <c r="G370" s="241"/>
      <c r="H370" s="241"/>
      <c r="I370" s="241"/>
      <c r="J370" s="242">
        <v>6618</v>
      </c>
      <c r="K370" s="242"/>
      <c r="L370" s="242"/>
      <c r="M370" s="242"/>
      <c r="N370" s="242"/>
      <c r="O370" s="243">
        <f>J370/J372</f>
        <v>9.4059124502558267E-2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518</v>
      </c>
      <c r="E371" s="241"/>
      <c r="F371" s="241"/>
      <c r="G371" s="241"/>
      <c r="H371" s="241"/>
      <c r="I371" s="241"/>
      <c r="J371" s="242">
        <v>4752</v>
      </c>
      <c r="K371" s="242"/>
      <c r="L371" s="242"/>
      <c r="M371" s="242"/>
      <c r="N371" s="242"/>
      <c r="O371" s="243">
        <f>J371/J372</f>
        <v>6.7538374076179644E-2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34" t="s">
        <v>472</v>
      </c>
      <c r="E372" s="234"/>
      <c r="F372" s="234"/>
      <c r="G372" s="234"/>
      <c r="H372" s="234"/>
      <c r="I372" s="234"/>
      <c r="J372" s="235">
        <f>SUM(J364:J371)</f>
        <v>70360</v>
      </c>
      <c r="K372" s="235"/>
      <c r="L372" s="235"/>
      <c r="M372" s="235"/>
      <c r="N372" s="235"/>
      <c r="O372" s="236">
        <f>SUM(O364:O371)</f>
        <v>1</v>
      </c>
      <c r="P372" s="236"/>
      <c r="Q372" s="236"/>
      <c r="R372" s="236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519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78" t="s">
        <v>520</v>
      </c>
      <c r="E374" s="178"/>
      <c r="F374" s="178"/>
      <c r="G374" s="168"/>
      <c r="H374" s="152"/>
      <c r="I374" s="152"/>
      <c r="J374" s="152"/>
      <c r="K374" s="152"/>
      <c r="L374" s="152"/>
      <c r="M374" s="152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51" t="s">
        <v>521</v>
      </c>
      <c r="E375" s="104"/>
      <c r="F375" s="104"/>
      <c r="G375" s="140"/>
      <c r="H375" s="104"/>
      <c r="I375" s="104"/>
      <c r="J375" s="104"/>
      <c r="K375" s="104"/>
      <c r="L375" s="104"/>
      <c r="M375" s="104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14.7" customHeight="1" thickBot="1">
      <c r="A377" s="100"/>
      <c r="B377" s="100"/>
      <c r="C377" s="100"/>
      <c r="D377" s="100"/>
      <c r="E377" s="104"/>
      <c r="F377" s="104"/>
      <c r="G377" s="104"/>
      <c r="H377" s="140"/>
      <c r="I377" s="104"/>
      <c r="J377" s="104"/>
      <c r="K377" s="104"/>
      <c r="L377" s="104"/>
      <c r="M377" s="104"/>
      <c r="N377" s="104"/>
      <c r="O377" s="104"/>
      <c r="P377" s="140"/>
      <c r="Q377" s="104"/>
      <c r="R377" s="104"/>
      <c r="S377" s="104"/>
      <c r="T377" s="141"/>
      <c r="U377" s="103"/>
      <c r="V377" s="103"/>
      <c r="W377" s="103"/>
      <c r="X377" s="103"/>
    </row>
    <row r="378" spans="1:24" ht="39.299999999999997" customHeight="1" thickBot="1">
      <c r="A378" s="100"/>
      <c r="B378" s="100"/>
      <c r="C378" s="237" t="s">
        <v>522</v>
      </c>
      <c r="D378" s="237"/>
      <c r="E378" s="237"/>
      <c r="F378" s="237"/>
      <c r="G378" s="237"/>
      <c r="H378" s="238" t="s">
        <v>523</v>
      </c>
      <c r="I378" s="238"/>
      <c r="J378" s="238"/>
      <c r="K378" s="238"/>
      <c r="L378" s="239" t="s">
        <v>524</v>
      </c>
      <c r="M378" s="239"/>
      <c r="N378" s="239"/>
      <c r="O378" s="239"/>
      <c r="P378" s="240" t="s">
        <v>525</v>
      </c>
      <c r="Q378" s="240"/>
      <c r="R378" s="240"/>
      <c r="S378" s="240"/>
      <c r="T378" s="226" t="s">
        <v>489</v>
      </c>
      <c r="U378" s="226"/>
      <c r="V378" s="226"/>
      <c r="W378" s="226"/>
      <c r="X378" s="103"/>
    </row>
    <row r="379" spans="1:24" ht="14.7" customHeight="1">
      <c r="A379" s="100"/>
      <c r="B379" s="100"/>
      <c r="C379" s="237"/>
      <c r="D379" s="237"/>
      <c r="E379" s="237"/>
      <c r="F379" s="237"/>
      <c r="G379" s="237"/>
      <c r="H379" s="227" t="s">
        <v>509</v>
      </c>
      <c r="I379" s="227"/>
      <c r="J379" s="228" t="s">
        <v>510</v>
      </c>
      <c r="K379" s="228"/>
      <c r="L379" s="229" t="s">
        <v>509</v>
      </c>
      <c r="M379" s="229"/>
      <c r="N379" s="230" t="s">
        <v>510</v>
      </c>
      <c r="O379" s="230"/>
      <c r="P379" s="231" t="s">
        <v>509</v>
      </c>
      <c r="Q379" s="231"/>
      <c r="R379" s="232" t="s">
        <v>510</v>
      </c>
      <c r="S379" s="232"/>
      <c r="T379" s="224" t="s">
        <v>509</v>
      </c>
      <c r="U379" s="224"/>
      <c r="V379" s="233" t="s">
        <v>510</v>
      </c>
      <c r="W379" s="233"/>
      <c r="X379" s="103"/>
    </row>
    <row r="380" spans="1:24" ht="14.7" customHeight="1">
      <c r="A380" s="100"/>
      <c r="B380" s="100"/>
      <c r="C380" s="224" t="s">
        <v>526</v>
      </c>
      <c r="D380" s="225" t="s">
        <v>527</v>
      </c>
      <c r="E380" s="223" t="s">
        <v>528</v>
      </c>
      <c r="F380" s="223"/>
      <c r="G380" s="223"/>
      <c r="H380" s="215">
        <v>14188</v>
      </c>
      <c r="I380" s="215"/>
      <c r="J380" s="216">
        <f>H380/H386</f>
        <v>0.20164866401364412</v>
      </c>
      <c r="K380" s="216"/>
      <c r="L380" s="217">
        <v>2662</v>
      </c>
      <c r="M380" s="217"/>
      <c r="N380" s="218">
        <f>L380/L386</f>
        <v>0.13560185421017779</v>
      </c>
      <c r="O380" s="218"/>
      <c r="P380" s="219">
        <v>29</v>
      </c>
      <c r="Q380" s="219"/>
      <c r="R380" s="220">
        <f>P380/P386</f>
        <v>0.26363636363636361</v>
      </c>
      <c r="S380" s="220"/>
      <c r="T380" s="221">
        <f>H380+L380+P380</f>
        <v>16879</v>
      </c>
      <c r="U380" s="221"/>
      <c r="V380" s="213">
        <f>T380/T386</f>
        <v>0.18733629300776913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529</v>
      </c>
      <c r="F381" s="223"/>
      <c r="G381" s="223"/>
      <c r="H381" s="215">
        <v>3263</v>
      </c>
      <c r="I381" s="215"/>
      <c r="J381" s="216">
        <f>H381/H386</f>
        <v>4.63757816941444E-2</v>
      </c>
      <c r="K381" s="216"/>
      <c r="L381" s="217">
        <v>1327</v>
      </c>
      <c r="M381" s="217"/>
      <c r="N381" s="218">
        <f>L381/L386</f>
        <v>6.7597167744893286E-2</v>
      </c>
      <c r="O381" s="218"/>
      <c r="P381" s="219">
        <v>0</v>
      </c>
      <c r="Q381" s="219"/>
      <c r="R381" s="220">
        <f>P381/P386</f>
        <v>0</v>
      </c>
      <c r="S381" s="220"/>
      <c r="T381" s="221">
        <f>H381+L381+P381</f>
        <v>4590</v>
      </c>
      <c r="U381" s="221"/>
      <c r="V381" s="213">
        <f>T381/T386</f>
        <v>5.0943396226415097E-2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530</v>
      </c>
      <c r="F382" s="223"/>
      <c r="G382" s="223"/>
      <c r="H382" s="215">
        <v>8</v>
      </c>
      <c r="I382" s="215"/>
      <c r="J382" s="216">
        <f>H382/H386</f>
        <v>1.1370096645821489E-4</v>
      </c>
      <c r="K382" s="216"/>
      <c r="L382" s="217">
        <v>16</v>
      </c>
      <c r="M382" s="217"/>
      <c r="N382" s="218">
        <f>L382/L386</f>
        <v>8.1503744078243595E-4</v>
      </c>
      <c r="O382" s="218"/>
      <c r="P382" s="219">
        <v>0</v>
      </c>
      <c r="Q382" s="219"/>
      <c r="R382" s="220">
        <f>P382/P386</f>
        <v>0</v>
      </c>
      <c r="S382" s="220"/>
      <c r="T382" s="221">
        <f>H382+L382+P382</f>
        <v>24</v>
      </c>
      <c r="U382" s="221"/>
      <c r="V382" s="213">
        <f>T382/T386</f>
        <v>2.6637069922308545E-4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531</v>
      </c>
      <c r="F383" s="223"/>
      <c r="G383" s="223"/>
      <c r="H383" s="215">
        <v>2</v>
      </c>
      <c r="I383" s="215"/>
      <c r="J383" s="216">
        <f>H383/H386</f>
        <v>2.8425241614553722E-5</v>
      </c>
      <c r="K383" s="216"/>
      <c r="L383" s="217">
        <v>8</v>
      </c>
      <c r="M383" s="217"/>
      <c r="N383" s="218">
        <f>L383/L386</f>
        <v>4.0751872039121798E-4</v>
      </c>
      <c r="O383" s="218"/>
      <c r="P383" s="219">
        <v>0</v>
      </c>
      <c r="Q383" s="219"/>
      <c r="R383" s="220">
        <f>P383/P386</f>
        <v>0</v>
      </c>
      <c r="S383" s="220"/>
      <c r="T383" s="221">
        <f>H383+L383+P383</f>
        <v>10</v>
      </c>
      <c r="U383" s="221"/>
      <c r="V383" s="213">
        <f>T383/T386</f>
        <v>1.1098779134295228E-4</v>
      </c>
      <c r="W383" s="213"/>
      <c r="X383" s="103"/>
    </row>
    <row r="384" spans="1:24" ht="15.75" customHeight="1">
      <c r="A384" s="100"/>
      <c r="B384" s="100"/>
      <c r="C384" s="224"/>
      <c r="D384" s="225"/>
      <c r="E384" s="222" t="s">
        <v>472</v>
      </c>
      <c r="F384" s="222"/>
      <c r="G384" s="222"/>
      <c r="H384" s="215">
        <f>SUM(H380:H383)</f>
        <v>17461</v>
      </c>
      <c r="I384" s="215"/>
      <c r="J384" s="216">
        <f>H384/H386</f>
        <v>0.24816657191586128</v>
      </c>
      <c r="K384" s="216"/>
      <c r="L384" s="217">
        <f>L380+L381+L382+L383</f>
        <v>4013</v>
      </c>
      <c r="M384" s="217"/>
      <c r="N384" s="218">
        <f>L384/L386</f>
        <v>0.20442157811624473</v>
      </c>
      <c r="O384" s="218"/>
      <c r="P384" s="219">
        <v>30</v>
      </c>
      <c r="Q384" s="219"/>
      <c r="R384" s="220">
        <f>P384/P386</f>
        <v>0.27272727272727271</v>
      </c>
      <c r="S384" s="220"/>
      <c r="T384" s="221">
        <f>SUM(T380:T383)</f>
        <v>21503</v>
      </c>
      <c r="U384" s="221"/>
      <c r="V384" s="213">
        <f>T384/T386</f>
        <v>0.23865704772475027</v>
      </c>
      <c r="W384" s="213"/>
      <c r="X384" s="103"/>
    </row>
    <row r="385" spans="1:24" ht="14.7" customHeight="1">
      <c r="B385" s="100"/>
      <c r="C385" s="224"/>
      <c r="D385" s="214" t="s">
        <v>532</v>
      </c>
      <c r="E385" s="214"/>
      <c r="F385" s="214"/>
      <c r="G385" s="214"/>
      <c r="H385" s="215">
        <f>H386-H384</f>
        <v>52899</v>
      </c>
      <c r="I385" s="215"/>
      <c r="J385" s="216">
        <f>H385/H386</f>
        <v>0.75183342808413867</v>
      </c>
      <c r="K385" s="216"/>
      <c r="L385" s="217">
        <v>15618</v>
      </c>
      <c r="M385" s="217"/>
      <c r="N385" s="218">
        <f>L385/L386</f>
        <v>0.79557842188375527</v>
      </c>
      <c r="O385" s="218"/>
      <c r="P385" s="219">
        <v>80</v>
      </c>
      <c r="Q385" s="219"/>
      <c r="R385" s="220">
        <f>P385/P386</f>
        <v>0.72727272727272729</v>
      </c>
      <c r="S385" s="220"/>
      <c r="T385" s="221">
        <f>H385+L385+P385</f>
        <v>68597</v>
      </c>
      <c r="U385" s="221"/>
      <c r="V385" s="213">
        <f>T385/T386</f>
        <v>0.76134295227524973</v>
      </c>
      <c r="W385" s="213"/>
      <c r="X385" s="103"/>
    </row>
    <row r="386" spans="1:24" ht="14.7" customHeight="1" thickBot="1">
      <c r="B386" s="100"/>
      <c r="C386" s="211" t="s">
        <v>533</v>
      </c>
      <c r="D386" s="211"/>
      <c r="E386" s="211"/>
      <c r="F386" s="211"/>
      <c r="G386" s="211"/>
      <c r="H386" s="212">
        <f>J372</f>
        <v>70360</v>
      </c>
      <c r="I386" s="212"/>
      <c r="J386" s="204">
        <f>H386/H386</f>
        <v>1</v>
      </c>
      <c r="K386" s="204"/>
      <c r="L386" s="212">
        <f>L384+L385</f>
        <v>19631</v>
      </c>
      <c r="M386" s="212"/>
      <c r="N386" s="204">
        <f>L386/L386</f>
        <v>1</v>
      </c>
      <c r="O386" s="204"/>
      <c r="P386" s="212">
        <f>P384+P385</f>
        <v>110</v>
      </c>
      <c r="Q386" s="212"/>
      <c r="R386" s="204">
        <f>P386/P386</f>
        <v>1</v>
      </c>
      <c r="S386" s="204"/>
      <c r="T386" s="205">
        <f>T384+T385</f>
        <v>90100</v>
      </c>
      <c r="U386" s="205"/>
      <c r="V386" s="206">
        <f>T386/T386</f>
        <v>1</v>
      </c>
      <c r="W386" s="206"/>
      <c r="X386" s="103"/>
    </row>
    <row r="387" spans="1:24" ht="14.7" customHeight="1">
      <c r="C387" s="207" t="s">
        <v>534</v>
      </c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</row>
    <row r="388" spans="1:24" ht="14.7" customHeight="1">
      <c r="A388" s="100"/>
      <c r="B388" s="100"/>
      <c r="C388" s="100"/>
      <c r="D388" s="100"/>
      <c r="E388" s="104"/>
      <c r="F388" s="104"/>
      <c r="G388" s="104"/>
      <c r="H388" s="140"/>
      <c r="I388" s="104"/>
      <c r="J388" s="104"/>
      <c r="K388" s="104"/>
      <c r="L388" s="104"/>
      <c r="M388" s="104"/>
      <c r="N388" s="104"/>
      <c r="O388" s="104"/>
      <c r="P388" s="140"/>
      <c r="Q388" s="104"/>
      <c r="R388" s="104"/>
      <c r="S388" s="104"/>
      <c r="T388" s="141"/>
      <c r="U388" s="103"/>
      <c r="V388" s="103"/>
      <c r="W388" s="103"/>
      <c r="X388" s="103"/>
    </row>
    <row r="389" spans="1:24" ht="25.5" customHeight="1"/>
    <row r="390" spans="1:24" ht="14.7" customHeight="1">
      <c r="A390" s="100"/>
      <c r="D390" s="208" t="s">
        <v>535</v>
      </c>
      <c r="E390" s="208"/>
      <c r="F390" s="208"/>
      <c r="G390" s="208"/>
      <c r="H390" s="208"/>
      <c r="I390" s="208"/>
      <c r="J390" s="208"/>
      <c r="K390" s="208"/>
      <c r="L390" s="209" t="s">
        <v>536</v>
      </c>
      <c r="M390" s="209"/>
      <c r="N390" s="209"/>
      <c r="O390" s="209"/>
      <c r="P390" s="209"/>
      <c r="Q390" s="209"/>
      <c r="R390" s="209"/>
      <c r="S390" s="209"/>
    </row>
    <row r="391" spans="1:24" ht="26.4" customHeight="1">
      <c r="A391" s="100"/>
      <c r="D391" s="208"/>
      <c r="E391" s="208"/>
      <c r="F391" s="208"/>
      <c r="G391" s="208"/>
      <c r="H391" s="208"/>
      <c r="I391" s="208"/>
      <c r="J391" s="208"/>
      <c r="K391" s="208"/>
      <c r="L391" s="210" t="s">
        <v>537</v>
      </c>
      <c r="M391" s="210"/>
      <c r="N391" s="210"/>
      <c r="O391" s="210"/>
      <c r="P391" s="210" t="s">
        <v>538</v>
      </c>
      <c r="Q391" s="210"/>
      <c r="R391" s="210"/>
      <c r="S391" s="210"/>
    </row>
    <row r="392" spans="1:24" ht="14.7" customHeight="1">
      <c r="A392" s="100"/>
      <c r="B392" s="100"/>
      <c r="C392" s="100"/>
      <c r="D392" s="203" t="s">
        <v>499</v>
      </c>
      <c r="E392" s="203"/>
      <c r="F392" s="203"/>
      <c r="G392" s="203"/>
      <c r="H392" s="200" t="s">
        <v>486</v>
      </c>
      <c r="I392" s="200"/>
      <c r="J392" s="200"/>
      <c r="K392" s="200"/>
      <c r="L392" s="199" t="s">
        <v>539</v>
      </c>
      <c r="M392" s="199" t="s">
        <v>540</v>
      </c>
      <c r="N392" s="199" t="s">
        <v>476</v>
      </c>
      <c r="O392" s="199" t="s">
        <v>541</v>
      </c>
      <c r="P392" s="199" t="s">
        <v>539</v>
      </c>
      <c r="Q392" s="199" t="s">
        <v>540</v>
      </c>
      <c r="R392" s="199" t="s">
        <v>476</v>
      </c>
      <c r="S392" s="199" t="s">
        <v>541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3"/>
      <c r="E393" s="203"/>
      <c r="F393" s="203"/>
      <c r="G393" s="203"/>
      <c r="H393" s="200" t="s">
        <v>542</v>
      </c>
      <c r="I393" s="200"/>
      <c r="J393" s="200"/>
      <c r="K393" s="200"/>
      <c r="L393" s="199"/>
      <c r="M393" s="199"/>
      <c r="N393" s="199"/>
      <c r="O393" s="199"/>
      <c r="P393" s="199"/>
      <c r="Q393" s="199"/>
      <c r="R393" s="199"/>
      <c r="S393" s="199"/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 t="s">
        <v>468</v>
      </c>
      <c r="E394" s="201"/>
      <c r="F394" s="201"/>
      <c r="G394" s="201"/>
      <c r="H394" s="202" t="s">
        <v>543</v>
      </c>
      <c r="I394" s="202"/>
      <c r="J394" s="202"/>
      <c r="K394" s="202"/>
      <c r="L394" s="179">
        <v>10.199999999999999</v>
      </c>
      <c r="M394" s="179">
        <v>6.5</v>
      </c>
      <c r="N394" s="179">
        <v>3.6</v>
      </c>
      <c r="O394" s="179">
        <v>5.3</v>
      </c>
      <c r="P394" s="179">
        <v>11</v>
      </c>
      <c r="Q394" s="179">
        <v>5.83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1"/>
      <c r="E395" s="201"/>
      <c r="F395" s="201"/>
      <c r="G395" s="201"/>
      <c r="H395" s="202" t="s">
        <v>544</v>
      </c>
      <c r="I395" s="202"/>
      <c r="J395" s="202"/>
      <c r="K395" s="202"/>
      <c r="L395" s="179">
        <v>13.5</v>
      </c>
      <c r="M395" s="179">
        <v>9.4</v>
      </c>
      <c r="N395" s="179" t="s">
        <v>545</v>
      </c>
      <c r="O395" s="179" t="s">
        <v>545</v>
      </c>
      <c r="P395" s="179">
        <v>14.6</v>
      </c>
      <c r="Q395" s="179">
        <v>7.23</v>
      </c>
      <c r="R395" s="179">
        <v>0</v>
      </c>
      <c r="S395" s="179">
        <v>0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 t="s">
        <v>469</v>
      </c>
      <c r="E396" s="195"/>
      <c r="F396" s="195"/>
      <c r="G396" s="195"/>
      <c r="H396" s="196" t="s">
        <v>543</v>
      </c>
      <c r="I396" s="196"/>
      <c r="J396" s="196"/>
      <c r="K396" s="196"/>
      <c r="L396" s="180">
        <v>7.2</v>
      </c>
      <c r="M396" s="180">
        <v>7</v>
      </c>
      <c r="N396" s="180">
        <v>7.7</v>
      </c>
      <c r="O396" s="180" t="s">
        <v>545</v>
      </c>
      <c r="P396" s="180">
        <v>9.83</v>
      </c>
      <c r="Q396" s="180">
        <v>6.42</v>
      </c>
      <c r="R396" s="180">
        <v>0</v>
      </c>
      <c r="S396" s="180">
        <v>6.5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5"/>
      <c r="E397" s="195"/>
      <c r="F397" s="195"/>
      <c r="G397" s="195"/>
      <c r="H397" s="196" t="s">
        <v>544</v>
      </c>
      <c r="I397" s="196"/>
      <c r="J397" s="196"/>
      <c r="K397" s="196"/>
      <c r="L397" s="180">
        <v>10.8</v>
      </c>
      <c r="M397" s="180">
        <v>5.5</v>
      </c>
      <c r="N397" s="180" t="s">
        <v>545</v>
      </c>
      <c r="O397" s="180" t="s">
        <v>545</v>
      </c>
      <c r="P397" s="180">
        <v>10.81</v>
      </c>
      <c r="Q397" s="180">
        <v>5.25</v>
      </c>
      <c r="R397" s="180">
        <v>0</v>
      </c>
      <c r="S397" s="180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 t="s">
        <v>470</v>
      </c>
      <c r="E398" s="197"/>
      <c r="F398" s="197"/>
      <c r="G398" s="197"/>
      <c r="H398" s="198" t="s">
        <v>543</v>
      </c>
      <c r="I398" s="198"/>
      <c r="J398" s="198"/>
      <c r="K398" s="198"/>
      <c r="L398" s="181">
        <v>11.2</v>
      </c>
      <c r="M398" s="181">
        <v>5.4</v>
      </c>
      <c r="N398" s="181">
        <v>4.8</v>
      </c>
      <c r="O398" s="181">
        <v>3.2</v>
      </c>
      <c r="P398" s="181">
        <v>30.5</v>
      </c>
      <c r="Q398" s="181">
        <v>7.15</v>
      </c>
      <c r="R398" s="181">
        <v>0</v>
      </c>
      <c r="S398" s="181">
        <v>1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7"/>
      <c r="E399" s="197"/>
      <c r="F399" s="197"/>
      <c r="G399" s="197"/>
      <c r="H399" s="198" t="s">
        <v>544</v>
      </c>
      <c r="I399" s="198"/>
      <c r="J399" s="198"/>
      <c r="K399" s="198"/>
      <c r="L399" s="181">
        <v>10</v>
      </c>
      <c r="M399" s="181">
        <v>4.9000000000000004</v>
      </c>
      <c r="N399" s="181" t="s">
        <v>545</v>
      </c>
      <c r="O399" s="181" t="s">
        <v>545</v>
      </c>
      <c r="P399" s="181">
        <v>10.36</v>
      </c>
      <c r="Q399" s="181">
        <v>5.47</v>
      </c>
      <c r="R399" s="181">
        <v>0</v>
      </c>
      <c r="S399" s="181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 t="s">
        <v>471</v>
      </c>
      <c r="E400" s="191"/>
      <c r="F400" s="191"/>
      <c r="G400" s="191"/>
      <c r="H400" s="192" t="s">
        <v>543</v>
      </c>
      <c r="I400" s="192"/>
      <c r="J400" s="192"/>
      <c r="K400" s="192"/>
      <c r="L400" s="182">
        <v>10</v>
      </c>
      <c r="M400" s="182">
        <v>5.5</v>
      </c>
      <c r="N400" s="182">
        <v>4.2</v>
      </c>
      <c r="O400" s="182">
        <v>3.2</v>
      </c>
      <c r="P400" s="182">
        <v>8.91</v>
      </c>
      <c r="Q400" s="182">
        <v>5.3</v>
      </c>
      <c r="R400" s="182">
        <v>9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1"/>
      <c r="E401" s="191"/>
      <c r="F401" s="191"/>
      <c r="G401" s="191"/>
      <c r="H401" s="192" t="s">
        <v>544</v>
      </c>
      <c r="I401" s="192"/>
      <c r="J401" s="192"/>
      <c r="K401" s="192"/>
      <c r="L401" s="182">
        <v>10.4</v>
      </c>
      <c r="M401" s="182">
        <v>4.8</v>
      </c>
      <c r="N401" s="182" t="s">
        <v>545</v>
      </c>
      <c r="O401" s="182" t="s">
        <v>545</v>
      </c>
      <c r="P401" s="182">
        <v>11.19</v>
      </c>
      <c r="Q401" s="182">
        <v>8.0399999999999991</v>
      </c>
      <c r="R401" s="182">
        <v>0</v>
      </c>
      <c r="S401" s="182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 t="s">
        <v>546</v>
      </c>
      <c r="E402" s="193"/>
      <c r="F402" s="193"/>
      <c r="G402" s="193"/>
      <c r="H402" s="194" t="s">
        <v>543</v>
      </c>
      <c r="I402" s="194"/>
      <c r="J402" s="194"/>
      <c r="K402" s="194"/>
      <c r="L402" s="183">
        <v>9.5</v>
      </c>
      <c r="M402" s="183">
        <v>6.3</v>
      </c>
      <c r="N402" s="183">
        <v>5</v>
      </c>
      <c r="O402" s="183">
        <v>3.5</v>
      </c>
      <c r="P402" s="183">
        <v>10.53</v>
      </c>
      <c r="Q402" s="183">
        <v>6.01</v>
      </c>
      <c r="R402" s="183">
        <v>9</v>
      </c>
      <c r="S402" s="183">
        <v>4.66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3"/>
      <c r="E403" s="193"/>
      <c r="F403" s="193"/>
      <c r="G403" s="193"/>
      <c r="H403" s="194" t="s">
        <v>544</v>
      </c>
      <c r="I403" s="194"/>
      <c r="J403" s="194"/>
      <c r="K403" s="194"/>
      <c r="L403" s="183">
        <v>11.4</v>
      </c>
      <c r="M403" s="183">
        <v>5.7</v>
      </c>
      <c r="N403" s="183" t="s">
        <v>545</v>
      </c>
      <c r="O403" s="183" t="s">
        <v>545</v>
      </c>
      <c r="P403" s="183">
        <v>11.91</v>
      </c>
      <c r="Q403" s="183">
        <v>6.52</v>
      </c>
      <c r="R403" s="183">
        <v>0</v>
      </c>
      <c r="S403" s="183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547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00" t="s">
        <v>548</v>
      </c>
      <c r="E405" s="104"/>
      <c r="F405" s="104"/>
      <c r="G405" s="104"/>
      <c r="H405" s="140"/>
      <c r="I405" s="104"/>
      <c r="J405" s="104"/>
      <c r="K405" s="104"/>
      <c r="L405" s="104"/>
      <c r="M405" s="104"/>
      <c r="N405" s="104"/>
      <c r="O405" s="104"/>
      <c r="P405" s="140"/>
      <c r="Q405" s="104"/>
      <c r="R405" s="104"/>
      <c r="S405" s="104"/>
      <c r="T405" s="141"/>
      <c r="U405" s="103"/>
      <c r="V405" s="103"/>
      <c r="W405" s="103"/>
      <c r="X405" s="103"/>
    </row>
  </sheetData>
  <mergeCells count="273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5"/>
    <mergeCell ref="C120:C121"/>
    <mergeCell ref="C124:C125"/>
    <mergeCell ref="B126:B146"/>
    <mergeCell ref="C127:C132"/>
    <mergeCell ref="C137:C139"/>
    <mergeCell ref="B86:B92"/>
    <mergeCell ref="C86:C88"/>
    <mergeCell ref="B93:B95"/>
    <mergeCell ref="C94:C95"/>
    <mergeCell ref="A96:D96"/>
    <mergeCell ref="A97:A158"/>
    <mergeCell ref="B97:B104"/>
    <mergeCell ref="C97:C99"/>
    <mergeCell ref="B105:B118"/>
    <mergeCell ref="C108:C109"/>
    <mergeCell ref="B187:B205"/>
    <mergeCell ref="C187:C188"/>
    <mergeCell ref="C195:C197"/>
    <mergeCell ref="B206:B220"/>
    <mergeCell ref="C207:C213"/>
    <mergeCell ref="A221:D221"/>
    <mergeCell ref="B147:B158"/>
    <mergeCell ref="C147:C148"/>
    <mergeCell ref="A159:D159"/>
    <mergeCell ref="A160:A220"/>
    <mergeCell ref="B160:B172"/>
    <mergeCell ref="C160:C161"/>
    <mergeCell ref="B173:B178"/>
    <mergeCell ref="C173:C176"/>
    <mergeCell ref="B179:B186"/>
    <mergeCell ref="C185:C186"/>
    <mergeCell ref="B269:B284"/>
    <mergeCell ref="C277:C278"/>
    <mergeCell ref="B285:B295"/>
    <mergeCell ref="C285:C288"/>
    <mergeCell ref="A296:D296"/>
    <mergeCell ref="A297:D297"/>
    <mergeCell ref="A222:A295"/>
    <mergeCell ref="B222:B232"/>
    <mergeCell ref="C222:C223"/>
    <mergeCell ref="C229:C230"/>
    <mergeCell ref="C231:C232"/>
    <mergeCell ref="B233:B256"/>
    <mergeCell ref="C233:C241"/>
    <mergeCell ref="C248:C249"/>
    <mergeCell ref="B257:B268"/>
    <mergeCell ref="C267:C268"/>
    <mergeCell ref="Q303:T303"/>
    <mergeCell ref="A305:D305"/>
    <mergeCell ref="A306:D306"/>
    <mergeCell ref="A307:D307"/>
    <mergeCell ref="A298:N298"/>
    <mergeCell ref="A300:X300"/>
    <mergeCell ref="A301:D304"/>
    <mergeCell ref="E301:T301"/>
    <mergeCell ref="U301:X301"/>
    <mergeCell ref="E302:L302"/>
    <mergeCell ref="M302:T302"/>
    <mergeCell ref="U302:V303"/>
    <mergeCell ref="W302:X303"/>
    <mergeCell ref="E303:H303"/>
    <mergeCell ref="A308:D308"/>
    <mergeCell ref="A309:D309"/>
    <mergeCell ref="A310:N310"/>
    <mergeCell ref="A312:L312"/>
    <mergeCell ref="A313:D316"/>
    <mergeCell ref="E313:L314"/>
    <mergeCell ref="E315:H315"/>
    <mergeCell ref="I315:L315"/>
    <mergeCell ref="I303:L303"/>
    <mergeCell ref="M303:P303"/>
    <mergeCell ref="H325:I325"/>
    <mergeCell ref="M325:N325"/>
    <mergeCell ref="H326:I326"/>
    <mergeCell ref="H327:I327"/>
    <mergeCell ref="H328:I328"/>
    <mergeCell ref="H329:I329"/>
    <mergeCell ref="A317:D317"/>
    <mergeCell ref="A318:D318"/>
    <mergeCell ref="A319:D319"/>
    <mergeCell ref="A320:D320"/>
    <mergeCell ref="A321:D321"/>
    <mergeCell ref="H324:I324"/>
    <mergeCell ref="D340:M340"/>
    <mergeCell ref="D341:D342"/>
    <mergeCell ref="E341:G341"/>
    <mergeCell ref="H341:J341"/>
    <mergeCell ref="K341:M341"/>
    <mergeCell ref="D347:M347"/>
    <mergeCell ref="H331:I331"/>
    <mergeCell ref="H332:I332"/>
    <mergeCell ref="H333:I333"/>
    <mergeCell ref="H334:I334"/>
    <mergeCell ref="H335:I335"/>
    <mergeCell ref="H336:I336"/>
    <mergeCell ref="D364:I364"/>
    <mergeCell ref="J364:N364"/>
    <mergeCell ref="O364:R364"/>
    <mergeCell ref="D365:I365"/>
    <mergeCell ref="J365:N365"/>
    <mergeCell ref="O365:R365"/>
    <mergeCell ref="D349:G349"/>
    <mergeCell ref="D350:G350"/>
    <mergeCell ref="D361:R361"/>
    <mergeCell ref="D362:R362"/>
    <mergeCell ref="D363:I363"/>
    <mergeCell ref="J363:N363"/>
    <mergeCell ref="O363:R363"/>
    <mergeCell ref="D368:I368"/>
    <mergeCell ref="J368:N368"/>
    <mergeCell ref="O368:R368"/>
    <mergeCell ref="D369:I369"/>
    <mergeCell ref="J369:N369"/>
    <mergeCell ref="O369:R369"/>
    <mergeCell ref="D366:I366"/>
    <mergeCell ref="J366:N366"/>
    <mergeCell ref="O366:R366"/>
    <mergeCell ref="D367:I367"/>
    <mergeCell ref="J367:N367"/>
    <mergeCell ref="O367:R367"/>
    <mergeCell ref="D372:I372"/>
    <mergeCell ref="J372:N372"/>
    <mergeCell ref="O372:R372"/>
    <mergeCell ref="C378:G379"/>
    <mergeCell ref="H378:K378"/>
    <mergeCell ref="L378:O378"/>
    <mergeCell ref="P378:S378"/>
    <mergeCell ref="D370:I370"/>
    <mergeCell ref="J370:N370"/>
    <mergeCell ref="O370:R370"/>
    <mergeCell ref="D371:I371"/>
    <mergeCell ref="J371:N371"/>
    <mergeCell ref="O371:R371"/>
    <mergeCell ref="C380:C385"/>
    <mergeCell ref="D380:D384"/>
    <mergeCell ref="E380:G380"/>
    <mergeCell ref="H380:I380"/>
    <mergeCell ref="J380:K380"/>
    <mergeCell ref="L380:M380"/>
    <mergeCell ref="T378:W378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D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R386:S386"/>
    <mergeCell ref="T386:U386"/>
    <mergeCell ref="V386:W386"/>
    <mergeCell ref="C387:P387"/>
    <mergeCell ref="D390:K391"/>
    <mergeCell ref="L390:S390"/>
    <mergeCell ref="L391:O391"/>
    <mergeCell ref="P391:S391"/>
    <mergeCell ref="C386:G386"/>
    <mergeCell ref="H386:I386"/>
    <mergeCell ref="J386:K386"/>
    <mergeCell ref="L386:M386"/>
    <mergeCell ref="N386:O386"/>
    <mergeCell ref="P386:Q386"/>
    <mergeCell ref="P392:P393"/>
    <mergeCell ref="Q392:Q393"/>
    <mergeCell ref="R392:R393"/>
    <mergeCell ref="S392:S393"/>
    <mergeCell ref="H393:K393"/>
    <mergeCell ref="D394:G395"/>
    <mergeCell ref="H394:K394"/>
    <mergeCell ref="H395:K395"/>
    <mergeCell ref="D392:G393"/>
    <mergeCell ref="H392:K392"/>
    <mergeCell ref="L392:L393"/>
    <mergeCell ref="M392:M393"/>
    <mergeCell ref="N392:N393"/>
    <mergeCell ref="O392:O393"/>
    <mergeCell ref="D400:G401"/>
    <mergeCell ref="H400:K400"/>
    <mergeCell ref="H401:K401"/>
    <mergeCell ref="D402:G403"/>
    <mergeCell ref="H402:K402"/>
    <mergeCell ref="H403:K403"/>
    <mergeCell ref="D396:G397"/>
    <mergeCell ref="H396:K396"/>
    <mergeCell ref="H397:K397"/>
    <mergeCell ref="D398:G399"/>
    <mergeCell ref="H398:K398"/>
    <mergeCell ref="H399:K399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44365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/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28</v>
      </c>
      <c r="K18" s="23">
        <f>I18-J18</f>
        <v>10</v>
      </c>
      <c r="L18" s="25">
        <f>J18/I18</f>
        <v>0.73684210526315785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4</v>
      </c>
      <c r="G19" s="23">
        <f>E19-F19</f>
        <v>6</v>
      </c>
      <c r="H19" s="24">
        <f>F19/E19</f>
        <v>0.4</v>
      </c>
      <c r="I19" s="23">
        <v>8</v>
      </c>
      <c r="J19" s="22">
        <v>8</v>
      </c>
      <c r="K19" s="23">
        <f>I19-J19</f>
        <v>0</v>
      </c>
      <c r="L19" s="25">
        <f>J19/I19</f>
        <v>1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15</v>
      </c>
      <c r="K21" s="23">
        <f>I21-J21</f>
        <v>0</v>
      </c>
      <c r="L21" s="25">
        <f>J21/I21</f>
        <v>1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80</v>
      </c>
      <c r="G22" s="23">
        <f>E22-F22</f>
        <v>10</v>
      </c>
      <c r="H22" s="24">
        <f>F22/E22</f>
        <v>0.88888888888888884</v>
      </c>
      <c r="I22" s="23">
        <v>80</v>
      </c>
      <c r="J22" s="22">
        <v>80</v>
      </c>
      <c r="K22" s="23">
        <f>I22-J22</f>
        <v>0</v>
      </c>
      <c r="L22" s="25">
        <f>J22/I22</f>
        <v>1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17</v>
      </c>
      <c r="K23" s="23">
        <f>I23-J23</f>
        <v>15</v>
      </c>
      <c r="L23" s="25">
        <f>J23/I23</f>
        <v>0.53125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6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100</v>
      </c>
      <c r="K24" s="23">
        <f>I24-J24</f>
        <v>0</v>
      </c>
      <c r="L24" s="25">
        <f>J24/I24</f>
        <v>1</v>
      </c>
      <c r="M24" s="33">
        <v>5</v>
      </c>
      <c r="N24" s="30">
        <v>3</v>
      </c>
      <c r="O24" s="28">
        <f>M24-N24</f>
        <v>2</v>
      </c>
      <c r="P24" s="24">
        <f>N24/M24</f>
        <v>0.6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2</v>
      </c>
      <c r="O25" s="28">
        <f>M25-N25</f>
        <v>3</v>
      </c>
      <c r="P25" s="24">
        <f>N25/M25</f>
        <v>0.4</v>
      </c>
      <c r="Q25" s="33">
        <v>10</v>
      </c>
      <c r="R25" s="22">
        <v>10</v>
      </c>
      <c r="S25" s="23">
        <v>6</v>
      </c>
      <c r="T25" s="25">
        <f>R25/Q25</f>
        <v>1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30</v>
      </c>
      <c r="K28" s="23">
        <f t="shared" si="0"/>
        <v>0</v>
      </c>
      <c r="L28" s="25">
        <f t="shared" si="1"/>
        <v>1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83</v>
      </c>
      <c r="G30" s="23">
        <f>E30-F30</f>
        <v>0</v>
      </c>
      <c r="H30" s="24">
        <f>F30/E30</f>
        <v>1</v>
      </c>
      <c r="I30" s="23">
        <v>34</v>
      </c>
      <c r="J30" s="22">
        <v>24</v>
      </c>
      <c r="K30" s="23">
        <f t="shared" si="0"/>
        <v>10</v>
      </c>
      <c r="L30" s="25">
        <f t="shared" si="1"/>
        <v>0.70588235294117652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>
        <v>1</v>
      </c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165</v>
      </c>
      <c r="G31" s="23">
        <f>E31-F31</f>
        <v>5</v>
      </c>
      <c r="H31" s="24">
        <f>F31/E31</f>
        <v>0.97058823529411764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36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14</v>
      </c>
      <c r="K36" s="23">
        <f>I36-J36</f>
        <v>1</v>
      </c>
      <c r="L36" s="25">
        <f>J36/I36</f>
        <v>0.93333333333333335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24</v>
      </c>
      <c r="K39" s="23">
        <f>I39-J39</f>
        <v>2</v>
      </c>
      <c r="L39" s="25">
        <f>J39/I39</f>
        <v>0.92307692307692313</v>
      </c>
      <c r="M39" s="33"/>
      <c r="N39" s="30"/>
      <c r="O39" s="28"/>
      <c r="P39" s="24"/>
      <c r="Q39" s="33"/>
      <c r="R39" s="22"/>
      <c r="S39" s="23"/>
      <c r="T39" s="25"/>
      <c r="U39" s="30">
        <v>5</v>
      </c>
      <c r="V39" s="30">
        <v>7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>
        <v>3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29</v>
      </c>
      <c r="G42" s="23">
        <f>E42-F42</f>
        <v>2</v>
      </c>
      <c r="H42" s="24">
        <f>F42/E42</f>
        <v>0.93548387096774188</v>
      </c>
      <c r="I42" s="23">
        <v>36</v>
      </c>
      <c r="J42" s="22">
        <v>32</v>
      </c>
      <c r="K42" s="23">
        <f>I42-J42</f>
        <v>4</v>
      </c>
      <c r="L42" s="25">
        <f>J42/I42</f>
        <v>0.88888888888888884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199</v>
      </c>
      <c r="G43" s="23">
        <f>E43-F43</f>
        <v>7</v>
      </c>
      <c r="H43" s="24">
        <f>F43/E43</f>
        <v>0.96601941747572817</v>
      </c>
      <c r="I43" s="23">
        <v>314</v>
      </c>
      <c r="J43" s="22">
        <v>292</v>
      </c>
      <c r="K43" s="23">
        <f>I43-J43</f>
        <v>22</v>
      </c>
      <c r="L43" s="25">
        <f>J43/I43</f>
        <v>0.92993630573248409</v>
      </c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5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1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35</v>
      </c>
      <c r="K50" s="23">
        <f>I50-J50</f>
        <v>5</v>
      </c>
      <c r="L50" s="25">
        <f>J50/I50</f>
        <v>0.875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1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4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55</v>
      </c>
      <c r="K59" s="23">
        <f>I59-J59</f>
        <v>9</v>
      </c>
      <c r="L59" s="25">
        <f>J59/I59</f>
        <v>0.859375</v>
      </c>
      <c r="M59" s="33"/>
      <c r="N59" s="30"/>
      <c r="O59" s="28"/>
      <c r="P59" s="24"/>
      <c r="Q59" s="33"/>
      <c r="R59" s="22"/>
      <c r="S59" s="23"/>
      <c r="T59" s="25"/>
      <c r="U59" s="30">
        <v>3</v>
      </c>
      <c r="V59" s="30">
        <v>3</v>
      </c>
      <c r="W59" s="30"/>
      <c r="X59" s="31">
        <v>1</v>
      </c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10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9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3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2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22</v>
      </c>
      <c r="K69" s="23">
        <f>I69-J69</f>
        <v>8</v>
      </c>
      <c r="L69" s="25">
        <f>J69/I69</f>
        <v>0.73333333333333328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6</v>
      </c>
      <c r="K75" s="23">
        <f>I75-J75</f>
        <v>0</v>
      </c>
      <c r="L75" s="25">
        <f>J75/I75</f>
        <v>1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58</v>
      </c>
      <c r="K76" s="23">
        <f>I76-J76</f>
        <v>22</v>
      </c>
      <c r="L76" s="25">
        <f>J76/I76</f>
        <v>0.72499999999999998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9</v>
      </c>
      <c r="K77" s="23">
        <f>I77-J77</f>
        <v>3</v>
      </c>
      <c r="L77" s="25">
        <f>J77/I77</f>
        <v>0.75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8</v>
      </c>
      <c r="K79" s="23">
        <f>I79-J79</f>
        <v>12</v>
      </c>
      <c r="L79" s="25">
        <f>J79/I79</f>
        <v>0.4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8</v>
      </c>
      <c r="G83" s="23">
        <f>E83-F83</f>
        <v>2</v>
      </c>
      <c r="H83" s="24">
        <f>F83/E83</f>
        <v>0.8</v>
      </c>
      <c r="I83" s="23">
        <v>30</v>
      </c>
      <c r="J83" s="22">
        <v>22</v>
      </c>
      <c r="K83" s="23">
        <f>I83-J83</f>
        <v>8</v>
      </c>
      <c r="L83" s="25">
        <f>J83/I83</f>
        <v>0.73333333333333328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9</v>
      </c>
      <c r="K86" s="23">
        <f>I86-J86</f>
        <v>3</v>
      </c>
      <c r="L86" s="25">
        <f>J86/I86</f>
        <v>0.75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4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>
        <v>2</v>
      </c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3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2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3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15</v>
      </c>
      <c r="K94" s="23">
        <f>I94-J94</f>
        <v>15</v>
      </c>
      <c r="L94" s="25">
        <f>J94/I94</f>
        <v>0.5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15</v>
      </c>
      <c r="G95" s="23">
        <f>E95-F95</f>
        <v>3</v>
      </c>
      <c r="H95" s="24">
        <f>F95/E95</f>
        <v>0.83333333333333337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1016</v>
      </c>
      <c r="G96" s="38">
        <f>E96-F96</f>
        <v>45</v>
      </c>
      <c r="H96" s="4">
        <f>F96/E96</f>
        <v>0.95758718190386427</v>
      </c>
      <c r="I96" s="3">
        <f>SUM(I13:I95)</f>
        <v>1498</v>
      </c>
      <c r="J96" s="3">
        <f>SUM(J13:J95)</f>
        <v>1348</v>
      </c>
      <c r="K96" s="3">
        <f>I96-J96</f>
        <v>150</v>
      </c>
      <c r="L96" s="39">
        <f>J96/I96</f>
        <v>0.8998664886515354</v>
      </c>
      <c r="M96" s="38">
        <f>SUM(M13:M95)</f>
        <v>10</v>
      </c>
      <c r="N96" s="38">
        <f>SUM(N13:N95)</f>
        <v>5</v>
      </c>
      <c r="O96" s="40">
        <f>M96-N96</f>
        <v>5</v>
      </c>
      <c r="P96" s="4">
        <f>N96/M96</f>
        <v>0.5</v>
      </c>
      <c r="Q96" s="38">
        <f>SUM(Q13:Q95)</f>
        <v>22</v>
      </c>
      <c r="R96" s="38">
        <f>SUM(R13:R95)</f>
        <v>14</v>
      </c>
      <c r="S96" s="3">
        <f>Q96-R96</f>
        <v>8</v>
      </c>
      <c r="T96" s="39">
        <f>R96/Q96</f>
        <v>0.63636363636363635</v>
      </c>
      <c r="U96" s="38">
        <f>SUM(U13:U95)</f>
        <v>59</v>
      </c>
      <c r="V96" s="38">
        <f>SUM(V13:V95)</f>
        <v>102</v>
      </c>
      <c r="W96" s="38">
        <f>SUM(W13:W95)</f>
        <v>0</v>
      </c>
      <c r="X96" s="41">
        <f>SUM(X13:X95)</f>
        <v>5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>
        <v>2</v>
      </c>
      <c r="V97" s="44">
        <v>1</v>
      </c>
      <c r="W97" s="44">
        <v>1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3</v>
      </c>
      <c r="G98" s="53">
        <f>E98-F98</f>
        <v>2</v>
      </c>
      <c r="H98" s="54">
        <f>F98/E98</f>
        <v>0.6</v>
      </c>
      <c r="I98" s="53">
        <v>19</v>
      </c>
      <c r="J98" s="52">
        <v>8</v>
      </c>
      <c r="K98" s="55">
        <f>I98-J98</f>
        <v>11</v>
      </c>
      <c r="L98" s="56">
        <f>J98/I98</f>
        <v>0.42105263157894735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10</v>
      </c>
      <c r="K100" s="55">
        <f>I100-J100</f>
        <v>5</v>
      </c>
      <c r="L100" s="56">
        <f>J100/I100</f>
        <v>0.66666666666666663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20</v>
      </c>
      <c r="K101" s="55">
        <f>I101-J101</f>
        <v>0</v>
      </c>
      <c r="L101" s="56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8</v>
      </c>
      <c r="K102" s="55">
        <f>I102-J102</f>
        <v>7</v>
      </c>
      <c r="L102" s="56">
        <f>J102/I102</f>
        <v>0.53333333333333333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12</v>
      </c>
      <c r="K104" s="55">
        <f>I104-J104</f>
        <v>3</v>
      </c>
      <c r="L104" s="56">
        <f>J104/I104</f>
        <v>0.8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7</v>
      </c>
      <c r="K107" s="55">
        <f>I107-J107</f>
        <v>1</v>
      </c>
      <c r="L107" s="56">
        <f>J107/I107</f>
        <v>0.875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5</v>
      </c>
      <c r="K110" s="55">
        <f>I110-J110</f>
        <v>10</v>
      </c>
      <c r="L110" s="56">
        <f>J110/I110</f>
        <v>0.33333333333333331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5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>
        <v>1</v>
      </c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12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4</v>
      </c>
      <c r="K119" s="55">
        <f>I119-J119</f>
        <v>6</v>
      </c>
      <c r="L119" s="56">
        <f>J119/I119</f>
        <v>0.4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278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6</v>
      </c>
      <c r="W120" s="52"/>
      <c r="X120" s="58"/>
    </row>
    <row r="121" spans="1:24" ht="14.7" customHeight="1" thickBot="1">
      <c r="A121" s="275"/>
      <c r="B121" s="278"/>
      <c r="C121" s="278"/>
      <c r="D121" s="42" t="s">
        <v>552</v>
      </c>
      <c r="E121" s="53">
        <v>10</v>
      </c>
      <c r="F121" s="52">
        <v>2</v>
      </c>
      <c r="G121" s="53">
        <f>E121-F121</f>
        <v>8</v>
      </c>
      <c r="H121" s="54">
        <f>F121/E121</f>
        <v>0.2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59" t="s">
        <v>204</v>
      </c>
      <c r="D122" s="42" t="s">
        <v>205</v>
      </c>
      <c r="E122" s="51">
        <v>5</v>
      </c>
      <c r="F122" s="52">
        <v>5</v>
      </c>
      <c r="G122" s="53">
        <f>E122-F122</f>
        <v>0</v>
      </c>
      <c r="H122" s="54">
        <f>F122/E122</f>
        <v>1</v>
      </c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>
        <v>5</v>
      </c>
      <c r="V122" s="52">
        <v>2</v>
      </c>
      <c r="W122" s="52"/>
      <c r="X122" s="58"/>
    </row>
    <row r="123" spans="1:24" ht="14.7" customHeight="1" thickBot="1">
      <c r="A123" s="275"/>
      <c r="B123" s="278"/>
      <c r="C123" s="59" t="s">
        <v>206</v>
      </c>
      <c r="D123" s="42" t="s">
        <v>207</v>
      </c>
      <c r="E123" s="51">
        <v>10</v>
      </c>
      <c r="F123" s="52">
        <v>7</v>
      </c>
      <c r="G123" s="53">
        <f>E123-F123</f>
        <v>3</v>
      </c>
      <c r="H123" s="54">
        <f>F123/E123</f>
        <v>0.7</v>
      </c>
      <c r="I123" s="53">
        <v>20</v>
      </c>
      <c r="J123" s="52">
        <v>8</v>
      </c>
      <c r="K123" s="55">
        <f>I123-J123</f>
        <v>12</v>
      </c>
      <c r="L123" s="56">
        <f>J123/I123</f>
        <v>0.4</v>
      </c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278" t="s">
        <v>208</v>
      </c>
      <c r="D124" s="42" t="s">
        <v>209</v>
      </c>
      <c r="E124" s="51">
        <v>70</v>
      </c>
      <c r="F124" s="52">
        <v>68</v>
      </c>
      <c r="G124" s="53">
        <f>E124-F124</f>
        <v>2</v>
      </c>
      <c r="H124" s="54">
        <f>F124/E124</f>
        <v>0.97142857142857142</v>
      </c>
      <c r="I124" s="53">
        <v>67</v>
      </c>
      <c r="J124" s="52">
        <v>46</v>
      </c>
      <c r="K124" s="55">
        <f>I124-J124</f>
        <v>21</v>
      </c>
      <c r="L124" s="56">
        <f>J124/I124</f>
        <v>0.68656716417910446</v>
      </c>
      <c r="M124" s="53"/>
      <c r="N124" s="52"/>
      <c r="O124" s="55"/>
      <c r="P124" s="54"/>
      <c r="Q124" s="53"/>
      <c r="R124" s="52"/>
      <c r="S124" s="55"/>
      <c r="T124" s="56"/>
      <c r="U124" s="57">
        <v>7</v>
      </c>
      <c r="V124" s="52">
        <v>3</v>
      </c>
      <c r="W124" s="52"/>
      <c r="X124" s="58">
        <v>4</v>
      </c>
    </row>
    <row r="125" spans="1:24" ht="14.7" customHeight="1" thickBot="1">
      <c r="A125" s="275"/>
      <c r="B125" s="278"/>
      <c r="C125" s="278"/>
      <c r="D125" s="42" t="s">
        <v>210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>
        <v>5</v>
      </c>
      <c r="V125" s="52">
        <v>6</v>
      </c>
      <c r="W125" s="52"/>
      <c r="X125" s="58"/>
    </row>
    <row r="126" spans="1:24" ht="14.7" customHeight="1" thickBot="1">
      <c r="A126" s="275"/>
      <c r="B126" s="278" t="s">
        <v>211</v>
      </c>
      <c r="C126" s="59" t="s">
        <v>212</v>
      </c>
      <c r="D126" s="42" t="s">
        <v>213</v>
      </c>
      <c r="E126" s="51"/>
      <c r="F126" s="52"/>
      <c r="G126" s="53"/>
      <c r="H126" s="54"/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/>
      <c r="V126" s="52">
        <v>1</v>
      </c>
      <c r="W126" s="52"/>
      <c r="X126" s="58"/>
    </row>
    <row r="127" spans="1:24" ht="14.7" customHeight="1" thickBot="1">
      <c r="A127" s="275"/>
      <c r="B127" s="278"/>
      <c r="C127" s="278" t="s">
        <v>214</v>
      </c>
      <c r="D127" s="42" t="s">
        <v>215</v>
      </c>
      <c r="E127" s="51">
        <v>70</v>
      </c>
      <c r="F127" s="52">
        <v>68</v>
      </c>
      <c r="G127" s="53">
        <f>E127-F127</f>
        <v>2</v>
      </c>
      <c r="H127" s="54">
        <f>F127/E127</f>
        <v>0.97142857142857142</v>
      </c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1</v>
      </c>
      <c r="V127" s="52"/>
      <c r="W127" s="52"/>
      <c r="X127" s="58">
        <v>1</v>
      </c>
    </row>
    <row r="128" spans="1:24" ht="14.7" customHeight="1" thickBot="1">
      <c r="A128" s="275"/>
      <c r="B128" s="278"/>
      <c r="C128" s="278"/>
      <c r="D128" s="60" t="s">
        <v>216</v>
      </c>
      <c r="E128" s="51">
        <v>30</v>
      </c>
      <c r="F128" s="52">
        <v>29</v>
      </c>
      <c r="G128" s="53">
        <f>E128-F128</f>
        <v>1</v>
      </c>
      <c r="H128" s="54">
        <f>F128/E128</f>
        <v>0.96666666666666667</v>
      </c>
      <c r="I128" s="53">
        <v>28</v>
      </c>
      <c r="J128" s="52">
        <v>18</v>
      </c>
      <c r="K128" s="55">
        <f>I128-J128</f>
        <v>10</v>
      </c>
      <c r="L128" s="56">
        <f>J128/I128</f>
        <v>0.6428571428571429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217</v>
      </c>
      <c r="E129" s="51">
        <v>2</v>
      </c>
      <c r="F129" s="52">
        <v>1</v>
      </c>
      <c r="G129" s="53">
        <f>E129-F129</f>
        <v>1</v>
      </c>
      <c r="H129" s="54">
        <f>F129/E129</f>
        <v>0.5</v>
      </c>
      <c r="I129" s="53">
        <v>4</v>
      </c>
      <c r="J129" s="52">
        <v>2</v>
      </c>
      <c r="K129" s="55">
        <f>I129-J129</f>
        <v>2</v>
      </c>
      <c r="L129" s="56">
        <f>J129/I129</f>
        <v>0.5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218</v>
      </c>
      <c r="E130" s="51">
        <v>10</v>
      </c>
      <c r="F130" s="52">
        <v>10</v>
      </c>
      <c r="G130" s="53">
        <f>E130-F130</f>
        <v>0</v>
      </c>
      <c r="H130" s="54">
        <f>F130/E130</f>
        <v>1</v>
      </c>
      <c r="I130" s="53">
        <v>10</v>
      </c>
      <c r="J130" s="52">
        <v>5</v>
      </c>
      <c r="K130" s="55">
        <f>I130-J130</f>
        <v>5</v>
      </c>
      <c r="L130" s="56">
        <f>J130/I130</f>
        <v>0.5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219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>
        <v>1</v>
      </c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220</v>
      </c>
      <c r="E132" s="51"/>
      <c r="F132" s="52"/>
      <c r="G132" s="53"/>
      <c r="H132" s="54"/>
      <c r="I132" s="53"/>
      <c r="J132" s="52"/>
      <c r="K132" s="55"/>
      <c r="L132" s="56"/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221</v>
      </c>
      <c r="D133" s="42" t="s">
        <v>222</v>
      </c>
      <c r="E133" s="51"/>
      <c r="F133" s="52"/>
      <c r="G133" s="53"/>
      <c r="H133" s="54"/>
      <c r="I133" s="53">
        <v>7</v>
      </c>
      <c r="J133" s="52">
        <v>4</v>
      </c>
      <c r="K133" s="55">
        <f>I133-J133</f>
        <v>3</v>
      </c>
      <c r="L133" s="56">
        <f>J133/I133</f>
        <v>0.5714285714285714</v>
      </c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223</v>
      </c>
      <c r="D134" s="42" t="s">
        <v>56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224</v>
      </c>
      <c r="D135" s="42" t="s">
        <v>225</v>
      </c>
      <c r="E135" s="51"/>
      <c r="F135" s="52"/>
      <c r="G135" s="53"/>
      <c r="H135" s="54"/>
      <c r="I135" s="53"/>
      <c r="J135" s="52"/>
      <c r="K135" s="55"/>
      <c r="L135" s="56"/>
      <c r="M135" s="53"/>
      <c r="N135" s="52"/>
      <c r="O135" s="55"/>
      <c r="P135" s="54"/>
      <c r="Q135" s="53"/>
      <c r="R135" s="52"/>
      <c r="S135" s="55"/>
      <c r="T135" s="56"/>
      <c r="U135" s="57"/>
      <c r="V135" s="52">
        <v>5</v>
      </c>
      <c r="W135" s="52"/>
      <c r="X135" s="58"/>
    </row>
    <row r="136" spans="1:24" ht="14.7" customHeight="1" thickBot="1">
      <c r="A136" s="275"/>
      <c r="B136" s="278"/>
      <c r="C136" s="59" t="s">
        <v>226</v>
      </c>
      <c r="D136" s="42" t="s">
        <v>227</v>
      </c>
      <c r="E136" s="51">
        <v>3</v>
      </c>
      <c r="F136" s="52">
        <v>3</v>
      </c>
      <c r="G136" s="53">
        <f>E136-F136</f>
        <v>0</v>
      </c>
      <c r="H136" s="54">
        <f>F136/E136</f>
        <v>1</v>
      </c>
      <c r="I136" s="53">
        <v>12</v>
      </c>
      <c r="J136" s="52">
        <v>8</v>
      </c>
      <c r="K136" s="55">
        <f>I136-J136</f>
        <v>4</v>
      </c>
      <c r="L136" s="56">
        <f>J136/I136</f>
        <v>0.66666666666666663</v>
      </c>
      <c r="M136" s="53"/>
      <c r="N136" s="52"/>
      <c r="O136" s="55"/>
      <c r="P136" s="54"/>
      <c r="Q136" s="53"/>
      <c r="R136" s="52"/>
      <c r="S136" s="55"/>
      <c r="T136" s="56"/>
      <c r="U136" s="57"/>
      <c r="V136" s="52"/>
      <c r="W136" s="52"/>
      <c r="X136" s="58"/>
    </row>
    <row r="137" spans="1:24" ht="14.7" customHeight="1" thickBot="1">
      <c r="A137" s="275"/>
      <c r="B137" s="278"/>
      <c r="C137" s="278" t="s">
        <v>228</v>
      </c>
      <c r="D137" s="42" t="s">
        <v>207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8</v>
      </c>
      <c r="W137" s="52"/>
      <c r="X137" s="58">
        <v>2</v>
      </c>
    </row>
    <row r="138" spans="1:24" ht="14.7" customHeight="1" thickBot="1">
      <c r="A138" s="275"/>
      <c r="B138" s="278"/>
      <c r="C138" s="278"/>
      <c r="D138" s="42" t="s">
        <v>229</v>
      </c>
      <c r="E138" s="51"/>
      <c r="F138" s="52"/>
      <c r="G138" s="53"/>
      <c r="H138" s="54"/>
      <c r="I138" s="53"/>
      <c r="J138" s="52"/>
      <c r="K138" s="55"/>
      <c r="L138" s="56"/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/>
      <c r="D139" s="42" t="s">
        <v>230</v>
      </c>
      <c r="E139" s="51"/>
      <c r="F139" s="52"/>
      <c r="G139" s="53"/>
      <c r="H139" s="54"/>
      <c r="I139" s="53">
        <v>16</v>
      </c>
      <c r="J139" s="52">
        <v>12</v>
      </c>
      <c r="K139" s="55">
        <f>I139-J139</f>
        <v>4</v>
      </c>
      <c r="L139" s="56">
        <f>J139/I139</f>
        <v>0.75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231</v>
      </c>
      <c r="D140" s="42" t="s">
        <v>232</v>
      </c>
      <c r="E140" s="51">
        <v>10</v>
      </c>
      <c r="F140" s="52">
        <v>10</v>
      </c>
      <c r="G140" s="53">
        <f>E140-F140</f>
        <v>0</v>
      </c>
      <c r="H140" s="54">
        <f>F140/E140</f>
        <v>1</v>
      </c>
      <c r="I140" s="53">
        <v>26</v>
      </c>
      <c r="J140" s="52">
        <v>21</v>
      </c>
      <c r="K140" s="55">
        <f>I140-J140</f>
        <v>5</v>
      </c>
      <c r="L140" s="56">
        <f>J140/I140</f>
        <v>0.80769230769230771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233</v>
      </c>
      <c r="D141" s="42" t="s">
        <v>234</v>
      </c>
      <c r="E141" s="51"/>
      <c r="F141" s="52"/>
      <c r="G141" s="53"/>
      <c r="H141" s="54"/>
      <c r="I141" s="53">
        <v>20</v>
      </c>
      <c r="J141" s="52">
        <v>17</v>
      </c>
      <c r="K141" s="55">
        <f>I141-J141</f>
        <v>3</v>
      </c>
      <c r="L141" s="56">
        <f>J141/I141</f>
        <v>0.85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235</v>
      </c>
      <c r="D142" s="42" t="s">
        <v>236</v>
      </c>
      <c r="E142" s="51"/>
      <c r="F142" s="52"/>
      <c r="G142" s="53"/>
      <c r="H142" s="54"/>
      <c r="I142" s="53">
        <v>10</v>
      </c>
      <c r="J142" s="52">
        <v>2</v>
      </c>
      <c r="K142" s="55">
        <f>I142-J142</f>
        <v>8</v>
      </c>
      <c r="L142" s="56">
        <f>J142/I142</f>
        <v>0.2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</v>
      </c>
      <c r="W142" s="52"/>
      <c r="X142" s="58"/>
    </row>
    <row r="143" spans="1:24" ht="14.7" customHeight="1" thickBot="1">
      <c r="A143" s="275"/>
      <c r="B143" s="278"/>
      <c r="C143" s="59" t="s">
        <v>237</v>
      </c>
      <c r="D143" s="42" t="s">
        <v>142</v>
      </c>
      <c r="E143" s="51"/>
      <c r="F143" s="52"/>
      <c r="G143" s="53"/>
      <c r="H143" s="54"/>
      <c r="I143" s="53"/>
      <c r="J143" s="52"/>
      <c r="K143" s="55"/>
      <c r="L143" s="56"/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2</v>
      </c>
      <c r="W143" s="52"/>
      <c r="X143" s="58"/>
    </row>
    <row r="144" spans="1:24" ht="14.7" customHeight="1" thickBot="1">
      <c r="A144" s="275"/>
      <c r="B144" s="278"/>
      <c r="C144" s="59" t="s">
        <v>238</v>
      </c>
      <c r="D144" s="42" t="s">
        <v>190</v>
      </c>
      <c r="E144" s="51"/>
      <c r="F144" s="52"/>
      <c r="G144" s="53"/>
      <c r="H144" s="54"/>
      <c r="I144" s="53">
        <v>6</v>
      </c>
      <c r="J144" s="52">
        <v>4</v>
      </c>
      <c r="K144" s="55">
        <f>I144-J144</f>
        <v>2</v>
      </c>
      <c r="L144" s="56">
        <f>J144/I144</f>
        <v>0.66666666666666663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239</v>
      </c>
      <c r="D145" s="42" t="s">
        <v>240</v>
      </c>
      <c r="E145" s="51"/>
      <c r="F145" s="52"/>
      <c r="G145" s="53"/>
      <c r="H145" s="54"/>
      <c r="I145" s="53">
        <v>12</v>
      </c>
      <c r="J145" s="52">
        <v>11</v>
      </c>
      <c r="K145" s="55">
        <f>I145-J145</f>
        <v>1</v>
      </c>
      <c r="L145" s="56">
        <f>J145/I145</f>
        <v>0.91666666666666663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/>
      <c r="W145" s="52"/>
      <c r="X145" s="58"/>
    </row>
    <row r="146" spans="1:24" ht="14.7" customHeight="1" thickBot="1">
      <c r="A146" s="275"/>
      <c r="B146" s="278"/>
      <c r="C146" s="59" t="s">
        <v>241</v>
      </c>
      <c r="D146" s="42" t="s">
        <v>56</v>
      </c>
      <c r="E146" s="51"/>
      <c r="F146" s="52"/>
      <c r="G146" s="53"/>
      <c r="H146" s="54"/>
      <c r="I146" s="53"/>
      <c r="J146" s="52"/>
      <c r="K146" s="55"/>
      <c r="L146" s="56"/>
      <c r="M146" s="53"/>
      <c r="N146" s="52"/>
      <c r="O146" s="55"/>
      <c r="P146" s="54"/>
      <c r="Q146" s="53"/>
      <c r="R146" s="52"/>
      <c r="S146" s="55"/>
      <c r="T146" s="56"/>
      <c r="U146" s="57"/>
      <c r="V146" s="52">
        <v>8</v>
      </c>
      <c r="W146" s="52"/>
      <c r="X146" s="58"/>
    </row>
    <row r="147" spans="1:24" ht="14.7" customHeight="1" thickBot="1">
      <c r="A147" s="275"/>
      <c r="B147" s="278" t="s">
        <v>242</v>
      </c>
      <c r="C147" s="278" t="s">
        <v>243</v>
      </c>
      <c r="D147" s="42" t="s">
        <v>244</v>
      </c>
      <c r="E147" s="51">
        <v>28</v>
      </c>
      <c r="F147" s="52">
        <v>27</v>
      </c>
      <c r="G147" s="53">
        <f>E147-F147</f>
        <v>1</v>
      </c>
      <c r="H147" s="54">
        <f>F147/E147</f>
        <v>0.9642857142857143</v>
      </c>
      <c r="I147" s="53">
        <v>20</v>
      </c>
      <c r="J147" s="52">
        <v>18</v>
      </c>
      <c r="K147" s="55">
        <f>I147-J147</f>
        <v>2</v>
      </c>
      <c r="L147" s="56">
        <f>J147/I147</f>
        <v>0.9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278"/>
      <c r="D148" s="42" t="s">
        <v>245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246</v>
      </c>
      <c r="D149" s="42" t="s">
        <v>247</v>
      </c>
      <c r="E149" s="51">
        <v>24</v>
      </c>
      <c r="F149" s="52">
        <v>24</v>
      </c>
      <c r="G149" s="53">
        <f>E149-F149</f>
        <v>0</v>
      </c>
      <c r="H149" s="54">
        <f>F149/E149</f>
        <v>1</v>
      </c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>
        <v>1</v>
      </c>
    </row>
    <row r="150" spans="1:24" ht="14.7" customHeight="1" thickBot="1">
      <c r="A150" s="275"/>
      <c r="B150" s="278"/>
      <c r="C150" s="59" t="s">
        <v>248</v>
      </c>
      <c r="D150" s="42" t="s">
        <v>249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250</v>
      </c>
      <c r="D151" s="42" t="s">
        <v>31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251</v>
      </c>
      <c r="D152" s="42" t="s">
        <v>56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252</v>
      </c>
      <c r="D153" s="42" t="s">
        <v>253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254</v>
      </c>
      <c r="D154" s="42" t="s">
        <v>31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255</v>
      </c>
      <c r="D155" s="42" t="s">
        <v>256</v>
      </c>
      <c r="E155" s="51">
        <v>10</v>
      </c>
      <c r="F155" s="52">
        <v>9</v>
      </c>
      <c r="G155" s="53">
        <f>E155-F155</f>
        <v>1</v>
      </c>
      <c r="H155" s="54">
        <f>F155/E155</f>
        <v>0.9</v>
      </c>
      <c r="I155" s="53">
        <v>8</v>
      </c>
      <c r="J155" s="52">
        <v>8</v>
      </c>
      <c r="K155" s="55">
        <f>I155-J155</f>
        <v>0</v>
      </c>
      <c r="L155" s="56">
        <f>J155/I155</f>
        <v>1</v>
      </c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5</v>
      </c>
      <c r="W155" s="52"/>
      <c r="X155" s="58"/>
    </row>
    <row r="156" spans="1:24" ht="14.7" customHeight="1" thickBot="1">
      <c r="A156" s="275"/>
      <c r="B156" s="278"/>
      <c r="C156" s="59" t="s">
        <v>257</v>
      </c>
      <c r="D156" s="42" t="s">
        <v>56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15</v>
      </c>
      <c r="W156" s="52"/>
      <c r="X156" s="58"/>
    </row>
    <row r="157" spans="1:24" ht="14.7" customHeight="1" thickBot="1">
      <c r="A157" s="275"/>
      <c r="B157" s="278"/>
      <c r="C157" s="59" t="s">
        <v>258</v>
      </c>
      <c r="D157" s="42" t="s">
        <v>259</v>
      </c>
      <c r="E157" s="51"/>
      <c r="F157" s="52"/>
      <c r="G157" s="53"/>
      <c r="H157" s="54"/>
      <c r="I157" s="53"/>
      <c r="J157" s="52"/>
      <c r="K157" s="55"/>
      <c r="L157" s="56"/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>
      <c r="A158" s="275"/>
      <c r="B158" s="278"/>
      <c r="C158" s="59" t="s">
        <v>260</v>
      </c>
      <c r="D158" s="42" t="s">
        <v>261</v>
      </c>
      <c r="E158" s="51"/>
      <c r="F158" s="52"/>
      <c r="G158" s="53"/>
      <c r="H158" s="54"/>
      <c r="I158" s="53">
        <v>10</v>
      </c>
      <c r="J158" s="52">
        <v>7</v>
      </c>
      <c r="K158" s="55">
        <f>I158-J158</f>
        <v>3</v>
      </c>
      <c r="L158" s="56">
        <f>J158/I158</f>
        <v>0.7</v>
      </c>
      <c r="M158" s="53"/>
      <c r="N158" s="52"/>
      <c r="O158" s="55"/>
      <c r="P158" s="54"/>
      <c r="Q158" s="53"/>
      <c r="R158" s="52"/>
      <c r="S158" s="55"/>
      <c r="T158" s="56"/>
      <c r="U158" s="57"/>
      <c r="V158" s="52"/>
      <c r="W158" s="52"/>
      <c r="X158" s="58"/>
    </row>
    <row r="159" spans="1:24" ht="14.7" customHeight="1" thickBot="1">
      <c r="A159" s="273" t="s">
        <v>262</v>
      </c>
      <c r="B159" s="273"/>
      <c r="C159" s="273"/>
      <c r="D159" s="273"/>
      <c r="E159" s="37">
        <f>SUM(E97:E158)</f>
        <v>353</v>
      </c>
      <c r="F159" s="38">
        <f>SUM(F97:F158)</f>
        <v>331</v>
      </c>
      <c r="G159" s="38">
        <f>E159-F159</f>
        <v>22</v>
      </c>
      <c r="H159" s="4">
        <f>F159/E159</f>
        <v>0.93767705382436262</v>
      </c>
      <c r="I159" s="38">
        <f>SUM(I97:I158)</f>
        <v>429</v>
      </c>
      <c r="J159" s="38">
        <f>SUM(J97:J158)</f>
        <v>297</v>
      </c>
      <c r="K159" s="3">
        <f>I159-J159</f>
        <v>132</v>
      </c>
      <c r="L159" s="39">
        <f>J159/I159</f>
        <v>0.69230769230769229</v>
      </c>
      <c r="M159" s="38">
        <f>SUM(M97:M158)</f>
        <v>2</v>
      </c>
      <c r="N159" s="38">
        <f>SUM(N97:N158)</f>
        <v>0</v>
      </c>
      <c r="O159" s="3">
        <f>(M159-N159)</f>
        <v>2</v>
      </c>
      <c r="P159" s="4">
        <f>N159/M159</f>
        <v>0</v>
      </c>
      <c r="Q159" s="38">
        <f>SUM(Q97:Q158)</f>
        <v>2</v>
      </c>
      <c r="R159" s="38">
        <f>SUM(R97:R158)</f>
        <v>0</v>
      </c>
      <c r="S159" s="3">
        <f>Q159-R159</f>
        <v>2</v>
      </c>
      <c r="T159" s="39">
        <f>R159/Q159</f>
        <v>0</v>
      </c>
      <c r="U159" s="37">
        <f>SUM(U97:U158)</f>
        <v>32</v>
      </c>
      <c r="V159" s="38">
        <f>SUM(V97:V158)</f>
        <v>94</v>
      </c>
      <c r="W159" s="38">
        <f>SUM(W97:W158)</f>
        <v>3</v>
      </c>
      <c r="X159" s="41">
        <f>SUM(X97:X158)</f>
        <v>9</v>
      </c>
    </row>
    <row r="160" spans="1:24" ht="14.7" customHeight="1" thickBot="1">
      <c r="A160" s="275" t="s">
        <v>263</v>
      </c>
      <c r="B160" s="279" t="s">
        <v>264</v>
      </c>
      <c r="C160" s="279" t="s">
        <v>265</v>
      </c>
      <c r="D160" s="61" t="s">
        <v>266</v>
      </c>
      <c r="E160" s="62">
        <v>19</v>
      </c>
      <c r="F160" s="63">
        <v>19</v>
      </c>
      <c r="G160" s="64">
        <f>E160-F160</f>
        <v>0</v>
      </c>
      <c r="H160" s="65">
        <f>F160/E160</f>
        <v>1</v>
      </c>
      <c r="I160" s="64">
        <v>15</v>
      </c>
      <c r="J160" s="63">
        <v>15</v>
      </c>
      <c r="K160" s="66">
        <f>I160-J160</f>
        <v>0</v>
      </c>
      <c r="L160" s="67">
        <f>J160/I160</f>
        <v>1</v>
      </c>
      <c r="M160" s="64"/>
      <c r="N160" s="63"/>
      <c r="O160" s="66"/>
      <c r="P160" s="65"/>
      <c r="Q160" s="64"/>
      <c r="R160" s="63"/>
      <c r="S160" s="66"/>
      <c r="T160" s="67"/>
      <c r="U160" s="68"/>
      <c r="V160" s="69"/>
      <c r="W160" s="69">
        <v>1</v>
      </c>
      <c r="X160" s="70"/>
    </row>
    <row r="161" spans="1:24" ht="14.7" customHeight="1" thickBot="1">
      <c r="A161" s="275"/>
      <c r="B161" s="279"/>
      <c r="C161" s="279"/>
      <c r="D161" s="71" t="s">
        <v>267</v>
      </c>
      <c r="E161" s="72">
        <v>10</v>
      </c>
      <c r="F161" s="69">
        <v>10</v>
      </c>
      <c r="G161" s="73">
        <f>E161-F161</f>
        <v>0</v>
      </c>
      <c r="H161" s="74">
        <f>F161/E161</f>
        <v>1</v>
      </c>
      <c r="I161" s="73">
        <v>5</v>
      </c>
      <c r="J161" s="69">
        <v>5</v>
      </c>
      <c r="K161" s="75">
        <f>I161-J161</f>
        <v>0</v>
      </c>
      <c r="L161" s="76">
        <f>J161/I161</f>
        <v>1</v>
      </c>
      <c r="M161" s="73"/>
      <c r="N161" s="69"/>
      <c r="O161" s="75"/>
      <c r="P161" s="74"/>
      <c r="Q161" s="73"/>
      <c r="R161" s="69"/>
      <c r="S161" s="75"/>
      <c r="T161" s="76"/>
      <c r="U161" s="68">
        <v>3</v>
      </c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268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269</v>
      </c>
      <c r="D163" s="71" t="s">
        <v>56</v>
      </c>
      <c r="E163" s="72"/>
      <c r="F163" s="69"/>
      <c r="G163" s="73"/>
      <c r="H163" s="74"/>
      <c r="I163" s="73"/>
      <c r="J163" s="69"/>
      <c r="K163" s="75"/>
      <c r="L163" s="76"/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270</v>
      </c>
      <c r="D164" s="71" t="s">
        <v>271</v>
      </c>
      <c r="E164" s="72">
        <v>13</v>
      </c>
      <c r="F164" s="69">
        <v>10</v>
      </c>
      <c r="G164" s="73">
        <f>E164-F164</f>
        <v>3</v>
      </c>
      <c r="H164" s="74">
        <f>F164/E164</f>
        <v>0.76923076923076927</v>
      </c>
      <c r="I164" s="73">
        <v>20</v>
      </c>
      <c r="J164" s="69">
        <v>14</v>
      </c>
      <c r="K164" s="75">
        <f>I164-J164</f>
        <v>6</v>
      </c>
      <c r="L164" s="76">
        <f>J164/I164</f>
        <v>0.7</v>
      </c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272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273</v>
      </c>
      <c r="D166" s="71" t="s">
        <v>274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6</v>
      </c>
      <c r="W166" s="69"/>
      <c r="X166" s="70"/>
    </row>
    <row r="167" spans="1:24" ht="14.7" customHeight="1" thickBot="1">
      <c r="A167" s="275"/>
      <c r="B167" s="279"/>
      <c r="C167" s="77" t="s">
        <v>275</v>
      </c>
      <c r="D167" s="71" t="s">
        <v>276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277</v>
      </c>
      <c r="D168" s="71" t="s">
        <v>67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3</v>
      </c>
      <c r="W168" s="69"/>
      <c r="X168" s="70"/>
    </row>
    <row r="169" spans="1:24" ht="14.7" customHeight="1" thickBot="1">
      <c r="A169" s="275"/>
      <c r="B169" s="279"/>
      <c r="C169" s="77" t="s">
        <v>278</v>
      </c>
      <c r="D169" s="71" t="s">
        <v>279</v>
      </c>
      <c r="E169" s="72"/>
      <c r="F169" s="69"/>
      <c r="G169" s="73"/>
      <c r="H169" s="74"/>
      <c r="I169" s="73">
        <v>15</v>
      </c>
      <c r="J169" s="69">
        <v>10</v>
      </c>
      <c r="K169" s="75">
        <f>I169-J169</f>
        <v>5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280</v>
      </c>
      <c r="D170" s="71" t="s">
        <v>281</v>
      </c>
      <c r="E170" s="72"/>
      <c r="F170" s="69"/>
      <c r="G170" s="73"/>
      <c r="H170" s="74"/>
      <c r="I170" s="73">
        <v>9</v>
      </c>
      <c r="J170" s="69">
        <v>9</v>
      </c>
      <c r="K170" s="75">
        <f>I170-J170</f>
        <v>0</v>
      </c>
      <c r="L170" s="76">
        <f>J170/I170</f>
        <v>1</v>
      </c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282</v>
      </c>
      <c r="D171" s="71" t="s">
        <v>56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283</v>
      </c>
      <c r="D172" s="71" t="s">
        <v>284</v>
      </c>
      <c r="E172" s="72"/>
      <c r="F172" s="69"/>
      <c r="G172" s="73"/>
      <c r="H172" s="74"/>
      <c r="I172" s="73"/>
      <c r="J172" s="69"/>
      <c r="K172" s="75"/>
      <c r="L172" s="76"/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7" t="s">
        <v>285</v>
      </c>
      <c r="C173" s="277" t="s">
        <v>286</v>
      </c>
      <c r="D173" s="71" t="s">
        <v>287</v>
      </c>
      <c r="E173" s="72">
        <v>27</v>
      </c>
      <c r="F173" s="69">
        <v>26</v>
      </c>
      <c r="G173" s="73">
        <f>E173-F173</f>
        <v>1</v>
      </c>
      <c r="H173" s="74">
        <f>F173/E173</f>
        <v>0.96296296296296291</v>
      </c>
      <c r="I173" s="73">
        <v>54</v>
      </c>
      <c r="J173" s="69">
        <v>43</v>
      </c>
      <c r="K173" s="75">
        <f>I173-J173</f>
        <v>11</v>
      </c>
      <c r="L173" s="76">
        <f>J173/I173</f>
        <v>0.79629629629629628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7"/>
      <c r="C174" s="277"/>
      <c r="D174" s="71" t="s">
        <v>288</v>
      </c>
      <c r="E174" s="72">
        <v>10</v>
      </c>
      <c r="F174" s="69">
        <v>9</v>
      </c>
      <c r="G174" s="73">
        <f>E174-F174</f>
        <v>1</v>
      </c>
      <c r="H174" s="74">
        <f>F174/E174</f>
        <v>0.9</v>
      </c>
      <c r="I174" s="73">
        <v>10</v>
      </c>
      <c r="J174" s="69">
        <v>8</v>
      </c>
      <c r="K174" s="75">
        <f>I174-J174</f>
        <v>2</v>
      </c>
      <c r="L174" s="76">
        <f>J174/I174</f>
        <v>0.8</v>
      </c>
      <c r="M174" s="73"/>
      <c r="N174" s="69"/>
      <c r="O174" s="75"/>
      <c r="P174" s="74"/>
      <c r="Q174" s="73"/>
      <c r="R174" s="69"/>
      <c r="S174" s="75"/>
      <c r="T174" s="76"/>
      <c r="U174" s="68">
        <v>2</v>
      </c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289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290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291</v>
      </c>
      <c r="D177" s="71" t="s">
        <v>292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/>
      <c r="C178" s="77" t="s">
        <v>293</v>
      </c>
      <c r="D178" s="71" t="s">
        <v>56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 t="s">
        <v>294</v>
      </c>
      <c r="C179" s="77" t="s">
        <v>295</v>
      </c>
      <c r="D179" s="71" t="s">
        <v>296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12</v>
      </c>
      <c r="W179" s="69"/>
      <c r="X179" s="70"/>
    </row>
    <row r="180" spans="1:24" ht="14.7" customHeight="1" thickBot="1">
      <c r="A180" s="275"/>
      <c r="B180" s="277"/>
      <c r="C180" s="77" t="s">
        <v>297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298</v>
      </c>
      <c r="D181" s="71" t="s">
        <v>299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3</v>
      </c>
      <c r="W181" s="69"/>
      <c r="X181" s="70"/>
    </row>
    <row r="182" spans="1:24" ht="14.7" customHeight="1" thickBot="1">
      <c r="A182" s="275"/>
      <c r="B182" s="277"/>
      <c r="C182" s="77" t="s">
        <v>300</v>
      </c>
      <c r="D182" s="71" t="s">
        <v>31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301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/>
      <c r="W183" s="69"/>
      <c r="X183" s="70"/>
    </row>
    <row r="184" spans="1:24" ht="14.7" customHeight="1" thickBot="1">
      <c r="A184" s="275"/>
      <c r="B184" s="277"/>
      <c r="C184" s="77" t="s">
        <v>302</v>
      </c>
      <c r="D184" s="71" t="s">
        <v>303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2</v>
      </c>
      <c r="W184" s="69"/>
      <c r="X184" s="70"/>
    </row>
    <row r="185" spans="1:24" ht="14.7" customHeight="1" thickBot="1">
      <c r="A185" s="275"/>
      <c r="B185" s="277"/>
      <c r="C185" s="277" t="s">
        <v>304</v>
      </c>
      <c r="D185" s="71" t="s">
        <v>305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>
        <v>1</v>
      </c>
      <c r="V185" s="69">
        <v>1</v>
      </c>
      <c r="W185" s="69"/>
      <c r="X185" s="70"/>
    </row>
    <row r="186" spans="1:24" ht="14.7" customHeight="1" thickBot="1">
      <c r="A186" s="275"/>
      <c r="B186" s="277"/>
      <c r="C186" s="277"/>
      <c r="D186" s="71" t="s">
        <v>306</v>
      </c>
      <c r="E186" s="72">
        <v>6</v>
      </c>
      <c r="F186" s="69">
        <v>4</v>
      </c>
      <c r="G186" s="73">
        <f>E186-F186</f>
        <v>2</v>
      </c>
      <c r="H186" s="74">
        <f>F186/E186</f>
        <v>0.66666666666666663</v>
      </c>
      <c r="I186" s="73">
        <v>13</v>
      </c>
      <c r="J186" s="69">
        <v>12</v>
      </c>
      <c r="K186" s="75">
        <f>I186-J186</f>
        <v>1</v>
      </c>
      <c r="L186" s="76">
        <f>J186/I186</f>
        <v>0.92307692307692313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/>
      <c r="W186" s="69"/>
      <c r="X186" s="70"/>
    </row>
    <row r="187" spans="1:24" ht="14.7" customHeight="1" thickBot="1">
      <c r="A187" s="275"/>
      <c r="B187" s="277" t="s">
        <v>307</v>
      </c>
      <c r="C187" s="277" t="s">
        <v>308</v>
      </c>
      <c r="D187" s="71" t="s">
        <v>309</v>
      </c>
      <c r="E187" s="72">
        <v>20</v>
      </c>
      <c r="F187" s="69">
        <v>18</v>
      </c>
      <c r="G187" s="73">
        <f>E187-F187</f>
        <v>2</v>
      </c>
      <c r="H187" s="74">
        <f>F187/E187</f>
        <v>0.9</v>
      </c>
      <c r="I187" s="73">
        <v>10</v>
      </c>
      <c r="J187" s="69">
        <v>9</v>
      </c>
      <c r="K187" s="75">
        <f>I187-J187</f>
        <v>1</v>
      </c>
      <c r="L187" s="76">
        <f>J187/I187</f>
        <v>0.9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277"/>
      <c r="D188" s="78" t="s">
        <v>310</v>
      </c>
      <c r="E188" s="72"/>
      <c r="F188" s="69"/>
      <c r="G188" s="73"/>
      <c r="H188" s="74"/>
      <c r="I188" s="73">
        <v>32</v>
      </c>
      <c r="J188" s="69">
        <v>25</v>
      </c>
      <c r="K188" s="75">
        <f>I188-J188</f>
        <v>7</v>
      </c>
      <c r="L188" s="76">
        <f>J188/I188</f>
        <v>0.78125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311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312</v>
      </c>
      <c r="D190" s="71" t="s">
        <v>56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313</v>
      </c>
      <c r="D191" s="71" t="s">
        <v>314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315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316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317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277" t="s">
        <v>318</v>
      </c>
      <c r="D195" s="71" t="s">
        <v>319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320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/>
      <c r="D197" s="71" t="s">
        <v>321</v>
      </c>
      <c r="E197" s="72"/>
      <c r="F197" s="69"/>
      <c r="G197" s="73"/>
      <c r="H197" s="74"/>
      <c r="I197" s="73">
        <v>15</v>
      </c>
      <c r="J197" s="69">
        <v>14</v>
      </c>
      <c r="K197" s="75">
        <f>I197-J197</f>
        <v>1</v>
      </c>
      <c r="L197" s="76">
        <f>J197/I197</f>
        <v>0.93333333333333335</v>
      </c>
      <c r="M197" s="73"/>
      <c r="N197" s="69"/>
      <c r="O197" s="75"/>
      <c r="P197" s="74"/>
      <c r="Q197" s="73"/>
      <c r="R197" s="69"/>
      <c r="S197" s="79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77" t="s">
        <v>322</v>
      </c>
      <c r="D198" s="71" t="s">
        <v>42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9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323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>
        <v>2</v>
      </c>
      <c r="W199" s="69"/>
      <c r="X199" s="70"/>
    </row>
    <row r="200" spans="1:24" ht="14.7" customHeight="1" thickBot="1">
      <c r="A200" s="275"/>
      <c r="B200" s="277"/>
      <c r="C200" s="77" t="s">
        <v>324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1</v>
      </c>
      <c r="W200" s="69"/>
      <c r="X200" s="70"/>
    </row>
    <row r="201" spans="1:24" ht="14.7" customHeight="1" thickBot="1">
      <c r="A201" s="275"/>
      <c r="B201" s="277"/>
      <c r="C201" s="77" t="s">
        <v>325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2</v>
      </c>
      <c r="W201" s="69"/>
      <c r="X201" s="70"/>
    </row>
    <row r="202" spans="1:24" ht="14.7" customHeight="1" thickBot="1">
      <c r="A202" s="275"/>
      <c r="B202" s="277"/>
      <c r="C202" s="77" t="s">
        <v>326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327</v>
      </c>
      <c r="D203" s="71" t="s">
        <v>284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5</v>
      </c>
      <c r="W203" s="69"/>
      <c r="X203" s="70"/>
    </row>
    <row r="204" spans="1:24" ht="14.7" customHeight="1" thickBot="1">
      <c r="A204" s="275"/>
      <c r="B204" s="277"/>
      <c r="C204" s="77" t="s">
        <v>328</v>
      </c>
      <c r="D204" s="71" t="s">
        <v>329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1</v>
      </c>
      <c r="W204" s="69"/>
      <c r="X204" s="70"/>
    </row>
    <row r="205" spans="1:24" ht="14.7" customHeight="1" thickBot="1">
      <c r="A205" s="275"/>
      <c r="B205" s="277"/>
      <c r="C205" s="77" t="s">
        <v>330</v>
      </c>
      <c r="D205" s="71" t="s">
        <v>331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 t="s">
        <v>332</v>
      </c>
      <c r="C206" s="77" t="s">
        <v>333</v>
      </c>
      <c r="D206" s="71" t="s">
        <v>334</v>
      </c>
      <c r="E206" s="72">
        <v>20</v>
      </c>
      <c r="F206" s="69">
        <v>19</v>
      </c>
      <c r="G206" s="73">
        <f>E206-F206</f>
        <v>1</v>
      </c>
      <c r="H206" s="74">
        <f>F206/E206</f>
        <v>0.95</v>
      </c>
      <c r="I206" s="73">
        <v>30</v>
      </c>
      <c r="J206" s="69">
        <v>17</v>
      </c>
      <c r="K206" s="75">
        <f>I206-J206</f>
        <v>13</v>
      </c>
      <c r="L206" s="76">
        <f>J206/I206</f>
        <v>0.56666666666666665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277" t="s">
        <v>335</v>
      </c>
      <c r="D207" s="71" t="s">
        <v>336</v>
      </c>
      <c r="E207" s="72">
        <v>56</v>
      </c>
      <c r="F207" s="69">
        <v>53</v>
      </c>
      <c r="G207" s="73">
        <f>E207-F207</f>
        <v>3</v>
      </c>
      <c r="H207" s="74">
        <f>F207/E207</f>
        <v>0.9464285714285714</v>
      </c>
      <c r="I207" s="73">
        <v>89</v>
      </c>
      <c r="J207" s="69">
        <v>74</v>
      </c>
      <c r="K207" s="75">
        <f>I207-J207</f>
        <v>15</v>
      </c>
      <c r="L207" s="76">
        <f>J207/I207</f>
        <v>0.8314606741573034</v>
      </c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277"/>
      <c r="D208" s="71" t="s">
        <v>337</v>
      </c>
      <c r="E208" s="72">
        <v>15</v>
      </c>
      <c r="F208" s="69">
        <v>15</v>
      </c>
      <c r="G208" s="73">
        <f>E208-F208</f>
        <v>0</v>
      </c>
      <c r="H208" s="74">
        <f>F208/E208</f>
        <v>1</v>
      </c>
      <c r="I208" s="73">
        <v>10</v>
      </c>
      <c r="J208" s="69">
        <v>8</v>
      </c>
      <c r="K208" s="75">
        <f>I208-J208</f>
        <v>2</v>
      </c>
      <c r="L208" s="76">
        <f>J208/I208</f>
        <v>0.8</v>
      </c>
      <c r="M208" s="73">
        <v>5</v>
      </c>
      <c r="N208" s="69">
        <v>2</v>
      </c>
      <c r="O208" s="75">
        <f>M208-N208</f>
        <v>3</v>
      </c>
      <c r="P208" s="74">
        <f>N208/M208</f>
        <v>0.4</v>
      </c>
      <c r="Q208" s="73">
        <v>5</v>
      </c>
      <c r="R208" s="69">
        <v>1</v>
      </c>
      <c r="S208" s="75">
        <f>Q208-R208</f>
        <v>4</v>
      </c>
      <c r="T208" s="76">
        <f>R208/Q208</f>
        <v>0.2</v>
      </c>
      <c r="U208" s="68"/>
      <c r="V208" s="69">
        <v>2</v>
      </c>
      <c r="W208" s="69">
        <v>2</v>
      </c>
      <c r="X208" s="70"/>
    </row>
    <row r="209" spans="1:24" ht="14.7" customHeight="1" thickBot="1">
      <c r="A209" s="275"/>
      <c r="B209" s="277"/>
      <c r="C209" s="277"/>
      <c r="D209" s="71" t="s">
        <v>338</v>
      </c>
      <c r="E209" s="72">
        <v>10</v>
      </c>
      <c r="F209" s="69">
        <v>10</v>
      </c>
      <c r="G209" s="73">
        <f>E209-F209</f>
        <v>0</v>
      </c>
      <c r="H209" s="74">
        <f>F209/E209</f>
        <v>1</v>
      </c>
      <c r="I209" s="73">
        <v>20</v>
      </c>
      <c r="J209" s="69">
        <v>11</v>
      </c>
      <c r="K209" s="75">
        <f>I209-J209</f>
        <v>9</v>
      </c>
      <c r="L209" s="76">
        <f>J209/I209</f>
        <v>0.55000000000000004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>
        <v>1</v>
      </c>
      <c r="W209" s="69"/>
      <c r="X209" s="70"/>
    </row>
    <row r="210" spans="1:24" ht="14.7" customHeight="1" thickBot="1">
      <c r="A210" s="275"/>
      <c r="B210" s="277"/>
      <c r="C210" s="277"/>
      <c r="D210" s="71" t="s">
        <v>339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340</v>
      </c>
      <c r="E211" s="72"/>
      <c r="F211" s="69"/>
      <c r="G211" s="73"/>
      <c r="H211" s="74"/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341</v>
      </c>
      <c r="E212" s="72">
        <v>2</v>
      </c>
      <c r="F212" s="69">
        <v>2</v>
      </c>
      <c r="G212" s="73">
        <f>E212-F212</f>
        <v>0</v>
      </c>
      <c r="H212" s="74">
        <f>F212/E212</f>
        <v>1</v>
      </c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342</v>
      </c>
      <c r="E213" s="72">
        <v>20</v>
      </c>
      <c r="F213" s="69">
        <v>20</v>
      </c>
      <c r="G213" s="73">
        <f>E213-F213</f>
        <v>0</v>
      </c>
      <c r="H213" s="74">
        <f>F213/E213</f>
        <v>1</v>
      </c>
      <c r="I213" s="73">
        <v>30</v>
      </c>
      <c r="J213" s="69">
        <v>20</v>
      </c>
      <c r="K213" s="75">
        <f>I213-J213</f>
        <v>10</v>
      </c>
      <c r="L213" s="76">
        <f>J213/I213</f>
        <v>0.66666666666666663</v>
      </c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343</v>
      </c>
      <c r="D214" s="71" t="s">
        <v>344</v>
      </c>
      <c r="E214" s="72">
        <v>3</v>
      </c>
      <c r="F214" s="69">
        <v>3</v>
      </c>
      <c r="G214" s="73">
        <f>E214-F214</f>
        <v>0</v>
      </c>
      <c r="H214" s="74">
        <f>F214/E214</f>
        <v>1</v>
      </c>
      <c r="I214" s="73">
        <v>25</v>
      </c>
      <c r="J214" s="69">
        <v>20</v>
      </c>
      <c r="K214" s="75">
        <f>I214-J214</f>
        <v>5</v>
      </c>
      <c r="L214" s="76">
        <f>J214/I214</f>
        <v>0.8</v>
      </c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345</v>
      </c>
      <c r="D215" s="71" t="s">
        <v>56</v>
      </c>
      <c r="E215" s="72"/>
      <c r="F215" s="69"/>
      <c r="G215" s="73"/>
      <c r="H215" s="74"/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346</v>
      </c>
      <c r="D216" s="71" t="s">
        <v>347</v>
      </c>
      <c r="E216" s="72"/>
      <c r="F216" s="69"/>
      <c r="G216" s="73"/>
      <c r="H216" s="74"/>
      <c r="I216" s="73">
        <v>16</v>
      </c>
      <c r="J216" s="69">
        <v>11</v>
      </c>
      <c r="K216" s="75">
        <f>I216-J216</f>
        <v>5</v>
      </c>
      <c r="L216" s="76">
        <f>J216/I216</f>
        <v>0.6875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348</v>
      </c>
      <c r="D217" s="71" t="s">
        <v>349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350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>
        <v>8</v>
      </c>
      <c r="W218" s="69"/>
      <c r="X218" s="70"/>
    </row>
    <row r="219" spans="1:24" ht="14.7" customHeight="1" thickBot="1">
      <c r="A219" s="275"/>
      <c r="B219" s="277"/>
      <c r="C219" s="77" t="s">
        <v>351</v>
      </c>
      <c r="D219" s="71" t="s">
        <v>352</v>
      </c>
      <c r="E219" s="72">
        <v>48</v>
      </c>
      <c r="F219" s="69">
        <v>45</v>
      </c>
      <c r="G219" s="73">
        <f>E219-F219</f>
        <v>3</v>
      </c>
      <c r="H219" s="74">
        <f>F219/E219</f>
        <v>0.9375</v>
      </c>
      <c r="I219" s="73">
        <v>34</v>
      </c>
      <c r="J219" s="69">
        <v>31</v>
      </c>
      <c r="K219" s="75">
        <f>I219-J219</f>
        <v>3</v>
      </c>
      <c r="L219" s="76">
        <f>J219/I219</f>
        <v>0.91176470588235292</v>
      </c>
      <c r="M219" s="73"/>
      <c r="N219" s="69"/>
      <c r="O219" s="75"/>
      <c r="P219" s="74"/>
      <c r="Q219" s="73"/>
      <c r="R219" s="69"/>
      <c r="S219" s="75"/>
      <c r="T219" s="74"/>
      <c r="U219" s="68">
        <v>1</v>
      </c>
      <c r="V219" s="69">
        <v>1</v>
      </c>
      <c r="W219" s="69"/>
      <c r="X219" s="70"/>
    </row>
    <row r="220" spans="1:24" ht="14.7" customHeight="1">
      <c r="A220" s="275"/>
      <c r="B220" s="277"/>
      <c r="C220" s="77" t="s">
        <v>353</v>
      </c>
      <c r="D220" s="71" t="s">
        <v>354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7</v>
      </c>
      <c r="W220" s="69"/>
      <c r="X220" s="70"/>
    </row>
    <row r="221" spans="1:24" ht="14.7" customHeight="1" thickBot="1">
      <c r="A221" s="273" t="s">
        <v>355</v>
      </c>
      <c r="B221" s="273"/>
      <c r="C221" s="273"/>
      <c r="D221" s="273"/>
      <c r="E221" s="37">
        <f>SUM(E160:E220)</f>
        <v>279</v>
      </c>
      <c r="F221" s="38">
        <f>SUM(F160:F220)</f>
        <v>263</v>
      </c>
      <c r="G221" s="38">
        <f>E221-F221</f>
        <v>16</v>
      </c>
      <c r="H221" s="4">
        <f>F221/E221</f>
        <v>0.94265232974910396</v>
      </c>
      <c r="I221" s="38">
        <f>SUM(I160:I220)</f>
        <v>452</v>
      </c>
      <c r="J221" s="38">
        <f>SUM(J160:J220)</f>
        <v>356</v>
      </c>
      <c r="K221" s="3">
        <f>I221-J221</f>
        <v>96</v>
      </c>
      <c r="L221" s="39">
        <f>J221/I221</f>
        <v>0.78761061946902655</v>
      </c>
      <c r="M221" s="38">
        <f>SUM(M160:M220)</f>
        <v>5</v>
      </c>
      <c r="N221" s="38">
        <f>SUM(N160:N220)</f>
        <v>2</v>
      </c>
      <c r="O221" s="3">
        <f>M221-N221</f>
        <v>3</v>
      </c>
      <c r="P221" s="4">
        <f>N221/M221</f>
        <v>0.4</v>
      </c>
      <c r="Q221" s="38">
        <f>SUM(Q160:Q220)</f>
        <v>5</v>
      </c>
      <c r="R221" s="38">
        <f>SUM(R160:R220)</f>
        <v>1</v>
      </c>
      <c r="S221" s="3">
        <f>Q221-R221</f>
        <v>4</v>
      </c>
      <c r="T221" s="39">
        <f>R221/Q221</f>
        <v>0.2</v>
      </c>
      <c r="U221" s="37">
        <f>SUM(U160:U220)</f>
        <v>12</v>
      </c>
      <c r="V221" s="38">
        <f>SUM(V160:V220)</f>
        <v>84</v>
      </c>
      <c r="W221" s="38">
        <f>SUM(W160:W220)</f>
        <v>3</v>
      </c>
      <c r="X221" s="41">
        <f>SUM(X160:X220)</f>
        <v>0</v>
      </c>
    </row>
    <row r="222" spans="1:24" ht="14.7" customHeight="1" thickBot="1">
      <c r="A222" s="275" t="s">
        <v>356</v>
      </c>
      <c r="B222" s="276" t="s">
        <v>357</v>
      </c>
      <c r="C222" s="276" t="s">
        <v>358</v>
      </c>
      <c r="D222" s="81" t="s">
        <v>359</v>
      </c>
      <c r="E222" s="82">
        <v>66</v>
      </c>
      <c r="F222" s="83">
        <v>64</v>
      </c>
      <c r="G222" s="84">
        <f>E222-F222</f>
        <v>2</v>
      </c>
      <c r="H222" s="85">
        <f>F222/E222</f>
        <v>0.96969696969696972</v>
      </c>
      <c r="I222" s="84">
        <v>50</v>
      </c>
      <c r="J222" s="83">
        <v>48</v>
      </c>
      <c r="K222" s="86">
        <f>I222-J222</f>
        <v>2</v>
      </c>
      <c r="L222" s="87">
        <f>J222/I222</f>
        <v>0.96</v>
      </c>
      <c r="M222" s="88"/>
      <c r="N222" s="89"/>
      <c r="O222" s="90"/>
      <c r="P222" s="91"/>
      <c r="Q222" s="88"/>
      <c r="R222" s="89"/>
      <c r="S222" s="90"/>
      <c r="T222" s="92"/>
      <c r="U222" s="89">
        <v>2</v>
      </c>
      <c r="V222" s="89"/>
      <c r="W222" s="89"/>
      <c r="X222" s="93"/>
    </row>
    <row r="223" spans="1:24" ht="14.7" customHeight="1" thickBot="1">
      <c r="A223" s="275"/>
      <c r="B223" s="276"/>
      <c r="C223" s="276"/>
      <c r="D223" s="81" t="s">
        <v>549</v>
      </c>
      <c r="E223" s="184"/>
      <c r="F223" s="185"/>
      <c r="G223" s="186"/>
      <c r="H223" s="187"/>
      <c r="I223" s="186"/>
      <c r="J223" s="185"/>
      <c r="K223" s="188"/>
      <c r="L223" s="189"/>
      <c r="M223" s="88"/>
      <c r="N223" s="89"/>
      <c r="O223" s="90"/>
      <c r="P223" s="91"/>
      <c r="Q223" s="88"/>
      <c r="R223" s="89"/>
      <c r="S223" s="90"/>
      <c r="T223" s="92"/>
      <c r="U223" s="89"/>
      <c r="V223" s="89"/>
      <c r="W223" s="89"/>
      <c r="X223" s="93"/>
    </row>
    <row r="224" spans="1:24" ht="14.7" customHeight="1" thickBot="1">
      <c r="A224" s="275"/>
      <c r="B224" s="276"/>
      <c r="C224" s="80" t="s">
        <v>360</v>
      </c>
      <c r="D224" s="81" t="s">
        <v>361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80" t="s">
        <v>362</v>
      </c>
      <c r="D225" s="81" t="s">
        <v>56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363</v>
      </c>
      <c r="D226" s="81" t="s">
        <v>364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5</v>
      </c>
      <c r="W226" s="89"/>
      <c r="X226" s="93"/>
    </row>
    <row r="227" spans="1:24" ht="14.7" customHeight="1" thickBot="1">
      <c r="A227" s="275"/>
      <c r="B227" s="276"/>
      <c r="C227" s="80" t="s">
        <v>365</v>
      </c>
      <c r="D227" s="81" t="s">
        <v>366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/>
      <c r="W227" s="89"/>
      <c r="X227" s="93"/>
    </row>
    <row r="228" spans="1:24" ht="14.7" customHeight="1" thickBot="1">
      <c r="A228" s="275"/>
      <c r="B228" s="276"/>
      <c r="C228" s="80" t="s">
        <v>367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272" t="s">
        <v>368</v>
      </c>
      <c r="D229" s="81" t="s">
        <v>369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66</v>
      </c>
      <c r="W229" s="89"/>
      <c r="X229" s="93"/>
    </row>
    <row r="230" spans="1:24" ht="14.7" customHeight="1" thickBot="1">
      <c r="A230" s="275"/>
      <c r="B230" s="276"/>
      <c r="C230" s="272"/>
      <c r="D230" s="81" t="s">
        <v>207</v>
      </c>
      <c r="E230" s="94"/>
      <c r="F230" s="89"/>
      <c r="G230" s="88"/>
      <c r="H230" s="91"/>
      <c r="I230" s="88">
        <v>25</v>
      </c>
      <c r="J230" s="89">
        <v>19</v>
      </c>
      <c r="K230" s="90">
        <f>I230-J230</f>
        <v>6</v>
      </c>
      <c r="L230" s="92">
        <f>J230/I230</f>
        <v>0.76</v>
      </c>
      <c r="M230" s="88"/>
      <c r="N230" s="89"/>
      <c r="O230" s="90"/>
      <c r="P230" s="91"/>
      <c r="Q230" s="88"/>
      <c r="R230" s="89"/>
      <c r="S230" s="90"/>
      <c r="T230" s="92"/>
      <c r="U230" s="89"/>
      <c r="V230" s="89"/>
      <c r="W230" s="89"/>
      <c r="X230" s="93"/>
    </row>
    <row r="231" spans="1:24" ht="14.7" customHeight="1" thickBot="1">
      <c r="A231" s="275"/>
      <c r="B231" s="276"/>
      <c r="C231" s="272" t="s">
        <v>370</v>
      </c>
      <c r="D231" s="81" t="s">
        <v>371</v>
      </c>
      <c r="E231" s="94">
        <v>23</v>
      </c>
      <c r="F231" s="89">
        <v>23</v>
      </c>
      <c r="G231" s="88">
        <f>E231-F231</f>
        <v>0</v>
      </c>
      <c r="H231" s="91">
        <f>F231/E231</f>
        <v>1</v>
      </c>
      <c r="I231" s="88">
        <v>58</v>
      </c>
      <c r="J231" s="89">
        <v>58</v>
      </c>
      <c r="K231" s="90">
        <f>I231-J231</f>
        <v>0</v>
      </c>
      <c r="L231" s="92">
        <f>J231/I231</f>
        <v>1</v>
      </c>
      <c r="M231" s="88"/>
      <c r="N231" s="89"/>
      <c r="O231" s="90"/>
      <c r="P231" s="91"/>
      <c r="Q231" s="88"/>
      <c r="R231" s="89"/>
      <c r="S231" s="90"/>
      <c r="T231" s="92"/>
      <c r="U231" s="89">
        <v>2</v>
      </c>
      <c r="V231" s="89">
        <v>6</v>
      </c>
      <c r="W231" s="89"/>
      <c r="X231" s="93"/>
    </row>
    <row r="232" spans="1:24" ht="14.7" customHeight="1" thickBot="1">
      <c r="A232" s="275"/>
      <c r="B232" s="276"/>
      <c r="C232" s="272"/>
      <c r="D232" s="81" t="s">
        <v>372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>
        <v>5</v>
      </c>
      <c r="R232" s="89">
        <v>5</v>
      </c>
      <c r="S232" s="90">
        <f>Q232-R232</f>
        <v>0</v>
      </c>
      <c r="T232" s="92">
        <f>R232/Q232</f>
        <v>1</v>
      </c>
      <c r="U232" s="89"/>
      <c r="V232" s="89"/>
      <c r="W232" s="89"/>
      <c r="X232" s="93"/>
    </row>
    <row r="233" spans="1:24" ht="14.7" customHeight="1" thickBot="1">
      <c r="A233" s="275"/>
      <c r="B233" s="272" t="s">
        <v>373</v>
      </c>
      <c r="C233" s="272" t="s">
        <v>374</v>
      </c>
      <c r="D233" s="81" t="s">
        <v>375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2</v>
      </c>
      <c r="W233" s="89"/>
      <c r="X233" s="93"/>
    </row>
    <row r="234" spans="1:24" ht="14.7" customHeight="1" thickBot="1">
      <c r="A234" s="275"/>
      <c r="B234" s="272"/>
      <c r="C234" s="272"/>
      <c r="D234" s="81" t="s">
        <v>48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>
        <v>3</v>
      </c>
      <c r="W234" s="89"/>
      <c r="X234" s="93"/>
    </row>
    <row r="235" spans="1:24" ht="14.7" customHeight="1" thickBot="1">
      <c r="A235" s="275"/>
      <c r="B235" s="272"/>
      <c r="C235" s="272"/>
      <c r="D235" s="81" t="s">
        <v>376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/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218</v>
      </c>
      <c r="E236" s="94">
        <v>40</v>
      </c>
      <c r="F236" s="89">
        <v>32</v>
      </c>
      <c r="G236" s="88">
        <f>E236-F236</f>
        <v>8</v>
      </c>
      <c r="H236" s="91">
        <f>F236/E236</f>
        <v>0.8</v>
      </c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3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377</v>
      </c>
      <c r="E237" s="94">
        <v>106</v>
      </c>
      <c r="F237" s="89">
        <v>99</v>
      </c>
      <c r="G237" s="88">
        <f>E237-F237</f>
        <v>7</v>
      </c>
      <c r="H237" s="91">
        <f>F237/E237</f>
        <v>0.93396226415094341</v>
      </c>
      <c r="I237" s="88">
        <v>96</v>
      </c>
      <c r="J237" s="89">
        <v>76</v>
      </c>
      <c r="K237" s="90">
        <f>I237-J237</f>
        <v>20</v>
      </c>
      <c r="L237" s="92">
        <f>J237/I237</f>
        <v>0.79166666666666663</v>
      </c>
      <c r="M237" s="88">
        <v>5</v>
      </c>
      <c r="N237" s="89">
        <v>0</v>
      </c>
      <c r="O237" s="90">
        <f>M237-N237</f>
        <v>5</v>
      </c>
      <c r="P237" s="91">
        <f>N237/M237</f>
        <v>0</v>
      </c>
      <c r="Q237" s="88"/>
      <c r="R237" s="89"/>
      <c r="S237" s="90"/>
      <c r="T237" s="92"/>
      <c r="U237" s="89">
        <v>1</v>
      </c>
      <c r="V237" s="89">
        <v>30</v>
      </c>
      <c r="W237" s="89"/>
      <c r="X237" s="93">
        <v>5</v>
      </c>
    </row>
    <row r="238" spans="1:24" ht="14.7" customHeight="1" thickBot="1">
      <c r="A238" s="275"/>
      <c r="B238" s="272"/>
      <c r="C238" s="272"/>
      <c r="D238" s="81" t="s">
        <v>378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379</v>
      </c>
      <c r="E239" s="94"/>
      <c r="F239" s="89"/>
      <c r="G239" s="88"/>
      <c r="H239" s="91"/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1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380</v>
      </c>
      <c r="E240" s="94"/>
      <c r="F240" s="89"/>
      <c r="G240" s="88"/>
      <c r="H240" s="91"/>
      <c r="I240" s="88">
        <v>30</v>
      </c>
      <c r="J240" s="89">
        <v>27</v>
      </c>
      <c r="K240" s="90">
        <f>I240-J240</f>
        <v>3</v>
      </c>
      <c r="L240" s="92">
        <f>J240/I240</f>
        <v>0.9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6</v>
      </c>
      <c r="W240" s="89"/>
      <c r="X240" s="93"/>
    </row>
    <row r="241" spans="1:24" ht="14.7" customHeight="1" thickBot="1">
      <c r="A241" s="275"/>
      <c r="B241" s="272"/>
      <c r="C241" s="272"/>
      <c r="D241" s="81" t="s">
        <v>381</v>
      </c>
      <c r="E241" s="94"/>
      <c r="F241" s="89"/>
      <c r="G241" s="88"/>
      <c r="H241" s="91"/>
      <c r="I241" s="88">
        <v>70</v>
      </c>
      <c r="J241" s="89">
        <v>64</v>
      </c>
      <c r="K241" s="90">
        <f>I241-J241</f>
        <v>6</v>
      </c>
      <c r="L241" s="92">
        <f>J241/I241</f>
        <v>0.91428571428571426</v>
      </c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382</v>
      </c>
      <c r="D242" s="81" t="s">
        <v>383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384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2</v>
      </c>
      <c r="W243" s="89"/>
      <c r="X243" s="93"/>
    </row>
    <row r="244" spans="1:24" ht="14.7" customHeight="1" thickBot="1">
      <c r="A244" s="275"/>
      <c r="B244" s="272"/>
      <c r="C244" s="80" t="s">
        <v>385</v>
      </c>
      <c r="D244" s="81" t="s">
        <v>72</v>
      </c>
      <c r="E244" s="94"/>
      <c r="F244" s="89"/>
      <c r="G244" s="88"/>
      <c r="H244" s="91"/>
      <c r="I244" s="88">
        <v>28</v>
      </c>
      <c r="J244" s="89">
        <v>24</v>
      </c>
      <c r="K244" s="90">
        <f>I244-J244</f>
        <v>4</v>
      </c>
      <c r="L244" s="92">
        <f>J244/I244</f>
        <v>0.8571428571428571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386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387</v>
      </c>
      <c r="D246" s="81" t="s">
        <v>98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388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272" t="s">
        <v>389</v>
      </c>
      <c r="D248" s="81" t="s">
        <v>390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272"/>
      <c r="D249" s="81" t="s">
        <v>391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80" t="s">
        <v>392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393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394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1</v>
      </c>
      <c r="W252" s="89"/>
      <c r="X252" s="93"/>
    </row>
    <row r="253" spans="1:24" ht="14.7" customHeight="1" thickBot="1">
      <c r="A253" s="275"/>
      <c r="B253" s="272"/>
      <c r="C253" s="80" t="s">
        <v>395</v>
      </c>
      <c r="D253" s="81" t="s">
        <v>396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397</v>
      </c>
      <c r="D254" s="81" t="s">
        <v>398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399</v>
      </c>
      <c r="D255" s="81" t="s">
        <v>194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4</v>
      </c>
      <c r="W255" s="89"/>
      <c r="X255" s="93"/>
    </row>
    <row r="256" spans="1:24" ht="14.7" customHeight="1" thickBot="1">
      <c r="A256" s="275"/>
      <c r="B256" s="272"/>
      <c r="C256" s="80" t="s">
        <v>400</v>
      </c>
      <c r="D256" s="81" t="s">
        <v>401</v>
      </c>
      <c r="E256" s="94">
        <v>5</v>
      </c>
      <c r="F256" s="89">
        <v>5</v>
      </c>
      <c r="G256" s="88">
        <f>E256-F256</f>
        <v>0</v>
      </c>
      <c r="H256" s="91">
        <f>F256/E256</f>
        <v>1</v>
      </c>
      <c r="I256" s="88">
        <v>20</v>
      </c>
      <c r="J256" s="89">
        <v>19</v>
      </c>
      <c r="K256" s="90">
        <f>I256-J256</f>
        <v>1</v>
      </c>
      <c r="L256" s="92">
        <f>J256/I256</f>
        <v>0.95</v>
      </c>
      <c r="M256" s="88"/>
      <c r="N256" s="89"/>
      <c r="O256" s="90"/>
      <c r="P256" s="91"/>
      <c r="Q256" s="88"/>
      <c r="R256" s="89"/>
      <c r="S256" s="90"/>
      <c r="T256" s="92"/>
      <c r="U256" s="89">
        <v>4</v>
      </c>
      <c r="V256" s="89">
        <v>8</v>
      </c>
      <c r="W256" s="89"/>
      <c r="X256" s="93"/>
    </row>
    <row r="257" spans="1:24" ht="14.7" customHeight="1" thickBot="1">
      <c r="A257" s="275"/>
      <c r="B257" s="272" t="s">
        <v>402</v>
      </c>
      <c r="C257" s="80" t="s">
        <v>403</v>
      </c>
      <c r="D257" s="81" t="s">
        <v>404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405</v>
      </c>
      <c r="D258" s="81" t="s">
        <v>406</v>
      </c>
      <c r="E258" s="94">
        <v>10</v>
      </c>
      <c r="F258" s="89">
        <v>10</v>
      </c>
      <c r="G258" s="88">
        <f>E258-F258</f>
        <v>0</v>
      </c>
      <c r="H258" s="91">
        <f>F258/E258</f>
        <v>1</v>
      </c>
      <c r="I258" s="88">
        <v>20</v>
      </c>
      <c r="J258" s="89">
        <v>20</v>
      </c>
      <c r="K258" s="90">
        <f>I258-J258</f>
        <v>0</v>
      </c>
      <c r="L258" s="92">
        <f>J258/I258</f>
        <v>1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407</v>
      </c>
      <c r="D259" s="81" t="s">
        <v>31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408</v>
      </c>
      <c r="D260" s="81" t="s">
        <v>409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410</v>
      </c>
      <c r="D261" s="81" t="s">
        <v>411</v>
      </c>
      <c r="E261" s="94"/>
      <c r="F261" s="89"/>
      <c r="G261" s="88"/>
      <c r="H261" s="91"/>
      <c r="I261" s="88">
        <v>15</v>
      </c>
      <c r="J261" s="89">
        <v>15</v>
      </c>
      <c r="K261" s="90">
        <f>I261-J261</f>
        <v>0</v>
      </c>
      <c r="L261" s="92">
        <f>J261/I261</f>
        <v>1</v>
      </c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2</v>
      </c>
      <c r="W261" s="89"/>
      <c r="X261" s="93"/>
    </row>
    <row r="262" spans="1:24" ht="14.7" customHeight="1" thickBot="1">
      <c r="A262" s="275"/>
      <c r="B262" s="272"/>
      <c r="C262" s="80" t="s">
        <v>412</v>
      </c>
      <c r="D262" s="81" t="s">
        <v>413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414</v>
      </c>
      <c r="D263" s="81" t="s">
        <v>415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416</v>
      </c>
      <c r="D264" s="81" t="s">
        <v>417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418</v>
      </c>
      <c r="D265" s="81" t="s">
        <v>419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80" t="s">
        <v>420</v>
      </c>
      <c r="D266" s="81" t="s">
        <v>421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 t="s">
        <v>422</v>
      </c>
      <c r="D267" s="81" t="s">
        <v>423</v>
      </c>
      <c r="E267" s="94">
        <v>15</v>
      </c>
      <c r="F267" s="89">
        <v>14</v>
      </c>
      <c r="G267" s="88">
        <f>E267-F267</f>
        <v>1</v>
      </c>
      <c r="H267" s="91">
        <f>F267/E267</f>
        <v>0.93333333333333335</v>
      </c>
      <c r="I267" s="88">
        <v>5</v>
      </c>
      <c r="J267" s="89">
        <v>5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</v>
      </c>
      <c r="W267" s="89"/>
      <c r="X267" s="93"/>
    </row>
    <row r="268" spans="1:24" ht="14.7" customHeight="1" thickBot="1">
      <c r="A268" s="275"/>
      <c r="B268" s="272"/>
      <c r="C268" s="272"/>
      <c r="D268" s="81" t="s">
        <v>424</v>
      </c>
      <c r="E268" s="94"/>
      <c r="F268" s="89"/>
      <c r="G268" s="88"/>
      <c r="H268" s="91"/>
      <c r="I268" s="88">
        <v>11</v>
      </c>
      <c r="J268" s="89">
        <v>9</v>
      </c>
      <c r="K268" s="90">
        <f>I268-J268</f>
        <v>2</v>
      </c>
      <c r="L268" s="92">
        <f>J268/I268</f>
        <v>0.81818181818181823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2</v>
      </c>
      <c r="W268" s="89"/>
      <c r="X268" s="93"/>
    </row>
    <row r="269" spans="1:24" ht="14.7" customHeight="1" thickBot="1">
      <c r="A269" s="275"/>
      <c r="B269" s="272" t="s">
        <v>425</v>
      </c>
      <c r="C269" s="80" t="s">
        <v>426</v>
      </c>
      <c r="D269" s="81" t="s">
        <v>427</v>
      </c>
      <c r="E269" s="94">
        <v>4</v>
      </c>
      <c r="F269" s="89">
        <v>4</v>
      </c>
      <c r="G269" s="88">
        <f>E269-F269</f>
        <v>0</v>
      </c>
      <c r="H269" s="91">
        <f>F269/E269</f>
        <v>1</v>
      </c>
      <c r="I269" s="88">
        <v>10</v>
      </c>
      <c r="J269" s="89">
        <v>10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>
        <v>1</v>
      </c>
      <c r="V269" s="89">
        <v>4</v>
      </c>
      <c r="W269" s="89"/>
      <c r="X269" s="93"/>
    </row>
    <row r="270" spans="1:24" ht="14.7" customHeight="1" thickBot="1">
      <c r="A270" s="275"/>
      <c r="B270" s="272"/>
      <c r="C270" s="80" t="s">
        <v>428</v>
      </c>
      <c r="D270" s="81" t="s">
        <v>429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430</v>
      </c>
      <c r="D271" s="81" t="s">
        <v>431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/>
      <c r="W271" s="89"/>
      <c r="X271" s="93"/>
    </row>
    <row r="272" spans="1:24" ht="14.7" customHeight="1" thickBot="1">
      <c r="A272" s="275"/>
      <c r="B272" s="272"/>
      <c r="C272" s="80" t="s">
        <v>432</v>
      </c>
      <c r="D272" s="81" t="s">
        <v>338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433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434</v>
      </c>
      <c r="D274" s="81" t="s">
        <v>101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435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436</v>
      </c>
      <c r="D276" s="81" t="s">
        <v>437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6</v>
      </c>
      <c r="W276" s="89"/>
      <c r="X276" s="93"/>
    </row>
    <row r="277" spans="1:24" ht="14.7" customHeight="1" thickBot="1">
      <c r="A277" s="275"/>
      <c r="B277" s="272"/>
      <c r="C277" s="272" t="s">
        <v>438</v>
      </c>
      <c r="D277" s="81" t="s">
        <v>439</v>
      </c>
      <c r="E277" s="94">
        <v>15</v>
      </c>
      <c r="F277" s="89">
        <v>14</v>
      </c>
      <c r="G277" s="88">
        <f>E277-F277</f>
        <v>1</v>
      </c>
      <c r="H277" s="91">
        <f>F277/E277</f>
        <v>0.93333333333333335</v>
      </c>
      <c r="I277" s="88">
        <v>9</v>
      </c>
      <c r="J277" s="89">
        <v>9</v>
      </c>
      <c r="K277" s="90">
        <f>I277-J277</f>
        <v>0</v>
      </c>
      <c r="L277" s="92">
        <f>J277/I277</f>
        <v>1</v>
      </c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272"/>
      <c r="D278" s="81" t="s">
        <v>440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441</v>
      </c>
      <c r="D279" s="81" t="s">
        <v>180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8</v>
      </c>
      <c r="W279" s="89"/>
      <c r="X279" s="93"/>
    </row>
    <row r="280" spans="1:24" ht="14.7" customHeight="1" thickBot="1">
      <c r="A280" s="275"/>
      <c r="B280" s="272"/>
      <c r="C280" s="80" t="s">
        <v>442</v>
      </c>
      <c r="D280" s="81" t="s">
        <v>56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2</v>
      </c>
      <c r="W280" s="89"/>
      <c r="X280" s="93"/>
    </row>
    <row r="281" spans="1:24" ht="14.7" customHeight="1" thickBot="1">
      <c r="A281" s="275"/>
      <c r="B281" s="272"/>
      <c r="C281" s="80" t="s">
        <v>443</v>
      </c>
      <c r="D281" s="81" t="s">
        <v>444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445</v>
      </c>
      <c r="D282" s="81" t="s">
        <v>446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447</v>
      </c>
      <c r="D283" s="81" t="s">
        <v>448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1</v>
      </c>
      <c r="W283" s="89"/>
      <c r="X283" s="93"/>
    </row>
    <row r="284" spans="1:24" ht="14.7" customHeight="1" thickBot="1">
      <c r="A284" s="275"/>
      <c r="B284" s="272"/>
      <c r="C284" s="80" t="s">
        <v>449</v>
      </c>
      <c r="D284" s="81" t="s">
        <v>296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 t="s">
        <v>450</v>
      </c>
      <c r="C285" s="272" t="s">
        <v>451</v>
      </c>
      <c r="D285" s="81" t="s">
        <v>452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5</v>
      </c>
      <c r="W285" s="89"/>
      <c r="X285" s="93"/>
    </row>
    <row r="286" spans="1:24" ht="14.7" customHeight="1" thickBot="1">
      <c r="A286" s="275"/>
      <c r="B286" s="272"/>
      <c r="C286" s="272"/>
      <c r="D286" s="81" t="s">
        <v>155</v>
      </c>
      <c r="E286" s="94">
        <v>20</v>
      </c>
      <c r="F286" s="89">
        <v>18</v>
      </c>
      <c r="G286" s="88">
        <f>E286-F286</f>
        <v>2</v>
      </c>
      <c r="H286" s="91">
        <f>F286/E286</f>
        <v>0.9</v>
      </c>
      <c r="I286" s="88">
        <v>40</v>
      </c>
      <c r="J286" s="89">
        <v>36</v>
      </c>
      <c r="K286" s="90">
        <f>I286-J286</f>
        <v>4</v>
      </c>
      <c r="L286" s="92">
        <f>J286/I286</f>
        <v>0.9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82</v>
      </c>
      <c r="E287" s="94">
        <v>4</v>
      </c>
      <c r="F287" s="89">
        <v>4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453</v>
      </c>
      <c r="E288" s="94">
        <v>2</v>
      </c>
      <c r="F288" s="89">
        <v>2</v>
      </c>
      <c r="G288" s="88">
        <f>E288-F288</f>
        <v>0</v>
      </c>
      <c r="H288" s="91">
        <f>F288/E288</f>
        <v>1</v>
      </c>
      <c r="I288" s="88">
        <v>4</v>
      </c>
      <c r="J288" s="89">
        <v>3</v>
      </c>
      <c r="K288" s="90">
        <f>I288-J288</f>
        <v>1</v>
      </c>
      <c r="L288" s="92">
        <f>J288/I288</f>
        <v>0.75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454</v>
      </c>
      <c r="D289" s="81" t="s">
        <v>455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456</v>
      </c>
      <c r="D290" s="81" t="s">
        <v>56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2</v>
      </c>
      <c r="W290" s="89"/>
      <c r="X290" s="93"/>
    </row>
    <row r="291" spans="1:24" ht="14.7" customHeight="1" thickBot="1">
      <c r="A291" s="275"/>
      <c r="B291" s="272"/>
      <c r="C291" s="80" t="s">
        <v>457</v>
      </c>
      <c r="D291" s="81" t="s">
        <v>458</v>
      </c>
      <c r="E291" s="94"/>
      <c r="F291" s="89"/>
      <c r="G291" s="88"/>
      <c r="H291" s="91"/>
      <c r="I291" s="88">
        <v>10</v>
      </c>
      <c r="J291" s="89">
        <v>2</v>
      </c>
      <c r="K291" s="90">
        <f>I291-J291</f>
        <v>8</v>
      </c>
      <c r="L291" s="92">
        <f>J291/I291</f>
        <v>0.2</v>
      </c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550</v>
      </c>
      <c r="D292" s="81" t="s">
        <v>551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459</v>
      </c>
      <c r="D293" s="81" t="s">
        <v>460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 thickBot="1">
      <c r="A294" s="275"/>
      <c r="B294" s="272"/>
      <c r="C294" s="80" t="s">
        <v>461</v>
      </c>
      <c r="D294" s="81" t="s">
        <v>296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>
      <c r="A295" s="275"/>
      <c r="B295" s="272"/>
      <c r="C295" s="80" t="s">
        <v>462</v>
      </c>
      <c r="D295" s="81" t="s">
        <v>56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3" t="s">
        <v>463</v>
      </c>
      <c r="B296" s="273"/>
      <c r="C296" s="273"/>
      <c r="D296" s="273"/>
      <c r="E296" s="37">
        <f>SUM(E222:E295)</f>
        <v>310</v>
      </c>
      <c r="F296" s="38">
        <f>SUM(F222:F295)</f>
        <v>289</v>
      </c>
      <c r="G296" s="38">
        <f>E296-F296</f>
        <v>21</v>
      </c>
      <c r="H296" s="4">
        <f>F296/E296</f>
        <v>0.93225806451612903</v>
      </c>
      <c r="I296" s="38">
        <f>SUM(I222:I295)</f>
        <v>505</v>
      </c>
      <c r="J296" s="38">
        <f>SUM(J222:J295)</f>
        <v>448</v>
      </c>
      <c r="K296" s="38">
        <f>I296-J296</f>
        <v>57</v>
      </c>
      <c r="L296" s="39">
        <f>J296/I296</f>
        <v>0.88712871287128714</v>
      </c>
      <c r="M296" s="38">
        <f>SUM(M222:M295)</f>
        <v>5</v>
      </c>
      <c r="N296" s="38">
        <f>SUM(N222:N295)</f>
        <v>0</v>
      </c>
      <c r="O296" s="38">
        <f>M296-N296</f>
        <v>5</v>
      </c>
      <c r="P296" s="4">
        <f>N296/M296</f>
        <v>0</v>
      </c>
      <c r="Q296" s="38">
        <f>SUM(Q222:Q295)</f>
        <v>5</v>
      </c>
      <c r="R296" s="38">
        <f>SUM(R222:R295)</f>
        <v>5</v>
      </c>
      <c r="S296" s="38">
        <f>Q296-R296</f>
        <v>0</v>
      </c>
      <c r="T296" s="39">
        <f>R296/Q296</f>
        <v>1</v>
      </c>
      <c r="U296" s="38">
        <f>SUM(U222:U295)</f>
        <v>16</v>
      </c>
      <c r="V296" s="38">
        <f>SUM(V222:V295)</f>
        <v>206</v>
      </c>
      <c r="W296" s="38">
        <f>SUM(W222:W295)</f>
        <v>0</v>
      </c>
      <c r="X296" s="41">
        <f>SUM(X222:X295)</f>
        <v>5</v>
      </c>
    </row>
    <row r="297" spans="1:24" ht="14.7" customHeight="1" thickBot="1">
      <c r="A297" s="274" t="s">
        <v>464</v>
      </c>
      <c r="B297" s="274"/>
      <c r="C297" s="274"/>
      <c r="D297" s="274"/>
      <c r="E297" s="95">
        <f>E96+E159+E221+E296</f>
        <v>2003</v>
      </c>
      <c r="F297" s="96">
        <f>F96+F159+F221+F296</f>
        <v>1899</v>
      </c>
      <c r="G297" s="96">
        <f>G96+G159+G221+G296</f>
        <v>104</v>
      </c>
      <c r="H297" s="97">
        <f>F297/E297</f>
        <v>0.94807788317523711</v>
      </c>
      <c r="I297" s="96">
        <f>I96+I159+I221+I296</f>
        <v>2884</v>
      </c>
      <c r="J297" s="96">
        <f>J96+J159+J221+J296</f>
        <v>2449</v>
      </c>
      <c r="K297" s="96">
        <f>K96+K159+K221+K296</f>
        <v>435</v>
      </c>
      <c r="L297" s="98">
        <f>J297/I297</f>
        <v>0.8491678224687933</v>
      </c>
      <c r="M297" s="96">
        <f>M96+M159+M221+M296</f>
        <v>22</v>
      </c>
      <c r="N297" s="96">
        <f>N96+N159+N221+N296</f>
        <v>7</v>
      </c>
      <c r="O297" s="96">
        <f>O96+O159+O221+O296</f>
        <v>15</v>
      </c>
      <c r="P297" s="97">
        <f>N297/M297</f>
        <v>0.31818181818181818</v>
      </c>
      <c r="Q297" s="96">
        <f>Q96+Q159+Q221+Q296</f>
        <v>34</v>
      </c>
      <c r="R297" s="96">
        <f>R96+R159+R221+R296</f>
        <v>20</v>
      </c>
      <c r="S297" s="96">
        <f>S96+S159+S221+S296</f>
        <v>14</v>
      </c>
      <c r="T297" s="98">
        <f>R297/Q297</f>
        <v>0.58823529411764708</v>
      </c>
      <c r="U297" s="95">
        <f>U96+U159+U221+U296</f>
        <v>119</v>
      </c>
      <c r="V297" s="96">
        <f>V96+V159+V221+V296</f>
        <v>486</v>
      </c>
      <c r="W297" s="96">
        <f>W96+W159+W221+W296</f>
        <v>6</v>
      </c>
      <c r="X297" s="99">
        <f>X96+X159+X221+X296</f>
        <v>19</v>
      </c>
    </row>
    <row r="298" spans="1:24" ht="18.149999999999999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48" customHeight="1" thickBot="1">
      <c r="A299" s="104"/>
      <c r="B299" s="100"/>
      <c r="C299" s="104"/>
      <c r="D299" s="100"/>
      <c r="E299" s="100"/>
      <c r="F299" s="100"/>
      <c r="G299" s="100"/>
      <c r="H299" s="101"/>
      <c r="I299" s="100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2"/>
      <c r="U299" s="103"/>
      <c r="V299" s="103"/>
      <c r="W299" s="103"/>
      <c r="X299" s="103"/>
    </row>
    <row r="300" spans="1:24" ht="14.7" customHeight="1">
      <c r="A300" s="265" t="s">
        <v>465</v>
      </c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</row>
    <row r="301" spans="1:24" ht="14.7" customHeight="1">
      <c r="A301" s="266" t="s">
        <v>466</v>
      </c>
      <c r="B301" s="266"/>
      <c r="C301" s="266"/>
      <c r="D301" s="266"/>
      <c r="E301" s="268" t="s">
        <v>8</v>
      </c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70" t="s">
        <v>467</v>
      </c>
      <c r="V301" s="270"/>
      <c r="W301" s="270"/>
      <c r="X301" s="270"/>
    </row>
    <row r="302" spans="1:24" ht="30.75" customHeight="1">
      <c r="A302" s="266"/>
      <c r="B302" s="266"/>
      <c r="C302" s="266"/>
      <c r="D302" s="266"/>
      <c r="E302" s="268" t="s">
        <v>10</v>
      </c>
      <c r="F302" s="268"/>
      <c r="G302" s="268"/>
      <c r="H302" s="268"/>
      <c r="I302" s="268"/>
      <c r="J302" s="268"/>
      <c r="K302" s="268"/>
      <c r="L302" s="268"/>
      <c r="M302" s="268" t="s">
        <v>11</v>
      </c>
      <c r="N302" s="268"/>
      <c r="O302" s="268"/>
      <c r="P302" s="268"/>
      <c r="Q302" s="268"/>
      <c r="R302" s="268"/>
      <c r="S302" s="268"/>
      <c r="T302" s="268"/>
      <c r="U302" s="271" t="s">
        <v>10</v>
      </c>
      <c r="V302" s="271"/>
      <c r="W302" s="270" t="s">
        <v>12</v>
      </c>
      <c r="X302" s="270"/>
    </row>
    <row r="303" spans="1:24" ht="16.95" customHeight="1">
      <c r="A303" s="266"/>
      <c r="B303" s="266"/>
      <c r="C303" s="266"/>
      <c r="D303" s="266"/>
      <c r="E303" s="268" t="s">
        <v>13</v>
      </c>
      <c r="F303" s="268"/>
      <c r="G303" s="268"/>
      <c r="H303" s="268"/>
      <c r="I303" s="268" t="s">
        <v>14</v>
      </c>
      <c r="J303" s="268"/>
      <c r="K303" s="268"/>
      <c r="L303" s="268"/>
      <c r="M303" s="268" t="s">
        <v>13</v>
      </c>
      <c r="N303" s="268"/>
      <c r="O303" s="268"/>
      <c r="P303" s="268"/>
      <c r="Q303" s="268" t="s">
        <v>14</v>
      </c>
      <c r="R303" s="268"/>
      <c r="S303" s="268"/>
      <c r="T303" s="268"/>
      <c r="U303" s="271"/>
      <c r="V303" s="271"/>
      <c r="W303" s="270"/>
      <c r="X303" s="270"/>
    </row>
    <row r="304" spans="1:24" ht="16.95" customHeight="1">
      <c r="A304" s="266"/>
      <c r="B304" s="266"/>
      <c r="C304" s="266"/>
      <c r="D304" s="266"/>
      <c r="E304" s="106" t="s">
        <v>15</v>
      </c>
      <c r="F304" s="106" t="s">
        <v>16</v>
      </c>
      <c r="G304" s="106" t="s">
        <v>17</v>
      </c>
      <c r="H304" s="107" t="s">
        <v>18</v>
      </c>
      <c r="I304" s="106" t="s">
        <v>15</v>
      </c>
      <c r="J304" s="106" t="s">
        <v>16</v>
      </c>
      <c r="K304" s="106" t="s">
        <v>17</v>
      </c>
      <c r="L304" s="106" t="s">
        <v>18</v>
      </c>
      <c r="M304" s="106" t="s">
        <v>15</v>
      </c>
      <c r="N304" s="106" t="s">
        <v>16</v>
      </c>
      <c r="O304" s="106" t="s">
        <v>17</v>
      </c>
      <c r="P304" s="107" t="s">
        <v>18</v>
      </c>
      <c r="Q304" s="106" t="s">
        <v>15</v>
      </c>
      <c r="R304" s="106" t="s">
        <v>16</v>
      </c>
      <c r="S304" s="106" t="s">
        <v>17</v>
      </c>
      <c r="T304" s="106" t="s">
        <v>18</v>
      </c>
      <c r="U304" s="106" t="s">
        <v>13</v>
      </c>
      <c r="V304" s="106" t="s">
        <v>19</v>
      </c>
      <c r="W304" s="106" t="s">
        <v>13</v>
      </c>
      <c r="X304" s="1" t="s">
        <v>19</v>
      </c>
    </row>
    <row r="305" spans="1:24" ht="16.95" customHeight="1">
      <c r="A305" s="257" t="s">
        <v>468</v>
      </c>
      <c r="B305" s="257"/>
      <c r="C305" s="257"/>
      <c r="D305" s="257"/>
      <c r="E305" s="108">
        <f>E96</f>
        <v>1061</v>
      </c>
      <c r="F305" s="109">
        <f>F96</f>
        <v>1016</v>
      </c>
      <c r="G305" s="108">
        <f>G96</f>
        <v>45</v>
      </c>
      <c r="H305" s="110">
        <f>F305/E305</f>
        <v>0.95758718190386427</v>
      </c>
      <c r="I305" s="108">
        <f t="shared" ref="I305:O305" si="2">(I96)</f>
        <v>1498</v>
      </c>
      <c r="J305" s="109">
        <f t="shared" si="2"/>
        <v>1348</v>
      </c>
      <c r="K305" s="108">
        <f t="shared" si="2"/>
        <v>150</v>
      </c>
      <c r="L305" s="110">
        <f t="shared" si="2"/>
        <v>0.8998664886515354</v>
      </c>
      <c r="M305" s="108">
        <f t="shared" si="2"/>
        <v>10</v>
      </c>
      <c r="N305" s="109">
        <f t="shared" si="2"/>
        <v>5</v>
      </c>
      <c r="O305" s="108">
        <f t="shared" si="2"/>
        <v>5</v>
      </c>
      <c r="P305" s="110">
        <f t="shared" ref="P305:X305" si="3">P96</f>
        <v>0.5</v>
      </c>
      <c r="Q305" s="108">
        <f t="shared" si="3"/>
        <v>22</v>
      </c>
      <c r="R305" s="109">
        <f t="shared" si="3"/>
        <v>14</v>
      </c>
      <c r="S305" s="108">
        <f t="shared" si="3"/>
        <v>8</v>
      </c>
      <c r="T305" s="110">
        <f t="shared" si="3"/>
        <v>0.63636363636363635</v>
      </c>
      <c r="U305" s="111">
        <f t="shared" si="3"/>
        <v>59</v>
      </c>
      <c r="V305" s="111">
        <f t="shared" si="3"/>
        <v>102</v>
      </c>
      <c r="W305" s="111">
        <f t="shared" si="3"/>
        <v>0</v>
      </c>
      <c r="X305" s="112">
        <f t="shared" si="3"/>
        <v>5</v>
      </c>
    </row>
    <row r="306" spans="1:24" ht="16.95" customHeight="1">
      <c r="A306" s="269" t="s">
        <v>469</v>
      </c>
      <c r="B306" s="269"/>
      <c r="C306" s="269"/>
      <c r="D306" s="269"/>
      <c r="E306" s="113">
        <f>E159</f>
        <v>353</v>
      </c>
      <c r="F306" s="114">
        <f>F159</f>
        <v>331</v>
      </c>
      <c r="G306" s="113">
        <f>G159</f>
        <v>22</v>
      </c>
      <c r="H306" s="115">
        <f>F306/E306</f>
        <v>0.93767705382436262</v>
      </c>
      <c r="I306" s="113">
        <f>I159</f>
        <v>429</v>
      </c>
      <c r="J306" s="114">
        <f>J159</f>
        <v>297</v>
      </c>
      <c r="K306" s="113">
        <f>K159</f>
        <v>132</v>
      </c>
      <c r="L306" s="115">
        <f>L159</f>
        <v>0.69230769230769229</v>
      </c>
      <c r="M306" s="113">
        <f>(M159)</f>
        <v>2</v>
      </c>
      <c r="N306" s="114">
        <f>(N159)</f>
        <v>0</v>
      </c>
      <c r="O306" s="113">
        <f>(O159)</f>
        <v>2</v>
      </c>
      <c r="P306" s="115">
        <f>(P159)</f>
        <v>0</v>
      </c>
      <c r="Q306" s="113">
        <f t="shared" ref="Q306:X306" si="4">Q159</f>
        <v>2</v>
      </c>
      <c r="R306" s="114">
        <f t="shared" si="4"/>
        <v>0</v>
      </c>
      <c r="S306" s="113">
        <f t="shared" si="4"/>
        <v>2</v>
      </c>
      <c r="T306" s="115">
        <f t="shared" si="4"/>
        <v>0</v>
      </c>
      <c r="U306" s="114">
        <f t="shared" si="4"/>
        <v>32</v>
      </c>
      <c r="V306" s="114">
        <f t="shared" si="4"/>
        <v>94</v>
      </c>
      <c r="W306" s="114">
        <f t="shared" si="4"/>
        <v>3</v>
      </c>
      <c r="X306" s="116">
        <f t="shared" si="4"/>
        <v>9</v>
      </c>
    </row>
    <row r="307" spans="1:24" ht="16.95" customHeight="1">
      <c r="A307" s="259" t="s">
        <v>470</v>
      </c>
      <c r="B307" s="259"/>
      <c r="C307" s="259"/>
      <c r="D307" s="259"/>
      <c r="E307" s="117">
        <f t="shared" ref="E307:X307" si="5">E221</f>
        <v>279</v>
      </c>
      <c r="F307" s="118">
        <f t="shared" si="5"/>
        <v>263</v>
      </c>
      <c r="G307" s="117">
        <f t="shared" si="5"/>
        <v>16</v>
      </c>
      <c r="H307" s="119">
        <f t="shared" si="5"/>
        <v>0.94265232974910396</v>
      </c>
      <c r="I307" s="117">
        <f t="shared" si="5"/>
        <v>452</v>
      </c>
      <c r="J307" s="118">
        <f t="shared" si="5"/>
        <v>356</v>
      </c>
      <c r="K307" s="117">
        <f t="shared" si="5"/>
        <v>96</v>
      </c>
      <c r="L307" s="119">
        <f t="shared" si="5"/>
        <v>0.78761061946902655</v>
      </c>
      <c r="M307" s="117">
        <f t="shared" si="5"/>
        <v>5</v>
      </c>
      <c r="N307" s="118">
        <f t="shared" si="5"/>
        <v>2</v>
      </c>
      <c r="O307" s="117">
        <f t="shared" si="5"/>
        <v>3</v>
      </c>
      <c r="P307" s="119">
        <f t="shared" si="5"/>
        <v>0.4</v>
      </c>
      <c r="Q307" s="117">
        <f t="shared" si="5"/>
        <v>5</v>
      </c>
      <c r="R307" s="118">
        <f t="shared" si="5"/>
        <v>1</v>
      </c>
      <c r="S307" s="117">
        <f t="shared" si="5"/>
        <v>4</v>
      </c>
      <c r="T307" s="119">
        <f t="shared" si="5"/>
        <v>0.2</v>
      </c>
      <c r="U307" s="120">
        <f t="shared" si="5"/>
        <v>12</v>
      </c>
      <c r="V307" s="120">
        <f t="shared" si="5"/>
        <v>84</v>
      </c>
      <c r="W307" s="120">
        <f t="shared" si="5"/>
        <v>3</v>
      </c>
      <c r="X307" s="121">
        <f t="shared" si="5"/>
        <v>0</v>
      </c>
    </row>
    <row r="308" spans="1:24" ht="14.7" customHeight="1">
      <c r="A308" s="260" t="s">
        <v>471</v>
      </c>
      <c r="B308" s="260"/>
      <c r="C308" s="260"/>
      <c r="D308" s="260"/>
      <c r="E308" s="122">
        <f t="shared" ref="E308:X308" si="6">E296</f>
        <v>310</v>
      </c>
      <c r="F308" s="123">
        <f t="shared" si="6"/>
        <v>289</v>
      </c>
      <c r="G308" s="122">
        <f t="shared" si="6"/>
        <v>21</v>
      </c>
      <c r="H308" s="124">
        <f t="shared" si="6"/>
        <v>0.93225806451612903</v>
      </c>
      <c r="I308" s="122">
        <f t="shared" si="6"/>
        <v>505</v>
      </c>
      <c r="J308" s="123">
        <f t="shared" si="6"/>
        <v>448</v>
      </c>
      <c r="K308" s="122">
        <f t="shared" si="6"/>
        <v>57</v>
      </c>
      <c r="L308" s="124">
        <f t="shared" si="6"/>
        <v>0.88712871287128714</v>
      </c>
      <c r="M308" s="122">
        <f t="shared" si="6"/>
        <v>5</v>
      </c>
      <c r="N308" s="123">
        <f t="shared" si="6"/>
        <v>0</v>
      </c>
      <c r="O308" s="122">
        <f t="shared" si="6"/>
        <v>5</v>
      </c>
      <c r="P308" s="124">
        <f t="shared" si="6"/>
        <v>0</v>
      </c>
      <c r="Q308" s="122">
        <f t="shared" si="6"/>
        <v>5</v>
      </c>
      <c r="R308" s="123">
        <f t="shared" si="6"/>
        <v>5</v>
      </c>
      <c r="S308" s="122">
        <f t="shared" si="6"/>
        <v>0</v>
      </c>
      <c r="T308" s="124">
        <f t="shared" si="6"/>
        <v>1</v>
      </c>
      <c r="U308" s="123">
        <f t="shared" si="6"/>
        <v>16</v>
      </c>
      <c r="V308" s="123">
        <f t="shared" si="6"/>
        <v>206</v>
      </c>
      <c r="W308" s="123">
        <f t="shared" si="6"/>
        <v>0</v>
      </c>
      <c r="X308" s="125">
        <f t="shared" si="6"/>
        <v>5</v>
      </c>
    </row>
    <row r="309" spans="1:24" ht="14.7" customHeight="1" thickBot="1">
      <c r="A309" s="263" t="s">
        <v>472</v>
      </c>
      <c r="B309" s="263"/>
      <c r="C309" s="263"/>
      <c r="D309" s="263"/>
      <c r="E309" s="126">
        <f t="shared" ref="E309:X309" si="7">E297</f>
        <v>2003</v>
      </c>
      <c r="F309" s="126">
        <f t="shared" si="7"/>
        <v>1899</v>
      </c>
      <c r="G309" s="126">
        <f t="shared" si="7"/>
        <v>104</v>
      </c>
      <c r="H309" s="127">
        <f t="shared" si="7"/>
        <v>0.94807788317523711</v>
      </c>
      <c r="I309" s="126">
        <f t="shared" si="7"/>
        <v>2884</v>
      </c>
      <c r="J309" s="126">
        <f t="shared" si="7"/>
        <v>2449</v>
      </c>
      <c r="K309" s="126">
        <f t="shared" si="7"/>
        <v>435</v>
      </c>
      <c r="L309" s="127">
        <f t="shared" si="7"/>
        <v>0.8491678224687933</v>
      </c>
      <c r="M309" s="126">
        <f t="shared" si="7"/>
        <v>22</v>
      </c>
      <c r="N309" s="126">
        <f t="shared" si="7"/>
        <v>7</v>
      </c>
      <c r="O309" s="126">
        <f t="shared" si="7"/>
        <v>15</v>
      </c>
      <c r="P309" s="127">
        <f t="shared" si="7"/>
        <v>0.31818181818181818</v>
      </c>
      <c r="Q309" s="126">
        <f t="shared" si="7"/>
        <v>34</v>
      </c>
      <c r="R309" s="126">
        <f t="shared" si="7"/>
        <v>20</v>
      </c>
      <c r="S309" s="126">
        <f t="shared" si="7"/>
        <v>14</v>
      </c>
      <c r="T309" s="127">
        <f t="shared" si="7"/>
        <v>0.58823529411764708</v>
      </c>
      <c r="U309" s="126">
        <f t="shared" si="7"/>
        <v>119</v>
      </c>
      <c r="V309" s="126">
        <f t="shared" si="7"/>
        <v>486</v>
      </c>
      <c r="W309" s="126">
        <f t="shared" si="7"/>
        <v>6</v>
      </c>
      <c r="X309" s="128">
        <f t="shared" si="7"/>
        <v>19</v>
      </c>
    </row>
    <row r="310" spans="1:24" ht="18.149999999999999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 thickBo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5" t="s">
        <v>465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>
      <c r="A313" s="266" t="s">
        <v>466</v>
      </c>
      <c r="B313" s="266"/>
      <c r="C313" s="266"/>
      <c r="D313" s="266"/>
      <c r="E313" s="267" t="s">
        <v>8</v>
      </c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6"/>
      <c r="B314" s="266"/>
      <c r="C314" s="266"/>
      <c r="D314" s="266"/>
      <c r="E314" s="267"/>
      <c r="F314" s="267"/>
      <c r="G314" s="267"/>
      <c r="H314" s="267"/>
      <c r="I314" s="267"/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268" t="s">
        <v>13</v>
      </c>
      <c r="F315" s="268"/>
      <c r="G315" s="268"/>
      <c r="H315" s="268"/>
      <c r="I315" s="267" t="s">
        <v>14</v>
      </c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106" t="s">
        <v>15</v>
      </c>
      <c r="F316" s="106" t="s">
        <v>16</v>
      </c>
      <c r="G316" s="106" t="s">
        <v>17</v>
      </c>
      <c r="H316" s="107" t="s">
        <v>18</v>
      </c>
      <c r="I316" s="106" t="s">
        <v>15</v>
      </c>
      <c r="J316" s="106" t="s">
        <v>16</v>
      </c>
      <c r="K316" s="106" t="s">
        <v>17</v>
      </c>
      <c r="L316" s="1" t="s">
        <v>18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7" t="s">
        <v>468</v>
      </c>
      <c r="B317" s="257"/>
      <c r="C317" s="257"/>
      <c r="D317" s="257"/>
      <c r="E317" s="108">
        <f t="shared" ref="E317:G321" si="8">E305+M305</f>
        <v>1071</v>
      </c>
      <c r="F317" s="109">
        <f t="shared" si="8"/>
        <v>1021</v>
      </c>
      <c r="G317" s="108">
        <f t="shared" si="8"/>
        <v>50</v>
      </c>
      <c r="H317" s="110">
        <f>F317/E317</f>
        <v>0.95331465919701219</v>
      </c>
      <c r="I317" s="108">
        <f t="shared" ref="I317:K321" si="9">I305+Q305</f>
        <v>1520</v>
      </c>
      <c r="J317" s="109">
        <f t="shared" si="9"/>
        <v>1362</v>
      </c>
      <c r="K317" s="108">
        <f t="shared" si="9"/>
        <v>158</v>
      </c>
      <c r="L317" s="129">
        <f>J317/I317</f>
        <v>0.89605263157894732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8" t="s">
        <v>469</v>
      </c>
      <c r="B318" s="258"/>
      <c r="C318" s="258"/>
      <c r="D318" s="258"/>
      <c r="E318" s="130">
        <f t="shared" si="8"/>
        <v>355</v>
      </c>
      <c r="F318" s="131">
        <f t="shared" si="8"/>
        <v>331</v>
      </c>
      <c r="G318" s="130">
        <f t="shared" si="8"/>
        <v>24</v>
      </c>
      <c r="H318" s="132">
        <f>F318/E318</f>
        <v>0.93239436619718308</v>
      </c>
      <c r="I318" s="130">
        <f t="shared" si="9"/>
        <v>431</v>
      </c>
      <c r="J318" s="131">
        <f t="shared" si="9"/>
        <v>297</v>
      </c>
      <c r="K318" s="130">
        <f t="shared" si="9"/>
        <v>134</v>
      </c>
      <c r="L318" s="133">
        <f>J318/I318</f>
        <v>0.68909512761020886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9" t="s">
        <v>470</v>
      </c>
      <c r="B319" s="259"/>
      <c r="C319" s="259"/>
      <c r="D319" s="259"/>
      <c r="E319" s="117">
        <f t="shared" si="8"/>
        <v>284</v>
      </c>
      <c r="F319" s="118">
        <f t="shared" si="8"/>
        <v>265</v>
      </c>
      <c r="G319" s="117">
        <f t="shared" si="8"/>
        <v>19</v>
      </c>
      <c r="H319" s="119">
        <f>F319/E319</f>
        <v>0.93309859154929575</v>
      </c>
      <c r="I319" s="117">
        <f t="shared" si="9"/>
        <v>457</v>
      </c>
      <c r="J319" s="118">
        <f t="shared" si="9"/>
        <v>357</v>
      </c>
      <c r="K319" s="117">
        <f t="shared" si="9"/>
        <v>100</v>
      </c>
      <c r="L319" s="134">
        <f>J319/I319</f>
        <v>0.78118161925601748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60" t="s">
        <v>471</v>
      </c>
      <c r="B320" s="260"/>
      <c r="C320" s="260"/>
      <c r="D320" s="260"/>
      <c r="E320" s="122">
        <f t="shared" si="8"/>
        <v>315</v>
      </c>
      <c r="F320" s="123">
        <f t="shared" si="8"/>
        <v>289</v>
      </c>
      <c r="G320" s="122">
        <f t="shared" si="8"/>
        <v>26</v>
      </c>
      <c r="H320" s="124">
        <f>F320/E320</f>
        <v>0.91746031746031742</v>
      </c>
      <c r="I320" s="122">
        <f t="shared" si="9"/>
        <v>510</v>
      </c>
      <c r="J320" s="123">
        <f t="shared" si="9"/>
        <v>453</v>
      </c>
      <c r="K320" s="122">
        <f t="shared" si="9"/>
        <v>57</v>
      </c>
      <c r="L320" s="135">
        <f>J320/I320</f>
        <v>0.88823529411764701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 thickBot="1">
      <c r="A321" s="261" t="s">
        <v>472</v>
      </c>
      <c r="B321" s="261"/>
      <c r="C321" s="261"/>
      <c r="D321" s="261"/>
      <c r="E321" s="136">
        <f t="shared" si="8"/>
        <v>2025</v>
      </c>
      <c r="F321" s="126">
        <f t="shared" si="8"/>
        <v>1906</v>
      </c>
      <c r="G321" s="136">
        <f t="shared" si="8"/>
        <v>119</v>
      </c>
      <c r="H321" s="137">
        <f>F321/E321</f>
        <v>0.94123456790123461</v>
      </c>
      <c r="I321" s="136">
        <f t="shared" si="9"/>
        <v>2918</v>
      </c>
      <c r="J321" s="126">
        <f t="shared" si="9"/>
        <v>2469</v>
      </c>
      <c r="K321" s="136">
        <f t="shared" si="9"/>
        <v>449</v>
      </c>
      <c r="L321" s="138">
        <f>J321/I321</f>
        <v>0.84612748457847842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139"/>
      <c r="B323" s="139"/>
      <c r="C323" s="139"/>
      <c r="D323" s="139"/>
      <c r="E323" s="104"/>
      <c r="F323" s="104"/>
      <c r="G323" s="104"/>
      <c r="H323" s="140"/>
      <c r="I323" s="104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39"/>
      <c r="B324" s="139"/>
      <c r="C324" s="139"/>
      <c r="D324" s="143" t="s">
        <v>473</v>
      </c>
      <c r="E324" s="144" t="s">
        <v>15</v>
      </c>
      <c r="F324" s="144" t="s">
        <v>16</v>
      </c>
      <c r="G324" s="144" t="s">
        <v>17</v>
      </c>
      <c r="H324" s="262" t="s">
        <v>18</v>
      </c>
      <c r="I324" s="262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42"/>
      <c r="V324" s="103"/>
      <c r="W324" s="142"/>
      <c r="X324" s="142"/>
    </row>
    <row r="325" spans="1:24" ht="14.7" customHeight="1">
      <c r="A325" s="100"/>
      <c r="B325" s="100"/>
      <c r="C325" s="100"/>
      <c r="D325" s="145" t="s">
        <v>474</v>
      </c>
      <c r="E325" s="146">
        <f>E297</f>
        <v>2003</v>
      </c>
      <c r="F325" s="146">
        <f>F297</f>
        <v>1899</v>
      </c>
      <c r="G325" s="146">
        <f>G297</f>
        <v>104</v>
      </c>
      <c r="H325" s="255">
        <f>F325/E325</f>
        <v>0.94807788317523711</v>
      </c>
      <c r="I325" s="255"/>
      <c r="J325" s="104"/>
      <c r="K325" s="104"/>
      <c r="L325" s="104"/>
      <c r="M325" s="256"/>
      <c r="N325" s="256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475</v>
      </c>
      <c r="E326" s="146">
        <f>I297</f>
        <v>2884</v>
      </c>
      <c r="F326" s="146">
        <f>J297</f>
        <v>2449</v>
      </c>
      <c r="G326" s="146">
        <f>K297</f>
        <v>435</v>
      </c>
      <c r="H326" s="255">
        <f>F326/E326</f>
        <v>0.8491678224687933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476</v>
      </c>
      <c r="E327" s="146">
        <f>M297</f>
        <v>22</v>
      </c>
      <c r="F327" s="146">
        <f>N297</f>
        <v>7</v>
      </c>
      <c r="G327" s="146">
        <f>O297</f>
        <v>15</v>
      </c>
      <c r="H327" s="255">
        <f>F327/E327</f>
        <v>0.31818181818181818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477</v>
      </c>
      <c r="E328" s="146">
        <f>Q297</f>
        <v>34</v>
      </c>
      <c r="F328" s="146">
        <f>R297</f>
        <v>20</v>
      </c>
      <c r="G328" s="146">
        <f>S297</f>
        <v>14</v>
      </c>
      <c r="H328" s="255">
        <f>F328/E328</f>
        <v>0.58823529411764708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47" t="s">
        <v>472</v>
      </c>
      <c r="E329" s="136">
        <f>SUM(E325:E328)</f>
        <v>4943</v>
      </c>
      <c r="F329" s="136">
        <f>SUM(F325:F328)</f>
        <v>4375</v>
      </c>
      <c r="G329" s="136">
        <f>SUM(G325:G328)</f>
        <v>568</v>
      </c>
      <c r="H329" s="204">
        <f>F329/E329</f>
        <v>0.88509002629981792</v>
      </c>
      <c r="I329" s="2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 thickBot="1">
      <c r="A330" s="100"/>
      <c r="B330" s="100"/>
      <c r="C330" s="100"/>
      <c r="D330" s="100"/>
      <c r="E330" s="104"/>
      <c r="F330" s="104"/>
      <c r="G330" s="104"/>
      <c r="H330" s="140"/>
      <c r="I330" s="104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87" customHeight="1">
      <c r="A331" s="100"/>
      <c r="B331" s="100"/>
      <c r="C331" s="100"/>
      <c r="D331" s="143" t="s">
        <v>478</v>
      </c>
      <c r="E331" s="148" t="s">
        <v>479</v>
      </c>
      <c r="F331" s="148" t="s">
        <v>480</v>
      </c>
      <c r="G331" s="148" t="s">
        <v>481</v>
      </c>
      <c r="H331" s="252" t="s">
        <v>482</v>
      </c>
      <c r="I331" s="252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474</v>
      </c>
      <c r="E332" s="146">
        <f>F325</f>
        <v>1899</v>
      </c>
      <c r="F332" s="146">
        <f>U297</f>
        <v>119</v>
      </c>
      <c r="G332" s="146">
        <f>J343-G334</f>
        <v>437</v>
      </c>
      <c r="H332" s="253">
        <f>E332+F332+G332</f>
        <v>2455</v>
      </c>
      <c r="I332" s="253"/>
      <c r="J332" s="141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475</v>
      </c>
      <c r="E333" s="146">
        <f>F326</f>
        <v>2449</v>
      </c>
      <c r="F333" s="146">
        <f>V297</f>
        <v>486</v>
      </c>
      <c r="G333" s="146">
        <f>J344-G335</f>
        <v>353</v>
      </c>
      <c r="H333" s="253">
        <f>E333+F333+G333</f>
        <v>3288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476</v>
      </c>
      <c r="E334" s="146">
        <f>F327</f>
        <v>7</v>
      </c>
      <c r="F334" s="146">
        <f>W297</f>
        <v>6</v>
      </c>
      <c r="G334" s="149">
        <v>0</v>
      </c>
      <c r="H334" s="253">
        <f>E334+F334+G334</f>
        <v>13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477</v>
      </c>
      <c r="E335" s="146">
        <f>F328</f>
        <v>20</v>
      </c>
      <c r="F335" s="146">
        <f>X297</f>
        <v>19</v>
      </c>
      <c r="G335" s="149">
        <v>1</v>
      </c>
      <c r="H335" s="253">
        <f>E335+F335+G335</f>
        <v>40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A336" s="100"/>
      <c r="B336" s="100"/>
      <c r="C336" s="100"/>
      <c r="D336" s="147" t="s">
        <v>472</v>
      </c>
      <c r="E336" s="150">
        <f>SUM(E332:E335)</f>
        <v>4375</v>
      </c>
      <c r="F336" s="150">
        <f>SUM(F332:F335)</f>
        <v>630</v>
      </c>
      <c r="G336" s="150">
        <f>SUM(G332:G335)</f>
        <v>791</v>
      </c>
      <c r="H336" s="254">
        <f>H332+H333+H334+H335</f>
        <v>5796</v>
      </c>
      <c r="I336" s="25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51" t="s">
        <v>483</v>
      </c>
      <c r="E337" s="104"/>
      <c r="F337" s="104"/>
      <c r="G337" s="104"/>
      <c r="H337" s="140"/>
      <c r="I337" s="104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B338" s="152"/>
      <c r="C338" s="152"/>
      <c r="D338" s="151" t="s">
        <v>484</v>
      </c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L339" s="152"/>
      <c r="M339" s="152"/>
      <c r="N339" s="152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4"/>
      <c r="B340" s="104"/>
      <c r="C340" s="104"/>
      <c r="D340" s="247" t="s">
        <v>485</v>
      </c>
      <c r="E340" s="247"/>
      <c r="F340" s="247"/>
      <c r="G340" s="247"/>
      <c r="H340" s="247"/>
      <c r="I340" s="247"/>
      <c r="J340" s="247"/>
      <c r="K340" s="247"/>
      <c r="L340" s="247"/>
      <c r="M340" s="247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 t="s">
        <v>486</v>
      </c>
      <c r="E341" s="201" t="s">
        <v>487</v>
      </c>
      <c r="F341" s="201"/>
      <c r="G341" s="201"/>
      <c r="H341" s="249" t="s">
        <v>488</v>
      </c>
      <c r="I341" s="249"/>
      <c r="J341" s="249"/>
      <c r="K341" s="250" t="s">
        <v>489</v>
      </c>
      <c r="L341" s="250"/>
      <c r="M341" s="250"/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8"/>
      <c r="E342" s="153" t="s">
        <v>490</v>
      </c>
      <c r="F342" s="153" t="s">
        <v>491</v>
      </c>
      <c r="G342" s="153" t="s">
        <v>472</v>
      </c>
      <c r="H342" s="154" t="s">
        <v>492</v>
      </c>
      <c r="I342" s="154" t="s">
        <v>491</v>
      </c>
      <c r="J342" s="154" t="s">
        <v>472</v>
      </c>
      <c r="K342" s="155" t="s">
        <v>490</v>
      </c>
      <c r="L342" s="155" t="s">
        <v>491</v>
      </c>
      <c r="M342" s="156" t="s">
        <v>472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157" t="s">
        <v>13</v>
      </c>
      <c r="E343" s="158">
        <f>K343-H343</f>
        <v>1088</v>
      </c>
      <c r="F343" s="158">
        <v>943</v>
      </c>
      <c r="G343" s="158">
        <f>SUM(E343:F343)</f>
        <v>2031</v>
      </c>
      <c r="H343" s="159">
        <v>87</v>
      </c>
      <c r="I343" s="159">
        <v>350</v>
      </c>
      <c r="J343" s="159">
        <f>SUM(H343:I343)</f>
        <v>437</v>
      </c>
      <c r="K343" s="160">
        <f>M343-L343</f>
        <v>1175</v>
      </c>
      <c r="L343" s="160">
        <f>F343+I343</f>
        <v>1293</v>
      </c>
      <c r="M343" s="161">
        <f>H332+H334</f>
        <v>2468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157" t="s">
        <v>493</v>
      </c>
      <c r="E344" s="158">
        <f>K344-H344</f>
        <v>1916</v>
      </c>
      <c r="F344" s="158">
        <v>1058</v>
      </c>
      <c r="G344" s="158">
        <f>SUM(E344:F344)</f>
        <v>2974</v>
      </c>
      <c r="H344" s="159">
        <v>62</v>
      </c>
      <c r="I344" s="159">
        <v>292</v>
      </c>
      <c r="J344" s="159">
        <f>SUM(H344:I344)</f>
        <v>354</v>
      </c>
      <c r="K344" s="160">
        <f>M344-L344</f>
        <v>1978</v>
      </c>
      <c r="L344" s="160">
        <f>F344+I344</f>
        <v>1350</v>
      </c>
      <c r="M344" s="161">
        <f>H333+H335</f>
        <v>3328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 thickBot="1">
      <c r="A345" s="104"/>
      <c r="B345" s="104"/>
      <c r="C345" s="104"/>
      <c r="D345" s="162" t="s">
        <v>494</v>
      </c>
      <c r="E345" s="163">
        <f>K345-H345</f>
        <v>3004</v>
      </c>
      <c r="F345" s="163">
        <f>SUM(F343:F344)</f>
        <v>2001</v>
      </c>
      <c r="G345" s="163">
        <f>SUM(E345:F345)</f>
        <v>5005</v>
      </c>
      <c r="H345" s="164">
        <f t="shared" ref="H345:M345" si="10">SUM(H343:H344)</f>
        <v>149</v>
      </c>
      <c r="I345" s="164">
        <f t="shared" si="10"/>
        <v>642</v>
      </c>
      <c r="J345" s="164">
        <f t="shared" si="10"/>
        <v>791</v>
      </c>
      <c r="K345" s="165">
        <f t="shared" si="10"/>
        <v>3153</v>
      </c>
      <c r="L345" s="165">
        <f t="shared" si="10"/>
        <v>2643</v>
      </c>
      <c r="M345" s="166">
        <f t="shared" si="10"/>
        <v>5796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67" t="s">
        <v>495</v>
      </c>
      <c r="E346" s="152"/>
      <c r="F346" s="152"/>
      <c r="G346" s="152"/>
      <c r="H346" s="168"/>
      <c r="I346" s="152"/>
      <c r="J346" s="152"/>
      <c r="K346" s="152"/>
      <c r="L346" s="152"/>
      <c r="M346" s="152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251" t="s">
        <v>496</v>
      </c>
      <c r="E347" s="251"/>
      <c r="F347" s="251"/>
      <c r="G347" s="251"/>
      <c r="H347" s="251"/>
      <c r="I347" s="251"/>
      <c r="J347" s="251"/>
      <c r="K347" s="251"/>
      <c r="L347" s="251"/>
      <c r="M347" s="251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14.7" customHeight="1">
      <c r="A349" s="104"/>
      <c r="B349" s="104"/>
      <c r="C349" s="104"/>
      <c r="D349" s="244" t="s">
        <v>497</v>
      </c>
      <c r="E349" s="244"/>
      <c r="F349" s="244"/>
      <c r="G349" s="244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7.3" customHeight="1">
      <c r="A350" s="104"/>
      <c r="B350" s="104"/>
      <c r="C350" s="104"/>
      <c r="D350" s="245" t="s">
        <v>498</v>
      </c>
      <c r="E350" s="245"/>
      <c r="F350" s="245"/>
      <c r="G350" s="245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69" t="s">
        <v>499</v>
      </c>
      <c r="E351" s="170" t="s">
        <v>13</v>
      </c>
      <c r="F351" s="170" t="s">
        <v>500</v>
      </c>
      <c r="G351" s="170" t="s">
        <v>472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1" t="s">
        <v>501</v>
      </c>
      <c r="E352" s="108">
        <v>44</v>
      </c>
      <c r="F352" s="108">
        <v>18</v>
      </c>
      <c r="G352" s="109">
        <f>SUM(E352:F352)</f>
        <v>62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2" t="s">
        <v>158</v>
      </c>
      <c r="E353" s="130">
        <v>104</v>
      </c>
      <c r="F353" s="130">
        <v>45</v>
      </c>
      <c r="G353" s="131">
        <f>SUM(E353:F353)</f>
        <v>149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3" t="s">
        <v>263</v>
      </c>
      <c r="E354" s="117">
        <v>69</v>
      </c>
      <c r="F354" s="117">
        <v>77</v>
      </c>
      <c r="G354" s="118">
        <f>SUM(E354:F354)</f>
        <v>146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4" t="s">
        <v>356</v>
      </c>
      <c r="E355" s="122">
        <v>74</v>
      </c>
      <c r="F355" s="122">
        <v>8</v>
      </c>
      <c r="G355" s="123">
        <f>SUM(E355:F355)</f>
        <v>82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5" t="s">
        <v>502</v>
      </c>
      <c r="E356" s="176">
        <f>SUM(E352:E355)</f>
        <v>291</v>
      </c>
      <c r="F356" s="176">
        <f>SUM(F352:F355)</f>
        <v>148</v>
      </c>
      <c r="G356" s="176">
        <f>SUM(G352:G355)</f>
        <v>439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26.4">
      <c r="A357" s="104"/>
      <c r="B357" s="104"/>
      <c r="C357" s="104"/>
      <c r="D357" s="105" t="s">
        <v>503</v>
      </c>
      <c r="E357" s="177">
        <v>136</v>
      </c>
      <c r="F357" s="177">
        <v>101</v>
      </c>
      <c r="G357" s="177">
        <f>SUM(E357:F357)</f>
        <v>237</v>
      </c>
      <c r="H357" s="100"/>
      <c r="I357" s="100">
        <f>G356+G357</f>
        <v>676</v>
      </c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67" t="s">
        <v>504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67" t="s">
        <v>505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09" t="s">
        <v>506</v>
      </c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6" t="s">
        <v>507</v>
      </c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34" t="s">
        <v>508</v>
      </c>
      <c r="E363" s="234"/>
      <c r="F363" s="234"/>
      <c r="G363" s="234"/>
      <c r="H363" s="234"/>
      <c r="I363" s="234"/>
      <c r="J363" s="234" t="s">
        <v>509</v>
      </c>
      <c r="K363" s="234"/>
      <c r="L363" s="234"/>
      <c r="M363" s="234"/>
      <c r="N363" s="234"/>
      <c r="O363" s="234" t="s">
        <v>510</v>
      </c>
      <c r="P363" s="234"/>
      <c r="Q363" s="234"/>
      <c r="R363" s="23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511</v>
      </c>
      <c r="E364" s="241"/>
      <c r="F364" s="241"/>
      <c r="G364" s="241"/>
      <c r="H364" s="241"/>
      <c r="I364" s="241"/>
      <c r="J364" s="242">
        <v>36579</v>
      </c>
      <c r="K364" s="242"/>
      <c r="L364" s="242"/>
      <c r="M364" s="242"/>
      <c r="N364" s="242"/>
      <c r="O364" s="243">
        <f>J364/J372</f>
        <v>0.51701766784452297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512</v>
      </c>
      <c r="E365" s="241"/>
      <c r="F365" s="241"/>
      <c r="G365" s="241"/>
      <c r="H365" s="241"/>
      <c r="I365" s="241"/>
      <c r="J365" s="242">
        <v>7107</v>
      </c>
      <c r="K365" s="242"/>
      <c r="L365" s="242"/>
      <c r="M365" s="242"/>
      <c r="N365" s="242"/>
      <c r="O365" s="243">
        <f>J365/J372</f>
        <v>0.10045229681978798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513</v>
      </c>
      <c r="E366" s="241"/>
      <c r="F366" s="241"/>
      <c r="G366" s="241"/>
      <c r="H366" s="241"/>
      <c r="I366" s="241"/>
      <c r="J366" s="242">
        <v>4724</v>
      </c>
      <c r="K366" s="242"/>
      <c r="L366" s="242"/>
      <c r="M366" s="242"/>
      <c r="N366" s="242"/>
      <c r="O366" s="243">
        <f>J366/J372</f>
        <v>6.6770318021201411E-2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514</v>
      </c>
      <c r="E367" s="241"/>
      <c r="F367" s="241"/>
      <c r="G367" s="241"/>
      <c r="H367" s="241"/>
      <c r="I367" s="241"/>
      <c r="J367" s="242">
        <v>4034</v>
      </c>
      <c r="K367" s="242"/>
      <c r="L367" s="242"/>
      <c r="M367" s="242"/>
      <c r="N367" s="242"/>
      <c r="O367" s="243">
        <f>J367/J372</f>
        <v>5.7017667844522966E-2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515</v>
      </c>
      <c r="E368" s="241"/>
      <c r="F368" s="241"/>
      <c r="G368" s="241"/>
      <c r="H368" s="241"/>
      <c r="I368" s="241"/>
      <c r="J368" s="242">
        <v>3615</v>
      </c>
      <c r="K368" s="242"/>
      <c r="L368" s="242"/>
      <c r="M368" s="242"/>
      <c r="N368" s="242"/>
      <c r="O368" s="243">
        <f>J368/J372</f>
        <v>5.1095406360424027E-2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516</v>
      </c>
      <c r="E369" s="241"/>
      <c r="F369" s="241"/>
      <c r="G369" s="241"/>
      <c r="H369" s="241"/>
      <c r="I369" s="241"/>
      <c r="J369" s="242">
        <v>3206</v>
      </c>
      <c r="K369" s="242"/>
      <c r="L369" s="242"/>
      <c r="M369" s="242"/>
      <c r="N369" s="242"/>
      <c r="O369" s="243">
        <f>J369/J372</f>
        <v>4.5314487632508831E-2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517</v>
      </c>
      <c r="E370" s="241"/>
      <c r="F370" s="241"/>
      <c r="G370" s="241"/>
      <c r="H370" s="241"/>
      <c r="I370" s="241"/>
      <c r="J370" s="242">
        <v>6675</v>
      </c>
      <c r="K370" s="242"/>
      <c r="L370" s="242"/>
      <c r="M370" s="242"/>
      <c r="N370" s="242"/>
      <c r="O370" s="243">
        <f>J370/J372</f>
        <v>9.4346289752650178E-2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518</v>
      </c>
      <c r="E371" s="241"/>
      <c r="F371" s="241"/>
      <c r="G371" s="241"/>
      <c r="H371" s="241"/>
      <c r="I371" s="241"/>
      <c r="J371" s="242">
        <v>4810</v>
      </c>
      <c r="K371" s="242"/>
      <c r="L371" s="242"/>
      <c r="M371" s="242"/>
      <c r="N371" s="242"/>
      <c r="O371" s="243">
        <f>J371/J372</f>
        <v>6.7985865724381631E-2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34" t="s">
        <v>472</v>
      </c>
      <c r="E372" s="234"/>
      <c r="F372" s="234"/>
      <c r="G372" s="234"/>
      <c r="H372" s="234"/>
      <c r="I372" s="234"/>
      <c r="J372" s="235">
        <f>SUM(J364:J371)</f>
        <v>70750</v>
      </c>
      <c r="K372" s="235"/>
      <c r="L372" s="235"/>
      <c r="M372" s="235"/>
      <c r="N372" s="235"/>
      <c r="O372" s="236">
        <f>SUM(O364:O371)</f>
        <v>0.99999999999999978</v>
      </c>
      <c r="P372" s="236"/>
      <c r="Q372" s="236"/>
      <c r="R372" s="236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519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78" t="s">
        <v>520</v>
      </c>
      <c r="E374" s="178"/>
      <c r="F374" s="178"/>
      <c r="G374" s="168"/>
      <c r="H374" s="152"/>
      <c r="I374" s="152"/>
      <c r="J374" s="152"/>
      <c r="K374" s="152"/>
      <c r="L374" s="152"/>
      <c r="M374" s="152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51" t="s">
        <v>521</v>
      </c>
      <c r="E375" s="104"/>
      <c r="F375" s="104"/>
      <c r="G375" s="140"/>
      <c r="H375" s="104"/>
      <c r="I375" s="104"/>
      <c r="J375" s="104"/>
      <c r="K375" s="104"/>
      <c r="L375" s="104"/>
      <c r="M375" s="104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14.7" customHeight="1" thickBot="1">
      <c r="A377" s="100"/>
      <c r="B377" s="100"/>
      <c r="C377" s="100"/>
      <c r="D377" s="100"/>
      <c r="E377" s="104"/>
      <c r="F377" s="104"/>
      <c r="G377" s="104"/>
      <c r="H377" s="140"/>
      <c r="I377" s="104"/>
      <c r="J377" s="104"/>
      <c r="K377" s="104"/>
      <c r="L377" s="104"/>
      <c r="M377" s="104"/>
      <c r="N377" s="104"/>
      <c r="O377" s="104"/>
      <c r="P377" s="140"/>
      <c r="Q377" s="104"/>
      <c r="R377" s="104"/>
      <c r="S377" s="104"/>
      <c r="T377" s="141"/>
      <c r="U377" s="103"/>
      <c r="V377" s="103"/>
      <c r="W377" s="103"/>
      <c r="X377" s="103"/>
    </row>
    <row r="378" spans="1:24" ht="39.299999999999997" customHeight="1" thickBot="1">
      <c r="A378" s="100"/>
      <c r="B378" s="100"/>
      <c r="C378" s="237" t="s">
        <v>522</v>
      </c>
      <c r="D378" s="237"/>
      <c r="E378" s="237"/>
      <c r="F378" s="237"/>
      <c r="G378" s="237"/>
      <c r="H378" s="238" t="s">
        <v>523</v>
      </c>
      <c r="I378" s="238"/>
      <c r="J378" s="238"/>
      <c r="K378" s="238"/>
      <c r="L378" s="239" t="s">
        <v>524</v>
      </c>
      <c r="M378" s="239"/>
      <c r="N378" s="239"/>
      <c r="O378" s="239"/>
      <c r="P378" s="240" t="s">
        <v>525</v>
      </c>
      <c r="Q378" s="240"/>
      <c r="R378" s="240"/>
      <c r="S378" s="240"/>
      <c r="T378" s="226" t="s">
        <v>489</v>
      </c>
      <c r="U378" s="226"/>
      <c r="V378" s="226"/>
      <c r="W378" s="226"/>
      <c r="X378" s="103"/>
    </row>
    <row r="379" spans="1:24" ht="14.7" customHeight="1">
      <c r="A379" s="100"/>
      <c r="B379" s="100"/>
      <c r="C379" s="237"/>
      <c r="D379" s="237"/>
      <c r="E379" s="237"/>
      <c r="F379" s="237"/>
      <c r="G379" s="237"/>
      <c r="H379" s="227" t="s">
        <v>509</v>
      </c>
      <c r="I379" s="227"/>
      <c r="J379" s="228" t="s">
        <v>510</v>
      </c>
      <c r="K379" s="228"/>
      <c r="L379" s="229" t="s">
        <v>509</v>
      </c>
      <c r="M379" s="229"/>
      <c r="N379" s="230" t="s">
        <v>510</v>
      </c>
      <c r="O379" s="230"/>
      <c r="P379" s="231" t="s">
        <v>509</v>
      </c>
      <c r="Q379" s="231"/>
      <c r="R379" s="232" t="s">
        <v>510</v>
      </c>
      <c r="S379" s="232"/>
      <c r="T379" s="224" t="s">
        <v>509</v>
      </c>
      <c r="U379" s="224"/>
      <c r="V379" s="233" t="s">
        <v>510</v>
      </c>
      <c r="W379" s="233"/>
      <c r="X379" s="103"/>
    </row>
    <row r="380" spans="1:24" ht="14.7" customHeight="1">
      <c r="A380" s="100"/>
      <c r="B380" s="100"/>
      <c r="C380" s="224" t="s">
        <v>526</v>
      </c>
      <c r="D380" s="225" t="s">
        <v>527</v>
      </c>
      <c r="E380" s="223" t="s">
        <v>528</v>
      </c>
      <c r="F380" s="223"/>
      <c r="G380" s="223"/>
      <c r="H380" s="215">
        <v>14259</v>
      </c>
      <c r="I380" s="215"/>
      <c r="J380" s="216">
        <f>H380/H386</f>
        <v>0.20154063604240283</v>
      </c>
      <c r="K380" s="216"/>
      <c r="L380" s="217">
        <v>2662</v>
      </c>
      <c r="M380" s="217"/>
      <c r="N380" s="218">
        <f>L380/L386</f>
        <v>0.13560185421017779</v>
      </c>
      <c r="O380" s="218"/>
      <c r="P380" s="219">
        <v>29</v>
      </c>
      <c r="Q380" s="219"/>
      <c r="R380" s="220">
        <f>P380/P386</f>
        <v>0.26363636363636361</v>
      </c>
      <c r="S380" s="220"/>
      <c r="T380" s="221">
        <f>H380+L380+P380</f>
        <v>16950</v>
      </c>
      <c r="U380" s="221"/>
      <c r="V380" s="213">
        <f>T380/T386</f>
        <v>0.18731351530555862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529</v>
      </c>
      <c r="F381" s="223"/>
      <c r="G381" s="223"/>
      <c r="H381" s="215">
        <v>3282</v>
      </c>
      <c r="I381" s="215"/>
      <c r="J381" s="216">
        <f>H381/H386</f>
        <v>4.63886925795053E-2</v>
      </c>
      <c r="K381" s="216"/>
      <c r="L381" s="217">
        <v>1327</v>
      </c>
      <c r="M381" s="217"/>
      <c r="N381" s="218">
        <f>L381/L386</f>
        <v>6.7597167744893286E-2</v>
      </c>
      <c r="O381" s="218"/>
      <c r="P381" s="219">
        <v>0</v>
      </c>
      <c r="Q381" s="219"/>
      <c r="R381" s="220">
        <f>P381/P386</f>
        <v>0</v>
      </c>
      <c r="S381" s="220"/>
      <c r="T381" s="221">
        <f>H381+L381+P381</f>
        <v>4609</v>
      </c>
      <c r="U381" s="221"/>
      <c r="V381" s="213">
        <f>T381/T386</f>
        <v>5.0933804840313845E-2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530</v>
      </c>
      <c r="F382" s="223"/>
      <c r="G382" s="223"/>
      <c r="H382" s="215">
        <v>8</v>
      </c>
      <c r="I382" s="215"/>
      <c r="J382" s="216">
        <f>H382/H386</f>
        <v>1.1307420494699646E-4</v>
      </c>
      <c r="K382" s="216"/>
      <c r="L382" s="217">
        <v>16</v>
      </c>
      <c r="M382" s="217"/>
      <c r="N382" s="218">
        <f>L382/L386</f>
        <v>8.1503744078243595E-4</v>
      </c>
      <c r="O382" s="218"/>
      <c r="P382" s="219">
        <v>0</v>
      </c>
      <c r="Q382" s="219"/>
      <c r="R382" s="220">
        <f>P382/P386</f>
        <v>0</v>
      </c>
      <c r="S382" s="220"/>
      <c r="T382" s="221">
        <f>H382+L382+P382</f>
        <v>24</v>
      </c>
      <c r="U382" s="221"/>
      <c r="V382" s="213">
        <f>T382/T386</f>
        <v>2.6522267653884406E-4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531</v>
      </c>
      <c r="F383" s="223"/>
      <c r="G383" s="223"/>
      <c r="H383" s="215">
        <v>2</v>
      </c>
      <c r="I383" s="215"/>
      <c r="J383" s="216">
        <f>H383/H386</f>
        <v>2.8268551236749116E-5</v>
      </c>
      <c r="K383" s="216"/>
      <c r="L383" s="217">
        <v>8</v>
      </c>
      <c r="M383" s="217"/>
      <c r="N383" s="218">
        <f>L383/L386</f>
        <v>4.0751872039121798E-4</v>
      </c>
      <c r="O383" s="218"/>
      <c r="P383" s="219">
        <v>0</v>
      </c>
      <c r="Q383" s="219"/>
      <c r="R383" s="220">
        <f>P383/P386</f>
        <v>0</v>
      </c>
      <c r="S383" s="220"/>
      <c r="T383" s="221">
        <f>H383+L383+P383</f>
        <v>10</v>
      </c>
      <c r="U383" s="221"/>
      <c r="V383" s="213">
        <f>T383/T386</f>
        <v>1.1050944855785169E-4</v>
      </c>
      <c r="W383" s="213"/>
      <c r="X383" s="103"/>
    </row>
    <row r="384" spans="1:24" ht="15.75" customHeight="1">
      <c r="A384" s="100"/>
      <c r="B384" s="100"/>
      <c r="C384" s="224"/>
      <c r="D384" s="225"/>
      <c r="E384" s="222" t="s">
        <v>472</v>
      </c>
      <c r="F384" s="222"/>
      <c r="G384" s="222"/>
      <c r="H384" s="215">
        <f>SUM(H380:H383)</f>
        <v>17551</v>
      </c>
      <c r="I384" s="215"/>
      <c r="J384" s="216">
        <f>H384/H386</f>
        <v>0.24807067137809188</v>
      </c>
      <c r="K384" s="216"/>
      <c r="L384" s="217">
        <f>L380+L381+L382+L383</f>
        <v>4013</v>
      </c>
      <c r="M384" s="217"/>
      <c r="N384" s="218">
        <f>L384/L386</f>
        <v>0.20442157811624473</v>
      </c>
      <c r="O384" s="218"/>
      <c r="P384" s="219">
        <v>30</v>
      </c>
      <c r="Q384" s="219"/>
      <c r="R384" s="220">
        <f>P384/P386</f>
        <v>0.27272727272727271</v>
      </c>
      <c r="S384" s="220"/>
      <c r="T384" s="221">
        <f>SUM(T380:T383)</f>
        <v>21593</v>
      </c>
      <c r="U384" s="221"/>
      <c r="V384" s="213">
        <f>T384/T386</f>
        <v>0.23862305227096917</v>
      </c>
      <c r="W384" s="213"/>
      <c r="X384" s="103"/>
    </row>
    <row r="385" spans="1:24" ht="14.7" customHeight="1">
      <c r="B385" s="100"/>
      <c r="C385" s="224"/>
      <c r="D385" s="214" t="s">
        <v>532</v>
      </c>
      <c r="E385" s="214"/>
      <c r="F385" s="214"/>
      <c r="G385" s="214"/>
      <c r="H385" s="215">
        <f>H386-H384</f>
        <v>53199</v>
      </c>
      <c r="I385" s="215"/>
      <c r="J385" s="216">
        <f>H385/H386</f>
        <v>0.75192932862190809</v>
      </c>
      <c r="K385" s="216"/>
      <c r="L385" s="217">
        <v>15618</v>
      </c>
      <c r="M385" s="217"/>
      <c r="N385" s="218">
        <f>L385/L386</f>
        <v>0.79557842188375527</v>
      </c>
      <c r="O385" s="218"/>
      <c r="P385" s="219">
        <v>80</v>
      </c>
      <c r="Q385" s="219"/>
      <c r="R385" s="220">
        <f>P385/P386</f>
        <v>0.72727272727272729</v>
      </c>
      <c r="S385" s="220"/>
      <c r="T385" s="221">
        <f>H385+L385+P385</f>
        <v>68897</v>
      </c>
      <c r="U385" s="221"/>
      <c r="V385" s="213">
        <f>T385/T386</f>
        <v>0.76137694772903086</v>
      </c>
      <c r="W385" s="213"/>
      <c r="X385" s="103"/>
    </row>
    <row r="386" spans="1:24" ht="14.7" customHeight="1" thickBot="1">
      <c r="B386" s="100"/>
      <c r="C386" s="211" t="s">
        <v>533</v>
      </c>
      <c r="D386" s="211"/>
      <c r="E386" s="211"/>
      <c r="F386" s="211"/>
      <c r="G386" s="211"/>
      <c r="H386" s="212">
        <f>J372</f>
        <v>70750</v>
      </c>
      <c r="I386" s="212"/>
      <c r="J386" s="204">
        <f>H386/H386</f>
        <v>1</v>
      </c>
      <c r="K386" s="204"/>
      <c r="L386" s="212">
        <f>L384+L385</f>
        <v>19631</v>
      </c>
      <c r="M386" s="212"/>
      <c r="N386" s="204">
        <f>L386/L386</f>
        <v>1</v>
      </c>
      <c r="O386" s="204"/>
      <c r="P386" s="212">
        <f>P384+P385</f>
        <v>110</v>
      </c>
      <c r="Q386" s="212"/>
      <c r="R386" s="204">
        <f>P386/P386</f>
        <v>1</v>
      </c>
      <c r="S386" s="204"/>
      <c r="T386" s="205">
        <f>T384+T385</f>
        <v>90490</v>
      </c>
      <c r="U386" s="205"/>
      <c r="V386" s="206">
        <f>T386/T386</f>
        <v>1</v>
      </c>
      <c r="W386" s="206"/>
      <c r="X386" s="103"/>
    </row>
    <row r="387" spans="1:24" ht="14.7" customHeight="1">
      <c r="C387" s="207" t="s">
        <v>534</v>
      </c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</row>
    <row r="388" spans="1:24" ht="14.7" customHeight="1">
      <c r="A388" s="100"/>
      <c r="B388" s="100"/>
      <c r="C388" s="100"/>
      <c r="D388" s="100"/>
      <c r="E388" s="104"/>
      <c r="F388" s="104"/>
      <c r="G388" s="104"/>
      <c r="H388" s="140"/>
      <c r="I388" s="104"/>
      <c r="J388" s="104"/>
      <c r="K388" s="104"/>
      <c r="L388" s="104"/>
      <c r="M388" s="104"/>
      <c r="N388" s="104"/>
      <c r="O388" s="104"/>
      <c r="P388" s="140"/>
      <c r="Q388" s="104"/>
      <c r="R388" s="104"/>
      <c r="S388" s="104"/>
      <c r="T388" s="141"/>
      <c r="U388" s="103"/>
      <c r="V388" s="103"/>
      <c r="W388" s="103"/>
      <c r="X388" s="103"/>
    </row>
    <row r="389" spans="1:24" ht="25.5" customHeight="1"/>
    <row r="390" spans="1:24" ht="14.7" customHeight="1">
      <c r="A390" s="100"/>
      <c r="D390" s="208" t="s">
        <v>535</v>
      </c>
      <c r="E390" s="208"/>
      <c r="F390" s="208"/>
      <c r="G390" s="208"/>
      <c r="H390" s="208"/>
      <c r="I390" s="208"/>
      <c r="J390" s="208"/>
      <c r="K390" s="208"/>
      <c r="L390" s="209" t="s">
        <v>536</v>
      </c>
      <c r="M390" s="209"/>
      <c r="N390" s="209"/>
      <c r="O390" s="209"/>
      <c r="P390" s="209"/>
      <c r="Q390" s="209"/>
      <c r="R390" s="209"/>
      <c r="S390" s="209"/>
    </row>
    <row r="391" spans="1:24" ht="26.4" customHeight="1">
      <c r="A391" s="100"/>
      <c r="D391" s="208"/>
      <c r="E391" s="208"/>
      <c r="F391" s="208"/>
      <c r="G391" s="208"/>
      <c r="H391" s="208"/>
      <c r="I391" s="208"/>
      <c r="J391" s="208"/>
      <c r="K391" s="208"/>
      <c r="L391" s="210" t="s">
        <v>537</v>
      </c>
      <c r="M391" s="210"/>
      <c r="N391" s="210"/>
      <c r="O391" s="210"/>
      <c r="P391" s="210" t="s">
        <v>538</v>
      </c>
      <c r="Q391" s="210"/>
      <c r="R391" s="210"/>
      <c r="S391" s="210"/>
    </row>
    <row r="392" spans="1:24" ht="14.7" customHeight="1">
      <c r="A392" s="100"/>
      <c r="B392" s="100"/>
      <c r="C392" s="100"/>
      <c r="D392" s="203" t="s">
        <v>499</v>
      </c>
      <c r="E392" s="203"/>
      <c r="F392" s="203"/>
      <c r="G392" s="203"/>
      <c r="H392" s="200" t="s">
        <v>486</v>
      </c>
      <c r="I392" s="200"/>
      <c r="J392" s="200"/>
      <c r="K392" s="200"/>
      <c r="L392" s="199" t="s">
        <v>539</v>
      </c>
      <c r="M392" s="199" t="s">
        <v>540</v>
      </c>
      <c r="N392" s="199" t="s">
        <v>476</v>
      </c>
      <c r="O392" s="199" t="s">
        <v>541</v>
      </c>
      <c r="P392" s="199" t="s">
        <v>539</v>
      </c>
      <c r="Q392" s="199" t="s">
        <v>540</v>
      </c>
      <c r="R392" s="199" t="s">
        <v>476</v>
      </c>
      <c r="S392" s="199" t="s">
        <v>541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3"/>
      <c r="E393" s="203"/>
      <c r="F393" s="203"/>
      <c r="G393" s="203"/>
      <c r="H393" s="200" t="s">
        <v>542</v>
      </c>
      <c r="I393" s="200"/>
      <c r="J393" s="200"/>
      <c r="K393" s="200"/>
      <c r="L393" s="199"/>
      <c r="M393" s="199"/>
      <c r="N393" s="199"/>
      <c r="O393" s="199"/>
      <c r="P393" s="199"/>
      <c r="Q393" s="199"/>
      <c r="R393" s="199"/>
      <c r="S393" s="199"/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 t="s">
        <v>468</v>
      </c>
      <c r="E394" s="201"/>
      <c r="F394" s="201"/>
      <c r="G394" s="201"/>
      <c r="H394" s="202" t="s">
        <v>543</v>
      </c>
      <c r="I394" s="202"/>
      <c r="J394" s="202"/>
      <c r="K394" s="202"/>
      <c r="L394" s="179">
        <v>10.199999999999999</v>
      </c>
      <c r="M394" s="179">
        <v>6.5</v>
      </c>
      <c r="N394" s="179">
        <v>3.6</v>
      </c>
      <c r="O394" s="179">
        <v>5.3</v>
      </c>
      <c r="P394" s="179">
        <v>11</v>
      </c>
      <c r="Q394" s="179">
        <v>5.83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1"/>
      <c r="E395" s="201"/>
      <c r="F395" s="201"/>
      <c r="G395" s="201"/>
      <c r="H395" s="202" t="s">
        <v>544</v>
      </c>
      <c r="I395" s="202"/>
      <c r="J395" s="202"/>
      <c r="K395" s="202"/>
      <c r="L395" s="179">
        <v>13.5</v>
      </c>
      <c r="M395" s="179">
        <v>9.4</v>
      </c>
      <c r="N395" s="179" t="s">
        <v>545</v>
      </c>
      <c r="O395" s="179" t="s">
        <v>545</v>
      </c>
      <c r="P395" s="179">
        <v>14.6</v>
      </c>
      <c r="Q395" s="179">
        <v>7.23</v>
      </c>
      <c r="R395" s="179">
        <v>0</v>
      </c>
      <c r="S395" s="179">
        <v>0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 t="s">
        <v>469</v>
      </c>
      <c r="E396" s="195"/>
      <c r="F396" s="195"/>
      <c r="G396" s="195"/>
      <c r="H396" s="196" t="s">
        <v>543</v>
      </c>
      <c r="I396" s="196"/>
      <c r="J396" s="196"/>
      <c r="K396" s="196"/>
      <c r="L396" s="180">
        <v>7.2</v>
      </c>
      <c r="M396" s="180">
        <v>7</v>
      </c>
      <c r="N396" s="180">
        <v>7.7</v>
      </c>
      <c r="O396" s="180" t="s">
        <v>545</v>
      </c>
      <c r="P396" s="180">
        <v>9.83</v>
      </c>
      <c r="Q396" s="180">
        <v>6.42</v>
      </c>
      <c r="R396" s="180">
        <v>0</v>
      </c>
      <c r="S396" s="180">
        <v>6.5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5"/>
      <c r="E397" s="195"/>
      <c r="F397" s="195"/>
      <c r="G397" s="195"/>
      <c r="H397" s="196" t="s">
        <v>544</v>
      </c>
      <c r="I397" s="196"/>
      <c r="J397" s="196"/>
      <c r="K397" s="196"/>
      <c r="L397" s="180">
        <v>10.8</v>
      </c>
      <c r="M397" s="180">
        <v>5.5</v>
      </c>
      <c r="N397" s="180" t="s">
        <v>545</v>
      </c>
      <c r="O397" s="180" t="s">
        <v>545</v>
      </c>
      <c r="P397" s="180">
        <v>10.81</v>
      </c>
      <c r="Q397" s="180">
        <v>5.25</v>
      </c>
      <c r="R397" s="180">
        <v>0</v>
      </c>
      <c r="S397" s="180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 t="s">
        <v>470</v>
      </c>
      <c r="E398" s="197"/>
      <c r="F398" s="197"/>
      <c r="G398" s="197"/>
      <c r="H398" s="198" t="s">
        <v>543</v>
      </c>
      <c r="I398" s="198"/>
      <c r="J398" s="198"/>
      <c r="K398" s="198"/>
      <c r="L398" s="181">
        <v>11.2</v>
      </c>
      <c r="M398" s="181">
        <v>5.4</v>
      </c>
      <c r="N398" s="181">
        <v>4.8</v>
      </c>
      <c r="O398" s="181">
        <v>3.2</v>
      </c>
      <c r="P398" s="181">
        <v>30.5</v>
      </c>
      <c r="Q398" s="181">
        <v>7.15</v>
      </c>
      <c r="R398" s="181">
        <v>0</v>
      </c>
      <c r="S398" s="181">
        <v>1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7"/>
      <c r="E399" s="197"/>
      <c r="F399" s="197"/>
      <c r="G399" s="197"/>
      <c r="H399" s="198" t="s">
        <v>544</v>
      </c>
      <c r="I399" s="198"/>
      <c r="J399" s="198"/>
      <c r="K399" s="198"/>
      <c r="L399" s="181">
        <v>10</v>
      </c>
      <c r="M399" s="181">
        <v>4.9000000000000004</v>
      </c>
      <c r="N399" s="181" t="s">
        <v>545</v>
      </c>
      <c r="O399" s="181" t="s">
        <v>545</v>
      </c>
      <c r="P399" s="181">
        <v>10.36</v>
      </c>
      <c r="Q399" s="181">
        <v>5.47</v>
      </c>
      <c r="R399" s="181">
        <v>0</v>
      </c>
      <c r="S399" s="181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 t="s">
        <v>471</v>
      </c>
      <c r="E400" s="191"/>
      <c r="F400" s="191"/>
      <c r="G400" s="191"/>
      <c r="H400" s="192" t="s">
        <v>543</v>
      </c>
      <c r="I400" s="192"/>
      <c r="J400" s="192"/>
      <c r="K400" s="192"/>
      <c r="L400" s="182">
        <v>10</v>
      </c>
      <c r="M400" s="182">
        <v>5.5</v>
      </c>
      <c r="N400" s="182">
        <v>4.2</v>
      </c>
      <c r="O400" s="182">
        <v>3.2</v>
      </c>
      <c r="P400" s="182">
        <v>8.91</v>
      </c>
      <c r="Q400" s="182">
        <v>5.3</v>
      </c>
      <c r="R400" s="182">
        <v>9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1"/>
      <c r="E401" s="191"/>
      <c r="F401" s="191"/>
      <c r="G401" s="191"/>
      <c r="H401" s="192" t="s">
        <v>544</v>
      </c>
      <c r="I401" s="192"/>
      <c r="J401" s="192"/>
      <c r="K401" s="192"/>
      <c r="L401" s="182">
        <v>10.4</v>
      </c>
      <c r="M401" s="182">
        <v>4.8</v>
      </c>
      <c r="N401" s="182" t="s">
        <v>545</v>
      </c>
      <c r="O401" s="182" t="s">
        <v>545</v>
      </c>
      <c r="P401" s="182">
        <v>11.19</v>
      </c>
      <c r="Q401" s="182">
        <v>8.0399999999999991</v>
      </c>
      <c r="R401" s="182">
        <v>0</v>
      </c>
      <c r="S401" s="182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 t="s">
        <v>546</v>
      </c>
      <c r="E402" s="193"/>
      <c r="F402" s="193"/>
      <c r="G402" s="193"/>
      <c r="H402" s="194" t="s">
        <v>543</v>
      </c>
      <c r="I402" s="194"/>
      <c r="J402" s="194"/>
      <c r="K402" s="194"/>
      <c r="L402" s="183">
        <v>9.5</v>
      </c>
      <c r="M402" s="183">
        <v>6.3</v>
      </c>
      <c r="N402" s="183">
        <v>5</v>
      </c>
      <c r="O402" s="183">
        <v>3.5</v>
      </c>
      <c r="P402" s="183">
        <v>10.53</v>
      </c>
      <c r="Q402" s="183">
        <v>6.01</v>
      </c>
      <c r="R402" s="183">
        <v>9</v>
      </c>
      <c r="S402" s="183">
        <v>4.66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3"/>
      <c r="E403" s="193"/>
      <c r="F403" s="193"/>
      <c r="G403" s="193"/>
      <c r="H403" s="194" t="s">
        <v>544</v>
      </c>
      <c r="I403" s="194"/>
      <c r="J403" s="194"/>
      <c r="K403" s="194"/>
      <c r="L403" s="183">
        <v>11.4</v>
      </c>
      <c r="M403" s="183">
        <v>5.7</v>
      </c>
      <c r="N403" s="183" t="s">
        <v>545</v>
      </c>
      <c r="O403" s="183" t="s">
        <v>545</v>
      </c>
      <c r="P403" s="183">
        <v>11.91</v>
      </c>
      <c r="Q403" s="183">
        <v>6.52</v>
      </c>
      <c r="R403" s="183">
        <v>0</v>
      </c>
      <c r="S403" s="183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547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00" t="s">
        <v>548</v>
      </c>
      <c r="E405" s="104"/>
      <c r="F405" s="104"/>
      <c r="G405" s="104"/>
      <c r="H405" s="140"/>
      <c r="I405" s="104"/>
      <c r="J405" s="104"/>
      <c r="K405" s="104"/>
      <c r="L405" s="104"/>
      <c r="M405" s="104"/>
      <c r="N405" s="104"/>
      <c r="O405" s="104"/>
      <c r="P405" s="140"/>
      <c r="Q405" s="104"/>
      <c r="R405" s="104"/>
      <c r="S405" s="104"/>
      <c r="T405" s="141"/>
      <c r="U405" s="103"/>
      <c r="V405" s="103"/>
      <c r="W405" s="103"/>
      <c r="X405" s="103"/>
    </row>
  </sheetData>
  <mergeCells count="273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5"/>
    <mergeCell ref="C120:C121"/>
    <mergeCell ref="C124:C125"/>
    <mergeCell ref="B126:B146"/>
    <mergeCell ref="C127:C132"/>
    <mergeCell ref="C137:C139"/>
    <mergeCell ref="B86:B92"/>
    <mergeCell ref="C86:C88"/>
    <mergeCell ref="B93:B95"/>
    <mergeCell ref="C94:C95"/>
    <mergeCell ref="A96:D96"/>
    <mergeCell ref="A97:A158"/>
    <mergeCell ref="B97:B104"/>
    <mergeCell ref="C97:C99"/>
    <mergeCell ref="B105:B118"/>
    <mergeCell ref="C108:C109"/>
    <mergeCell ref="B187:B205"/>
    <mergeCell ref="C187:C188"/>
    <mergeCell ref="C195:C197"/>
    <mergeCell ref="B206:B220"/>
    <mergeCell ref="C207:C213"/>
    <mergeCell ref="A221:D221"/>
    <mergeCell ref="B147:B158"/>
    <mergeCell ref="C147:C148"/>
    <mergeCell ref="A159:D159"/>
    <mergeCell ref="A160:A220"/>
    <mergeCell ref="B160:B172"/>
    <mergeCell ref="C160:C161"/>
    <mergeCell ref="B173:B178"/>
    <mergeCell ref="C173:C176"/>
    <mergeCell ref="B179:B186"/>
    <mergeCell ref="C185:C186"/>
    <mergeCell ref="B269:B284"/>
    <mergeCell ref="C277:C278"/>
    <mergeCell ref="B285:B295"/>
    <mergeCell ref="C285:C288"/>
    <mergeCell ref="A296:D296"/>
    <mergeCell ref="A297:D297"/>
    <mergeCell ref="A222:A295"/>
    <mergeCell ref="B222:B232"/>
    <mergeCell ref="C222:C223"/>
    <mergeCell ref="C229:C230"/>
    <mergeCell ref="C231:C232"/>
    <mergeCell ref="B233:B256"/>
    <mergeCell ref="C233:C241"/>
    <mergeCell ref="C248:C249"/>
    <mergeCell ref="B257:B268"/>
    <mergeCell ref="C267:C268"/>
    <mergeCell ref="Q303:T303"/>
    <mergeCell ref="A305:D305"/>
    <mergeCell ref="A306:D306"/>
    <mergeCell ref="A307:D307"/>
    <mergeCell ref="A298:N298"/>
    <mergeCell ref="A300:X300"/>
    <mergeCell ref="A301:D304"/>
    <mergeCell ref="E301:T301"/>
    <mergeCell ref="U301:X301"/>
    <mergeCell ref="E302:L302"/>
    <mergeCell ref="M302:T302"/>
    <mergeCell ref="U302:V303"/>
    <mergeCell ref="W302:X303"/>
    <mergeCell ref="E303:H303"/>
    <mergeCell ref="A308:D308"/>
    <mergeCell ref="A309:D309"/>
    <mergeCell ref="A310:N310"/>
    <mergeCell ref="A312:L312"/>
    <mergeCell ref="A313:D316"/>
    <mergeCell ref="E313:L314"/>
    <mergeCell ref="E315:H315"/>
    <mergeCell ref="I315:L315"/>
    <mergeCell ref="I303:L303"/>
    <mergeCell ref="M303:P303"/>
    <mergeCell ref="H325:I325"/>
    <mergeCell ref="M325:N325"/>
    <mergeCell ref="H326:I326"/>
    <mergeCell ref="H327:I327"/>
    <mergeCell ref="H328:I328"/>
    <mergeCell ref="H329:I329"/>
    <mergeCell ref="A317:D317"/>
    <mergeCell ref="A318:D318"/>
    <mergeCell ref="A319:D319"/>
    <mergeCell ref="A320:D320"/>
    <mergeCell ref="A321:D321"/>
    <mergeCell ref="H324:I324"/>
    <mergeCell ref="D340:M340"/>
    <mergeCell ref="D341:D342"/>
    <mergeCell ref="E341:G341"/>
    <mergeCell ref="H341:J341"/>
    <mergeCell ref="K341:M341"/>
    <mergeCell ref="D347:M347"/>
    <mergeCell ref="H331:I331"/>
    <mergeCell ref="H332:I332"/>
    <mergeCell ref="H333:I333"/>
    <mergeCell ref="H334:I334"/>
    <mergeCell ref="H335:I335"/>
    <mergeCell ref="H336:I336"/>
    <mergeCell ref="D364:I364"/>
    <mergeCell ref="J364:N364"/>
    <mergeCell ref="O364:R364"/>
    <mergeCell ref="D365:I365"/>
    <mergeCell ref="J365:N365"/>
    <mergeCell ref="O365:R365"/>
    <mergeCell ref="D349:G349"/>
    <mergeCell ref="D350:G350"/>
    <mergeCell ref="D361:R361"/>
    <mergeCell ref="D362:R362"/>
    <mergeCell ref="D363:I363"/>
    <mergeCell ref="J363:N363"/>
    <mergeCell ref="O363:R363"/>
    <mergeCell ref="D368:I368"/>
    <mergeCell ref="J368:N368"/>
    <mergeCell ref="O368:R368"/>
    <mergeCell ref="D369:I369"/>
    <mergeCell ref="J369:N369"/>
    <mergeCell ref="O369:R369"/>
    <mergeCell ref="D366:I366"/>
    <mergeCell ref="J366:N366"/>
    <mergeCell ref="O366:R366"/>
    <mergeCell ref="D367:I367"/>
    <mergeCell ref="J367:N367"/>
    <mergeCell ref="O367:R367"/>
    <mergeCell ref="D372:I372"/>
    <mergeCell ref="J372:N372"/>
    <mergeCell ref="O372:R372"/>
    <mergeCell ref="C378:G379"/>
    <mergeCell ref="H378:K378"/>
    <mergeCell ref="L378:O378"/>
    <mergeCell ref="P378:S378"/>
    <mergeCell ref="D370:I370"/>
    <mergeCell ref="J370:N370"/>
    <mergeCell ref="O370:R370"/>
    <mergeCell ref="D371:I371"/>
    <mergeCell ref="J371:N371"/>
    <mergeCell ref="O371:R371"/>
    <mergeCell ref="C380:C385"/>
    <mergeCell ref="D380:D384"/>
    <mergeCell ref="E380:G380"/>
    <mergeCell ref="H380:I380"/>
    <mergeCell ref="J380:K380"/>
    <mergeCell ref="L380:M380"/>
    <mergeCell ref="T378:W378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D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R386:S386"/>
    <mergeCell ref="T386:U386"/>
    <mergeCell ref="V386:W386"/>
    <mergeCell ref="C387:P387"/>
    <mergeCell ref="D390:K391"/>
    <mergeCell ref="L390:S390"/>
    <mergeCell ref="L391:O391"/>
    <mergeCell ref="P391:S391"/>
    <mergeCell ref="C386:G386"/>
    <mergeCell ref="H386:I386"/>
    <mergeCell ref="J386:K386"/>
    <mergeCell ref="L386:M386"/>
    <mergeCell ref="N386:O386"/>
    <mergeCell ref="P386:Q386"/>
    <mergeCell ref="P392:P393"/>
    <mergeCell ref="Q392:Q393"/>
    <mergeCell ref="R392:R393"/>
    <mergeCell ref="S392:S393"/>
    <mergeCell ref="H393:K393"/>
    <mergeCell ref="D394:G395"/>
    <mergeCell ref="H394:K394"/>
    <mergeCell ref="H395:K395"/>
    <mergeCell ref="D392:G393"/>
    <mergeCell ref="H392:K392"/>
    <mergeCell ref="L392:L393"/>
    <mergeCell ref="M392:M393"/>
    <mergeCell ref="N392:N393"/>
    <mergeCell ref="O392:O393"/>
    <mergeCell ref="D400:G401"/>
    <mergeCell ref="H400:K400"/>
    <mergeCell ref="H401:K401"/>
    <mergeCell ref="D402:G403"/>
    <mergeCell ref="H402:K402"/>
    <mergeCell ref="H403:K403"/>
    <mergeCell ref="D396:G397"/>
    <mergeCell ref="H396:K396"/>
    <mergeCell ref="H397:K397"/>
    <mergeCell ref="D398:G399"/>
    <mergeCell ref="H398:K398"/>
    <mergeCell ref="H399:K399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44366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/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6</v>
      </c>
      <c r="G19" s="23">
        <f>E19-F19</f>
        <v>4</v>
      </c>
      <c r="H19" s="24">
        <f>F19/E19</f>
        <v>0.6</v>
      </c>
      <c r="I19" s="23">
        <v>8</v>
      </c>
      <c r="J19" s="22">
        <v>8</v>
      </c>
      <c r="K19" s="23">
        <f>I19-J19</f>
        <v>0</v>
      </c>
      <c r="L19" s="25">
        <f>J19/I19</f>
        <v>1</v>
      </c>
      <c r="M19" s="33"/>
      <c r="N19" s="30"/>
      <c r="O19" s="28"/>
      <c r="P19" s="24"/>
      <c r="Q19" s="33"/>
      <c r="R19" s="22"/>
      <c r="S19" s="23"/>
      <c r="T19" s="25"/>
      <c r="U19" s="30"/>
      <c r="V19" s="30">
        <v>1</v>
      </c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7</v>
      </c>
      <c r="G21" s="23">
        <f>E21-F21</f>
        <v>3</v>
      </c>
      <c r="H21" s="24">
        <f>F21/E21</f>
        <v>0.7</v>
      </c>
      <c r="I21" s="23">
        <v>15</v>
      </c>
      <c r="J21" s="22">
        <v>9</v>
      </c>
      <c r="K21" s="23">
        <f>I21-J21</f>
        <v>6</v>
      </c>
      <c r="L21" s="25">
        <f>J21/I21</f>
        <v>0.6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72</v>
      </c>
      <c r="G22" s="23">
        <f>E22-F22</f>
        <v>18</v>
      </c>
      <c r="H22" s="24">
        <f>F22/E22</f>
        <v>0.8</v>
      </c>
      <c r="I22" s="23">
        <v>80</v>
      </c>
      <c r="J22" s="22">
        <v>55</v>
      </c>
      <c r="K22" s="23">
        <f>I22-J22</f>
        <v>25</v>
      </c>
      <c r="L22" s="25">
        <f>J22/I22</f>
        <v>0.6875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23</v>
      </c>
      <c r="K23" s="23">
        <f>I23-J23</f>
        <v>9</v>
      </c>
      <c r="L23" s="25">
        <f>J23/I23</f>
        <v>0.71875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6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82</v>
      </c>
      <c r="G24" s="23">
        <f>E24-F24</f>
        <v>6</v>
      </c>
      <c r="H24" s="24">
        <f>F24/E24</f>
        <v>0.93181818181818177</v>
      </c>
      <c r="I24" s="23">
        <v>100</v>
      </c>
      <c r="J24" s="22">
        <v>85</v>
      </c>
      <c r="K24" s="23">
        <f>I24-J24</f>
        <v>15</v>
      </c>
      <c r="L24" s="25">
        <f>J24/I24</f>
        <v>0.85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1</v>
      </c>
      <c r="O25" s="28">
        <f>M25-N25</f>
        <v>4</v>
      </c>
      <c r="P25" s="24">
        <f>N25/M25</f>
        <v>0.2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>
        <v>1</v>
      </c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22</v>
      </c>
      <c r="K28" s="23">
        <f t="shared" si="0"/>
        <v>8</v>
      </c>
      <c r="L28" s="25">
        <f t="shared" si="1"/>
        <v>0.73333333333333328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18</v>
      </c>
      <c r="K29" s="23">
        <f t="shared" si="0"/>
        <v>4</v>
      </c>
      <c r="L29" s="25">
        <f t="shared" si="1"/>
        <v>0.81818181818181823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80</v>
      </c>
      <c r="G30" s="23">
        <f>E30-F30</f>
        <v>3</v>
      </c>
      <c r="H30" s="24">
        <f>F30/E30</f>
        <v>0.96385542168674698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7</v>
      </c>
      <c r="S30" s="23">
        <f>Q30-R30</f>
        <v>3</v>
      </c>
      <c r="T30" s="25">
        <f>R30/Q30</f>
        <v>0.7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164</v>
      </c>
      <c r="G31" s="23">
        <f>E31-F31</f>
        <v>6</v>
      </c>
      <c r="H31" s="24">
        <f>F31/E31</f>
        <v>0.96470588235294119</v>
      </c>
      <c r="I31" s="23">
        <v>234</v>
      </c>
      <c r="J31" s="22">
        <v>210</v>
      </c>
      <c r="K31" s="23">
        <f t="shared" si="0"/>
        <v>24</v>
      </c>
      <c r="L31" s="25">
        <f t="shared" si="1"/>
        <v>0.89743589743589747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83</v>
      </c>
      <c r="K32" s="23">
        <f t="shared" si="0"/>
        <v>67</v>
      </c>
      <c r="L32" s="25">
        <f t="shared" si="1"/>
        <v>0.55333333333333334</v>
      </c>
      <c r="M32" s="33"/>
      <c r="N32" s="22"/>
      <c r="O32" s="28"/>
      <c r="P32" s="24"/>
      <c r="Q32" s="23"/>
      <c r="R32" s="22"/>
      <c r="S32" s="23"/>
      <c r="T32" s="25"/>
      <c r="U32" s="30">
        <v>29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11</v>
      </c>
      <c r="K36" s="23">
        <f>I36-J36</f>
        <v>4</v>
      </c>
      <c r="L36" s="25">
        <f>J36/I36</f>
        <v>0.73333333333333328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24</v>
      </c>
      <c r="K39" s="23">
        <f>I39-J39</f>
        <v>2</v>
      </c>
      <c r="L39" s="25">
        <f>J39/I39</f>
        <v>0.92307692307692313</v>
      </c>
      <c r="M39" s="33"/>
      <c r="N39" s="30"/>
      <c r="O39" s="28"/>
      <c r="P39" s="24"/>
      <c r="Q39" s="33"/>
      <c r="R39" s="22"/>
      <c r="S39" s="23"/>
      <c r="T39" s="25"/>
      <c r="U39" s="30">
        <v>5</v>
      </c>
      <c r="V39" s="30">
        <v>7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>
        <v>3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30</v>
      </c>
      <c r="G42" s="23">
        <f>E42-F42</f>
        <v>1</v>
      </c>
      <c r="H42" s="24">
        <f>F42/E42</f>
        <v>0.967741935483871</v>
      </c>
      <c r="I42" s="23">
        <v>36</v>
      </c>
      <c r="J42" s="22">
        <v>36</v>
      </c>
      <c r="K42" s="23">
        <f>I42-J42</f>
        <v>0</v>
      </c>
      <c r="L42" s="25">
        <f>J42/I42</f>
        <v>1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193</v>
      </c>
      <c r="G43" s="23">
        <f>E43-F43</f>
        <v>13</v>
      </c>
      <c r="H43" s="24">
        <f>F43/E43</f>
        <v>0.93689320388349517</v>
      </c>
      <c r="I43" s="23">
        <v>314</v>
      </c>
      <c r="J43" s="22">
        <v>214</v>
      </c>
      <c r="K43" s="23">
        <f>I43-J43</f>
        <v>100</v>
      </c>
      <c r="L43" s="25">
        <f>J43/I43</f>
        <v>0.68152866242038213</v>
      </c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5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1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37</v>
      </c>
      <c r="K50" s="23">
        <f>I50-J50</f>
        <v>3</v>
      </c>
      <c r="L50" s="25">
        <f>J50/I50</f>
        <v>0.92500000000000004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1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4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53</v>
      </c>
      <c r="K59" s="23">
        <f>I59-J59</f>
        <v>11</v>
      </c>
      <c r="L59" s="25">
        <f>J59/I59</f>
        <v>0.828125</v>
      </c>
      <c r="M59" s="33"/>
      <c r="N59" s="30"/>
      <c r="O59" s="28"/>
      <c r="P59" s="24"/>
      <c r="Q59" s="33"/>
      <c r="R59" s="22"/>
      <c r="S59" s="23"/>
      <c r="T59" s="25"/>
      <c r="U59" s="30">
        <v>3</v>
      </c>
      <c r="V59" s="30">
        <v>3</v>
      </c>
      <c r="W59" s="30"/>
      <c r="X59" s="31">
        <v>1</v>
      </c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10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9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3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2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22</v>
      </c>
      <c r="K69" s="23">
        <f>I69-J69</f>
        <v>8</v>
      </c>
      <c r="L69" s="25">
        <f>J69/I69</f>
        <v>0.73333333333333328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2</v>
      </c>
      <c r="K75" s="23">
        <f>I75-J75</f>
        <v>4</v>
      </c>
      <c r="L75" s="25">
        <f>J75/I75</f>
        <v>0.33333333333333331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48</v>
      </c>
      <c r="K76" s="23">
        <f>I76-J76</f>
        <v>32</v>
      </c>
      <c r="L76" s="25">
        <f>J76/I76</f>
        <v>0.6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9</v>
      </c>
      <c r="K77" s="23">
        <f>I77-J77</f>
        <v>3</v>
      </c>
      <c r="L77" s="25">
        <f>J77/I77</f>
        <v>0.75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5</v>
      </c>
      <c r="K79" s="23">
        <f>I79-J79</f>
        <v>15</v>
      </c>
      <c r="L79" s="25">
        <f>J79/I79</f>
        <v>0.25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19</v>
      </c>
      <c r="K83" s="23">
        <f>I83-J83</f>
        <v>11</v>
      </c>
      <c r="L83" s="25">
        <f>J83/I83</f>
        <v>0.6333333333333333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5</v>
      </c>
      <c r="G86" s="23">
        <f>E86-F86</f>
        <v>3</v>
      </c>
      <c r="H86" s="24">
        <f>F86/E86</f>
        <v>0.625</v>
      </c>
      <c r="I86" s="23">
        <v>12</v>
      </c>
      <c r="J86" s="22">
        <v>9</v>
      </c>
      <c r="K86" s="23">
        <f>I86-J86</f>
        <v>3</v>
      </c>
      <c r="L86" s="25">
        <f>J86/I86</f>
        <v>0.75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4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1</v>
      </c>
      <c r="G88" s="23">
        <f>E88-F88</f>
        <v>2</v>
      </c>
      <c r="H88" s="24">
        <f>F88/E88</f>
        <v>0.33333333333333331</v>
      </c>
      <c r="I88" s="23">
        <v>5</v>
      </c>
      <c r="J88" s="22">
        <v>3</v>
      </c>
      <c r="K88" s="23">
        <f>I88-J88</f>
        <v>2</v>
      </c>
      <c r="L88" s="25">
        <f>J88/I88</f>
        <v>0.6</v>
      </c>
      <c r="M88" s="33"/>
      <c r="N88" s="30"/>
      <c r="O88" s="28"/>
      <c r="P88" s="24"/>
      <c r="Q88" s="33"/>
      <c r="R88" s="22"/>
      <c r="S88" s="23"/>
      <c r="T88" s="25"/>
      <c r="U88" s="30">
        <v>2</v>
      </c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3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2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20</v>
      </c>
      <c r="G94" s="23">
        <f>E94-F94</f>
        <v>3</v>
      </c>
      <c r="H94" s="24">
        <f>F94/E94</f>
        <v>0.86956521739130432</v>
      </c>
      <c r="I94" s="23">
        <v>30</v>
      </c>
      <c r="J94" s="22">
        <v>7</v>
      </c>
      <c r="K94" s="23">
        <f>I94-J94</f>
        <v>23</v>
      </c>
      <c r="L94" s="25">
        <f>J94/I94</f>
        <v>0.23333333333333334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15</v>
      </c>
      <c r="G95" s="23">
        <f>E95-F95</f>
        <v>3</v>
      </c>
      <c r="H95" s="24">
        <f>F95/E95</f>
        <v>0.83333333333333337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996</v>
      </c>
      <c r="G96" s="38">
        <f>E96-F96</f>
        <v>65</v>
      </c>
      <c r="H96" s="4">
        <f>F96/E96</f>
        <v>0.93873704052780393</v>
      </c>
      <c r="I96" s="3">
        <f>SUM(I13:I95)</f>
        <v>1498</v>
      </c>
      <c r="J96" s="3">
        <f>SUM(J13:J95)</f>
        <v>1101</v>
      </c>
      <c r="K96" s="3">
        <f>I96-J96</f>
        <v>397</v>
      </c>
      <c r="L96" s="39">
        <f>J96/I96</f>
        <v>0.73497997329773035</v>
      </c>
      <c r="M96" s="38">
        <f>SUM(M13:M95)</f>
        <v>10</v>
      </c>
      <c r="N96" s="38">
        <f>SUM(N13:N95)</f>
        <v>3</v>
      </c>
      <c r="O96" s="40">
        <f>M96-N96</f>
        <v>7</v>
      </c>
      <c r="P96" s="4">
        <f>N96/M96</f>
        <v>0.3</v>
      </c>
      <c r="Q96" s="38">
        <f>SUM(Q13:Q95)</f>
        <v>22</v>
      </c>
      <c r="R96" s="38">
        <f>SUM(R13:R95)</f>
        <v>13</v>
      </c>
      <c r="S96" s="3">
        <f>Q96-R96</f>
        <v>9</v>
      </c>
      <c r="T96" s="39">
        <f>R96/Q96</f>
        <v>0.59090909090909094</v>
      </c>
      <c r="U96" s="38">
        <f>SUM(U13:U95)</f>
        <v>51</v>
      </c>
      <c r="V96" s="38">
        <f>SUM(V13:V95)</f>
        <v>104</v>
      </c>
      <c r="W96" s="38">
        <f>SUM(W13:W95)</f>
        <v>0</v>
      </c>
      <c r="X96" s="41">
        <f>SUM(X13:X95)</f>
        <v>5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>
        <v>2</v>
      </c>
      <c r="V97" s="44">
        <v>1</v>
      </c>
      <c r="W97" s="44">
        <v>1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12</v>
      </c>
      <c r="K98" s="55">
        <f>I98-J98</f>
        <v>7</v>
      </c>
      <c r="L98" s="56">
        <f>J98/I98</f>
        <v>0.63157894736842102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9</v>
      </c>
      <c r="K100" s="55">
        <f>I100-J100</f>
        <v>6</v>
      </c>
      <c r="L100" s="56">
        <f>J100/I100</f>
        <v>0.6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5</v>
      </c>
      <c r="K103" s="55">
        <f>I103-J103</f>
        <v>2</v>
      </c>
      <c r="L103" s="56">
        <f>J103/I103</f>
        <v>0.7142857142857143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13</v>
      </c>
      <c r="K104" s="55">
        <f>I104-J104</f>
        <v>2</v>
      </c>
      <c r="L104" s="56">
        <f>J104/I104</f>
        <v>0.8666666666666667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7</v>
      </c>
      <c r="K108" s="55">
        <f>I108-J108</f>
        <v>8</v>
      </c>
      <c r="L108" s="56">
        <f>J108/I108</f>
        <v>0.46666666666666667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3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8</v>
      </c>
      <c r="K110" s="55">
        <f>I110-J110</f>
        <v>7</v>
      </c>
      <c r="L110" s="56">
        <f>J110/I110</f>
        <v>0.53333333333333333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5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>
        <v>1</v>
      </c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32</v>
      </c>
      <c r="G117" s="53">
        <f>E117-F117</f>
        <v>1</v>
      </c>
      <c r="H117" s="54">
        <f>F117/E117</f>
        <v>0.96969696969696972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/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12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2</v>
      </c>
      <c r="K119" s="55">
        <f>I119-J119</f>
        <v>8</v>
      </c>
      <c r="L119" s="56">
        <f>J119/I119</f>
        <v>0.2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278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6</v>
      </c>
      <c r="W120" s="52"/>
      <c r="X120" s="58"/>
    </row>
    <row r="121" spans="1:24" ht="14.7" customHeight="1" thickBot="1">
      <c r="A121" s="275"/>
      <c r="B121" s="278"/>
      <c r="C121" s="278"/>
      <c r="D121" s="42" t="s">
        <v>552</v>
      </c>
      <c r="E121" s="53">
        <v>10</v>
      </c>
      <c r="F121" s="52">
        <v>10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59" t="s">
        <v>204</v>
      </c>
      <c r="D122" s="42" t="s">
        <v>205</v>
      </c>
      <c r="E122" s="51">
        <v>5</v>
      </c>
      <c r="F122" s="52">
        <v>5</v>
      </c>
      <c r="G122" s="53">
        <f>E122-F122</f>
        <v>0</v>
      </c>
      <c r="H122" s="54">
        <f>F122/E122</f>
        <v>1</v>
      </c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>
        <v>6</v>
      </c>
      <c r="V122" s="52">
        <v>2</v>
      </c>
      <c r="W122" s="52"/>
      <c r="X122" s="58"/>
    </row>
    <row r="123" spans="1:24" ht="14.7" customHeight="1" thickBot="1">
      <c r="A123" s="275"/>
      <c r="B123" s="278"/>
      <c r="C123" s="59" t="s">
        <v>206</v>
      </c>
      <c r="D123" s="42" t="s">
        <v>207</v>
      </c>
      <c r="E123" s="51">
        <v>10</v>
      </c>
      <c r="F123" s="52">
        <v>7</v>
      </c>
      <c r="G123" s="53">
        <f>E123-F123</f>
        <v>3</v>
      </c>
      <c r="H123" s="54">
        <f>F123/E123</f>
        <v>0.7</v>
      </c>
      <c r="I123" s="53">
        <v>20</v>
      </c>
      <c r="J123" s="52">
        <v>7</v>
      </c>
      <c r="K123" s="55">
        <f>I123-J123</f>
        <v>13</v>
      </c>
      <c r="L123" s="56">
        <f>J123/I123</f>
        <v>0.35</v>
      </c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278" t="s">
        <v>208</v>
      </c>
      <c r="D124" s="42" t="s">
        <v>209</v>
      </c>
      <c r="E124" s="51">
        <v>70</v>
      </c>
      <c r="F124" s="52">
        <v>70</v>
      </c>
      <c r="G124" s="53">
        <f>E124-F124</f>
        <v>0</v>
      </c>
      <c r="H124" s="54">
        <f>F124/E124</f>
        <v>1</v>
      </c>
      <c r="I124" s="53">
        <v>67</v>
      </c>
      <c r="J124" s="52">
        <v>44</v>
      </c>
      <c r="K124" s="55">
        <f>I124-J124</f>
        <v>23</v>
      </c>
      <c r="L124" s="56">
        <f>J124/I124</f>
        <v>0.65671641791044777</v>
      </c>
      <c r="M124" s="53"/>
      <c r="N124" s="52"/>
      <c r="O124" s="55"/>
      <c r="P124" s="54"/>
      <c r="Q124" s="53"/>
      <c r="R124" s="52"/>
      <c r="S124" s="55"/>
      <c r="T124" s="56"/>
      <c r="U124" s="57">
        <v>7</v>
      </c>
      <c r="V124" s="52">
        <v>3</v>
      </c>
      <c r="W124" s="52"/>
      <c r="X124" s="58">
        <v>4</v>
      </c>
    </row>
    <row r="125" spans="1:24" ht="14.7" customHeight="1" thickBot="1">
      <c r="A125" s="275"/>
      <c r="B125" s="278"/>
      <c r="C125" s="278"/>
      <c r="D125" s="42" t="s">
        <v>210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>
        <v>5</v>
      </c>
      <c r="V125" s="52">
        <v>6</v>
      </c>
      <c r="W125" s="52"/>
      <c r="X125" s="58"/>
    </row>
    <row r="126" spans="1:24" ht="14.7" customHeight="1" thickBot="1">
      <c r="A126" s="275"/>
      <c r="B126" s="278" t="s">
        <v>211</v>
      </c>
      <c r="C126" s="59" t="s">
        <v>212</v>
      </c>
      <c r="D126" s="42" t="s">
        <v>213</v>
      </c>
      <c r="E126" s="51"/>
      <c r="F126" s="52"/>
      <c r="G126" s="53"/>
      <c r="H126" s="54"/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/>
      <c r="V126" s="52">
        <v>1</v>
      </c>
      <c r="W126" s="52"/>
      <c r="X126" s="58"/>
    </row>
    <row r="127" spans="1:24" ht="14.7" customHeight="1" thickBot="1">
      <c r="A127" s="275"/>
      <c r="B127" s="278"/>
      <c r="C127" s="278" t="s">
        <v>214</v>
      </c>
      <c r="D127" s="42" t="s">
        <v>215</v>
      </c>
      <c r="E127" s="51">
        <v>70</v>
      </c>
      <c r="F127" s="52">
        <v>68</v>
      </c>
      <c r="G127" s="53">
        <f>E127-F127</f>
        <v>2</v>
      </c>
      <c r="H127" s="54">
        <f>F127/E127</f>
        <v>0.97142857142857142</v>
      </c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1</v>
      </c>
      <c r="V127" s="52"/>
      <c r="W127" s="52"/>
      <c r="X127" s="58">
        <v>1</v>
      </c>
    </row>
    <row r="128" spans="1:24" ht="14.7" customHeight="1" thickBot="1">
      <c r="A128" s="275"/>
      <c r="B128" s="278"/>
      <c r="C128" s="278"/>
      <c r="D128" s="60" t="s">
        <v>216</v>
      </c>
      <c r="E128" s="51">
        <v>30</v>
      </c>
      <c r="F128" s="52">
        <v>29</v>
      </c>
      <c r="G128" s="53">
        <f>E128-F128</f>
        <v>1</v>
      </c>
      <c r="H128" s="54">
        <f>F128/E128</f>
        <v>0.96666666666666667</v>
      </c>
      <c r="I128" s="53">
        <v>28</v>
      </c>
      <c r="J128" s="52">
        <v>21</v>
      </c>
      <c r="K128" s="55">
        <f>I128-J128</f>
        <v>7</v>
      </c>
      <c r="L128" s="56">
        <f>J128/I128</f>
        <v>0.75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217</v>
      </c>
      <c r="E129" s="51">
        <v>2</v>
      </c>
      <c r="F129" s="52">
        <v>1</v>
      </c>
      <c r="G129" s="53">
        <f>E129-F129</f>
        <v>1</v>
      </c>
      <c r="H129" s="54">
        <f>F129/E129</f>
        <v>0.5</v>
      </c>
      <c r="I129" s="53">
        <v>4</v>
      </c>
      <c r="J129" s="52">
        <v>3</v>
      </c>
      <c r="K129" s="55">
        <f>I129-J129</f>
        <v>1</v>
      </c>
      <c r="L129" s="56">
        <f>J129/I129</f>
        <v>0.75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218</v>
      </c>
      <c r="E130" s="51">
        <v>10</v>
      </c>
      <c r="F130" s="52">
        <v>10</v>
      </c>
      <c r="G130" s="53">
        <f>E130-F130</f>
        <v>0</v>
      </c>
      <c r="H130" s="54">
        <f>F130/E130</f>
        <v>1</v>
      </c>
      <c r="I130" s="53">
        <v>10</v>
      </c>
      <c r="J130" s="52">
        <v>3</v>
      </c>
      <c r="K130" s="55">
        <f>I130-J130</f>
        <v>7</v>
      </c>
      <c r="L130" s="56">
        <f>J130/I130</f>
        <v>0.3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219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>
        <v>1</v>
      </c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220</v>
      </c>
      <c r="E132" s="51"/>
      <c r="F132" s="52"/>
      <c r="G132" s="53"/>
      <c r="H132" s="54"/>
      <c r="I132" s="53"/>
      <c r="J132" s="52"/>
      <c r="K132" s="55"/>
      <c r="L132" s="56"/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221</v>
      </c>
      <c r="D133" s="42" t="s">
        <v>222</v>
      </c>
      <c r="E133" s="51"/>
      <c r="F133" s="52"/>
      <c r="G133" s="53"/>
      <c r="H133" s="54"/>
      <c r="I133" s="53">
        <v>7</v>
      </c>
      <c r="J133" s="52">
        <v>2</v>
      </c>
      <c r="K133" s="55">
        <f>I133-J133</f>
        <v>5</v>
      </c>
      <c r="L133" s="56">
        <f>J133/I133</f>
        <v>0.2857142857142857</v>
      </c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223</v>
      </c>
      <c r="D134" s="42" t="s">
        <v>56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224</v>
      </c>
      <c r="D135" s="42" t="s">
        <v>225</v>
      </c>
      <c r="E135" s="51"/>
      <c r="F135" s="52"/>
      <c r="G135" s="53"/>
      <c r="H135" s="54"/>
      <c r="I135" s="53"/>
      <c r="J135" s="52"/>
      <c r="K135" s="55"/>
      <c r="L135" s="56"/>
      <c r="M135" s="53"/>
      <c r="N135" s="52"/>
      <c r="O135" s="55"/>
      <c r="P135" s="54"/>
      <c r="Q135" s="53"/>
      <c r="R135" s="52"/>
      <c r="S135" s="55"/>
      <c r="T135" s="56"/>
      <c r="U135" s="57"/>
      <c r="V135" s="52">
        <v>5</v>
      </c>
      <c r="W135" s="52"/>
      <c r="X135" s="58"/>
    </row>
    <row r="136" spans="1:24" ht="14.7" customHeight="1" thickBot="1">
      <c r="A136" s="275"/>
      <c r="B136" s="278"/>
      <c r="C136" s="59" t="s">
        <v>226</v>
      </c>
      <c r="D136" s="42" t="s">
        <v>227</v>
      </c>
      <c r="E136" s="51">
        <v>3</v>
      </c>
      <c r="F136" s="52">
        <v>2</v>
      </c>
      <c r="G136" s="53">
        <f>E136-F136</f>
        <v>1</v>
      </c>
      <c r="H136" s="54">
        <f>F136/E136</f>
        <v>0.66666666666666663</v>
      </c>
      <c r="I136" s="53">
        <v>12</v>
      </c>
      <c r="J136" s="52">
        <v>11</v>
      </c>
      <c r="K136" s="55">
        <f>I136-J136</f>
        <v>1</v>
      </c>
      <c r="L136" s="56">
        <f>J136/I136</f>
        <v>0.91666666666666663</v>
      </c>
      <c r="M136" s="53"/>
      <c r="N136" s="52"/>
      <c r="O136" s="55"/>
      <c r="P136" s="54"/>
      <c r="Q136" s="53"/>
      <c r="R136" s="52"/>
      <c r="S136" s="55"/>
      <c r="T136" s="56"/>
      <c r="U136" s="57"/>
      <c r="V136" s="52"/>
      <c r="W136" s="52"/>
      <c r="X136" s="58"/>
    </row>
    <row r="137" spans="1:24" ht="14.7" customHeight="1" thickBot="1">
      <c r="A137" s="275"/>
      <c r="B137" s="278"/>
      <c r="C137" s="278" t="s">
        <v>228</v>
      </c>
      <c r="D137" s="42" t="s">
        <v>207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8</v>
      </c>
      <c r="W137" s="52"/>
      <c r="X137" s="58">
        <v>2</v>
      </c>
    </row>
    <row r="138" spans="1:24" ht="14.7" customHeight="1" thickBot="1">
      <c r="A138" s="275"/>
      <c r="B138" s="278"/>
      <c r="C138" s="278"/>
      <c r="D138" s="42" t="s">
        <v>229</v>
      </c>
      <c r="E138" s="51"/>
      <c r="F138" s="52"/>
      <c r="G138" s="53"/>
      <c r="H138" s="54"/>
      <c r="I138" s="53"/>
      <c r="J138" s="52"/>
      <c r="K138" s="55"/>
      <c r="L138" s="56"/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/>
      <c r="D139" s="42" t="s">
        <v>230</v>
      </c>
      <c r="E139" s="51"/>
      <c r="F139" s="52"/>
      <c r="G139" s="53"/>
      <c r="H139" s="54"/>
      <c r="I139" s="53">
        <v>16</v>
      </c>
      <c r="J139" s="52">
        <v>10</v>
      </c>
      <c r="K139" s="55">
        <f>I139-J139</f>
        <v>6</v>
      </c>
      <c r="L139" s="56">
        <f>J139/I139</f>
        <v>0.625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231</v>
      </c>
      <c r="D140" s="42" t="s">
        <v>232</v>
      </c>
      <c r="E140" s="51">
        <v>10</v>
      </c>
      <c r="F140" s="52">
        <v>10</v>
      </c>
      <c r="G140" s="53">
        <f>E140-F140</f>
        <v>0</v>
      </c>
      <c r="H140" s="54">
        <f>F140/E140</f>
        <v>1</v>
      </c>
      <c r="I140" s="53">
        <v>26</v>
      </c>
      <c r="J140" s="52">
        <v>15</v>
      </c>
      <c r="K140" s="55">
        <f>I140-J140</f>
        <v>11</v>
      </c>
      <c r="L140" s="56">
        <f>J140/I140</f>
        <v>0.57692307692307687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233</v>
      </c>
      <c r="D141" s="42" t="s">
        <v>234</v>
      </c>
      <c r="E141" s="51"/>
      <c r="F141" s="52"/>
      <c r="G141" s="53"/>
      <c r="H141" s="54"/>
      <c r="I141" s="53">
        <v>20</v>
      </c>
      <c r="J141" s="52">
        <v>14</v>
      </c>
      <c r="K141" s="55">
        <f>I141-J141</f>
        <v>6</v>
      </c>
      <c r="L141" s="56">
        <f>J141/I141</f>
        <v>0.7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235</v>
      </c>
      <c r="D142" s="42" t="s">
        <v>236</v>
      </c>
      <c r="E142" s="51"/>
      <c r="F142" s="52"/>
      <c r="G142" s="53"/>
      <c r="H142" s="54"/>
      <c r="I142" s="53">
        <v>10</v>
      </c>
      <c r="J142" s="52">
        <v>4</v>
      </c>
      <c r="K142" s="55">
        <f>I142-J142</f>
        <v>6</v>
      </c>
      <c r="L142" s="56">
        <f>J142/I142</f>
        <v>0.4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</v>
      </c>
      <c r="W142" s="52"/>
      <c r="X142" s="58"/>
    </row>
    <row r="143" spans="1:24" ht="14.7" customHeight="1" thickBot="1">
      <c r="A143" s="275"/>
      <c r="B143" s="278"/>
      <c r="C143" s="59" t="s">
        <v>237</v>
      </c>
      <c r="D143" s="42" t="s">
        <v>142</v>
      </c>
      <c r="E143" s="51"/>
      <c r="F143" s="52"/>
      <c r="G143" s="53"/>
      <c r="H143" s="54"/>
      <c r="I143" s="53"/>
      <c r="J143" s="52"/>
      <c r="K143" s="55"/>
      <c r="L143" s="56"/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2</v>
      </c>
      <c r="W143" s="52"/>
      <c r="X143" s="58"/>
    </row>
    <row r="144" spans="1:24" ht="14.7" customHeight="1" thickBot="1">
      <c r="A144" s="275"/>
      <c r="B144" s="278"/>
      <c r="C144" s="59" t="s">
        <v>238</v>
      </c>
      <c r="D144" s="42" t="s">
        <v>190</v>
      </c>
      <c r="E144" s="51"/>
      <c r="F144" s="52"/>
      <c r="G144" s="53"/>
      <c r="H144" s="54"/>
      <c r="I144" s="53">
        <v>6</v>
      </c>
      <c r="J144" s="52">
        <v>4</v>
      </c>
      <c r="K144" s="55">
        <f>I144-J144</f>
        <v>2</v>
      </c>
      <c r="L144" s="56">
        <f>J144/I144</f>
        <v>0.66666666666666663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239</v>
      </c>
      <c r="D145" s="42" t="s">
        <v>240</v>
      </c>
      <c r="E145" s="51"/>
      <c r="F145" s="52"/>
      <c r="G145" s="53"/>
      <c r="H145" s="54"/>
      <c r="I145" s="53">
        <v>12</v>
      </c>
      <c r="J145" s="52">
        <v>11</v>
      </c>
      <c r="K145" s="55">
        <f>I145-J145</f>
        <v>1</v>
      </c>
      <c r="L145" s="56">
        <f>J145/I145</f>
        <v>0.91666666666666663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/>
      <c r="W145" s="52"/>
      <c r="X145" s="58"/>
    </row>
    <row r="146" spans="1:24" ht="14.7" customHeight="1" thickBot="1">
      <c r="A146" s="275"/>
      <c r="B146" s="278"/>
      <c r="C146" s="59" t="s">
        <v>241</v>
      </c>
      <c r="D146" s="42" t="s">
        <v>56</v>
      </c>
      <c r="E146" s="51"/>
      <c r="F146" s="52"/>
      <c r="G146" s="53"/>
      <c r="H146" s="54"/>
      <c r="I146" s="53"/>
      <c r="J146" s="52"/>
      <c r="K146" s="55"/>
      <c r="L146" s="56"/>
      <c r="M146" s="53"/>
      <c r="N146" s="52"/>
      <c r="O146" s="55"/>
      <c r="P146" s="54"/>
      <c r="Q146" s="53"/>
      <c r="R146" s="52"/>
      <c r="S146" s="55"/>
      <c r="T146" s="56"/>
      <c r="U146" s="57"/>
      <c r="V146" s="52">
        <v>8</v>
      </c>
      <c r="W146" s="52"/>
      <c r="X146" s="58"/>
    </row>
    <row r="147" spans="1:24" ht="14.7" customHeight="1" thickBot="1">
      <c r="A147" s="275"/>
      <c r="B147" s="278" t="s">
        <v>242</v>
      </c>
      <c r="C147" s="278" t="s">
        <v>243</v>
      </c>
      <c r="D147" s="42" t="s">
        <v>244</v>
      </c>
      <c r="E147" s="51">
        <v>28</v>
      </c>
      <c r="F147" s="52">
        <v>28</v>
      </c>
      <c r="G147" s="53">
        <f>E147-F147</f>
        <v>0</v>
      </c>
      <c r="H147" s="54">
        <f>F147/E147</f>
        <v>1</v>
      </c>
      <c r="I147" s="53">
        <v>20</v>
      </c>
      <c r="J147" s="52">
        <v>15</v>
      </c>
      <c r="K147" s="55">
        <f>I147-J147</f>
        <v>5</v>
      </c>
      <c r="L147" s="56">
        <f>J147/I147</f>
        <v>0.75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278"/>
      <c r="D148" s="42" t="s">
        <v>245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246</v>
      </c>
      <c r="D149" s="42" t="s">
        <v>247</v>
      </c>
      <c r="E149" s="51">
        <v>24</v>
      </c>
      <c r="F149" s="52">
        <v>24</v>
      </c>
      <c r="G149" s="53">
        <f>E149-F149</f>
        <v>0</v>
      </c>
      <c r="H149" s="54">
        <f>F149/E149</f>
        <v>1</v>
      </c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>
        <v>1</v>
      </c>
    </row>
    <row r="150" spans="1:24" ht="14.7" customHeight="1" thickBot="1">
      <c r="A150" s="275"/>
      <c r="B150" s="278"/>
      <c r="C150" s="59" t="s">
        <v>248</v>
      </c>
      <c r="D150" s="42" t="s">
        <v>249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250</v>
      </c>
      <c r="D151" s="42" t="s">
        <v>31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251</v>
      </c>
      <c r="D152" s="42" t="s">
        <v>56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252</v>
      </c>
      <c r="D153" s="42" t="s">
        <v>253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254</v>
      </c>
      <c r="D154" s="42" t="s">
        <v>31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255</v>
      </c>
      <c r="D155" s="42" t="s">
        <v>256</v>
      </c>
      <c r="E155" s="51">
        <v>10</v>
      </c>
      <c r="F155" s="52">
        <v>10</v>
      </c>
      <c r="G155" s="53">
        <f>E155-F155</f>
        <v>0</v>
      </c>
      <c r="H155" s="54">
        <f>F155/E155</f>
        <v>1</v>
      </c>
      <c r="I155" s="53">
        <v>8</v>
      </c>
      <c r="J155" s="52">
        <v>8</v>
      </c>
      <c r="K155" s="55">
        <f>I155-J155</f>
        <v>0</v>
      </c>
      <c r="L155" s="56">
        <f>J155/I155</f>
        <v>1</v>
      </c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3</v>
      </c>
      <c r="W155" s="52"/>
      <c r="X155" s="58"/>
    </row>
    <row r="156" spans="1:24" ht="14.7" customHeight="1" thickBot="1">
      <c r="A156" s="275"/>
      <c r="B156" s="278"/>
      <c r="C156" s="59" t="s">
        <v>257</v>
      </c>
      <c r="D156" s="42" t="s">
        <v>56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15</v>
      </c>
      <c r="W156" s="52"/>
      <c r="X156" s="58"/>
    </row>
    <row r="157" spans="1:24" ht="14.7" customHeight="1" thickBot="1">
      <c r="A157" s="275"/>
      <c r="B157" s="278"/>
      <c r="C157" s="59" t="s">
        <v>258</v>
      </c>
      <c r="D157" s="42" t="s">
        <v>259</v>
      </c>
      <c r="E157" s="51"/>
      <c r="F157" s="52"/>
      <c r="G157" s="53"/>
      <c r="H157" s="54"/>
      <c r="I157" s="53"/>
      <c r="J157" s="52"/>
      <c r="K157" s="55"/>
      <c r="L157" s="56"/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>
      <c r="A158" s="275"/>
      <c r="B158" s="278"/>
      <c r="C158" s="59" t="s">
        <v>260</v>
      </c>
      <c r="D158" s="42" t="s">
        <v>261</v>
      </c>
      <c r="E158" s="51"/>
      <c r="F158" s="52"/>
      <c r="G158" s="53"/>
      <c r="H158" s="54"/>
      <c r="I158" s="53">
        <v>10</v>
      </c>
      <c r="J158" s="52">
        <v>10</v>
      </c>
      <c r="K158" s="55">
        <f>I158-J158</f>
        <v>0</v>
      </c>
      <c r="L158" s="56">
        <f>J158/I158</f>
        <v>1</v>
      </c>
      <c r="M158" s="53"/>
      <c r="N158" s="52"/>
      <c r="O158" s="55"/>
      <c r="P158" s="54"/>
      <c r="Q158" s="53"/>
      <c r="R158" s="52"/>
      <c r="S158" s="55"/>
      <c r="T158" s="56"/>
      <c r="U158" s="57"/>
      <c r="V158" s="52"/>
      <c r="W158" s="52"/>
      <c r="X158" s="58"/>
    </row>
    <row r="159" spans="1:24" ht="14.7" customHeight="1" thickBot="1">
      <c r="A159" s="273" t="s">
        <v>262</v>
      </c>
      <c r="B159" s="273"/>
      <c r="C159" s="273"/>
      <c r="D159" s="273"/>
      <c r="E159" s="37">
        <f>SUM(E97:E158)</f>
        <v>353</v>
      </c>
      <c r="F159" s="38">
        <f>SUM(F97:F158)</f>
        <v>343</v>
      </c>
      <c r="G159" s="38">
        <f>E159-F159</f>
        <v>10</v>
      </c>
      <c r="H159" s="4">
        <f>F159/E159</f>
        <v>0.97167138810198306</v>
      </c>
      <c r="I159" s="38">
        <f>SUM(I97:I158)</f>
        <v>429</v>
      </c>
      <c r="J159" s="38">
        <f>SUM(J97:J158)</f>
        <v>282</v>
      </c>
      <c r="K159" s="3">
        <f>I159-J159</f>
        <v>147</v>
      </c>
      <c r="L159" s="39">
        <f>J159/I159</f>
        <v>0.65734265734265729</v>
      </c>
      <c r="M159" s="38">
        <f>SUM(M97:M158)</f>
        <v>2</v>
      </c>
      <c r="N159" s="38">
        <f>SUM(N97:N158)</f>
        <v>0</v>
      </c>
      <c r="O159" s="3">
        <f>(M159-N159)</f>
        <v>2</v>
      </c>
      <c r="P159" s="4">
        <f>N159/M159</f>
        <v>0</v>
      </c>
      <c r="Q159" s="38">
        <f>SUM(Q97:Q158)</f>
        <v>2</v>
      </c>
      <c r="R159" s="38">
        <f>SUM(R97:R158)</f>
        <v>0</v>
      </c>
      <c r="S159" s="3">
        <f>Q159-R159</f>
        <v>2</v>
      </c>
      <c r="T159" s="39">
        <f>R159/Q159</f>
        <v>0</v>
      </c>
      <c r="U159" s="37">
        <f>SUM(U97:U158)</f>
        <v>32</v>
      </c>
      <c r="V159" s="38">
        <f>SUM(V97:V158)</f>
        <v>93</v>
      </c>
      <c r="W159" s="38">
        <f>SUM(W97:W158)</f>
        <v>3</v>
      </c>
      <c r="X159" s="41">
        <f>SUM(X97:X158)</f>
        <v>9</v>
      </c>
    </row>
    <row r="160" spans="1:24" ht="14.7" customHeight="1" thickBot="1">
      <c r="A160" s="275" t="s">
        <v>263</v>
      </c>
      <c r="B160" s="279" t="s">
        <v>264</v>
      </c>
      <c r="C160" s="279" t="s">
        <v>265</v>
      </c>
      <c r="D160" s="61" t="s">
        <v>266</v>
      </c>
      <c r="E160" s="62">
        <v>19</v>
      </c>
      <c r="F160" s="63">
        <v>17</v>
      </c>
      <c r="G160" s="64">
        <f>E160-F160</f>
        <v>2</v>
      </c>
      <c r="H160" s="65">
        <f>F160/E160</f>
        <v>0.89473684210526316</v>
      </c>
      <c r="I160" s="64">
        <v>15</v>
      </c>
      <c r="J160" s="63">
        <v>15</v>
      </c>
      <c r="K160" s="66">
        <f>I160-J160</f>
        <v>0</v>
      </c>
      <c r="L160" s="67">
        <f>J160/I160</f>
        <v>1</v>
      </c>
      <c r="M160" s="64"/>
      <c r="N160" s="63"/>
      <c r="O160" s="66"/>
      <c r="P160" s="65"/>
      <c r="Q160" s="64"/>
      <c r="R160" s="63"/>
      <c r="S160" s="66"/>
      <c r="T160" s="67"/>
      <c r="U160" s="68"/>
      <c r="V160" s="69"/>
      <c r="W160" s="69">
        <v>1</v>
      </c>
      <c r="X160" s="70"/>
    </row>
    <row r="161" spans="1:24" ht="14.7" customHeight="1" thickBot="1">
      <c r="A161" s="275"/>
      <c r="B161" s="279"/>
      <c r="C161" s="279"/>
      <c r="D161" s="71" t="s">
        <v>267</v>
      </c>
      <c r="E161" s="72">
        <v>10</v>
      </c>
      <c r="F161" s="69">
        <v>7</v>
      </c>
      <c r="G161" s="73">
        <f>E161-F161</f>
        <v>3</v>
      </c>
      <c r="H161" s="74">
        <f>F161/E161</f>
        <v>0.7</v>
      </c>
      <c r="I161" s="73">
        <v>5</v>
      </c>
      <c r="J161" s="69">
        <v>5</v>
      </c>
      <c r="K161" s="75">
        <f>I161-J161</f>
        <v>0</v>
      </c>
      <c r="L161" s="76">
        <f>J161/I161</f>
        <v>1</v>
      </c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268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269</v>
      </c>
      <c r="D163" s="71" t="s">
        <v>56</v>
      </c>
      <c r="E163" s="72"/>
      <c r="F163" s="69"/>
      <c r="G163" s="73"/>
      <c r="H163" s="74"/>
      <c r="I163" s="73"/>
      <c r="J163" s="69"/>
      <c r="K163" s="75"/>
      <c r="L163" s="76"/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270</v>
      </c>
      <c r="D164" s="71" t="s">
        <v>271</v>
      </c>
      <c r="E164" s="72">
        <v>13</v>
      </c>
      <c r="F164" s="69">
        <v>13</v>
      </c>
      <c r="G164" s="73">
        <f>E164-F164</f>
        <v>0</v>
      </c>
      <c r="H164" s="74">
        <f>F164/E164</f>
        <v>1</v>
      </c>
      <c r="I164" s="73">
        <v>20</v>
      </c>
      <c r="J164" s="69">
        <v>12</v>
      </c>
      <c r="K164" s="75">
        <f>I164-J164</f>
        <v>8</v>
      </c>
      <c r="L164" s="76">
        <f>J164/I164</f>
        <v>0.6</v>
      </c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272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273</v>
      </c>
      <c r="D166" s="71" t="s">
        <v>274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6</v>
      </c>
      <c r="W166" s="69"/>
      <c r="X166" s="70"/>
    </row>
    <row r="167" spans="1:24" ht="14.7" customHeight="1" thickBot="1">
      <c r="A167" s="275"/>
      <c r="B167" s="279"/>
      <c r="C167" s="77" t="s">
        <v>275</v>
      </c>
      <c r="D167" s="71" t="s">
        <v>276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277</v>
      </c>
      <c r="D168" s="71" t="s">
        <v>67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3</v>
      </c>
      <c r="W168" s="69"/>
      <c r="X168" s="70"/>
    </row>
    <row r="169" spans="1:24" ht="14.7" customHeight="1" thickBot="1">
      <c r="A169" s="275"/>
      <c r="B169" s="279"/>
      <c r="C169" s="77" t="s">
        <v>278</v>
      </c>
      <c r="D169" s="71" t="s">
        <v>279</v>
      </c>
      <c r="E169" s="72"/>
      <c r="F169" s="69"/>
      <c r="G169" s="73"/>
      <c r="H169" s="74"/>
      <c r="I169" s="73">
        <v>15</v>
      </c>
      <c r="J169" s="69">
        <v>10</v>
      </c>
      <c r="K169" s="75">
        <f>I169-J169</f>
        <v>5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280</v>
      </c>
      <c r="D170" s="71" t="s">
        <v>281</v>
      </c>
      <c r="E170" s="72"/>
      <c r="F170" s="69"/>
      <c r="G170" s="73"/>
      <c r="H170" s="74"/>
      <c r="I170" s="73">
        <v>9</v>
      </c>
      <c r="J170" s="69">
        <v>8</v>
      </c>
      <c r="K170" s="75">
        <f>I170-J170</f>
        <v>1</v>
      </c>
      <c r="L170" s="76">
        <f>J170/I170</f>
        <v>0.88888888888888884</v>
      </c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282</v>
      </c>
      <c r="D171" s="71" t="s">
        <v>56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283</v>
      </c>
      <c r="D172" s="71" t="s">
        <v>284</v>
      </c>
      <c r="E172" s="72"/>
      <c r="F172" s="69"/>
      <c r="G172" s="73"/>
      <c r="H172" s="74"/>
      <c r="I172" s="73"/>
      <c r="J172" s="69"/>
      <c r="K172" s="75"/>
      <c r="L172" s="76"/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7" t="s">
        <v>285</v>
      </c>
      <c r="C173" s="277" t="s">
        <v>286</v>
      </c>
      <c r="D173" s="71" t="s">
        <v>287</v>
      </c>
      <c r="E173" s="72">
        <v>27</v>
      </c>
      <c r="F173" s="69">
        <v>27</v>
      </c>
      <c r="G173" s="73">
        <f>E173-F173</f>
        <v>0</v>
      </c>
      <c r="H173" s="74">
        <f>F173/E173</f>
        <v>1</v>
      </c>
      <c r="I173" s="73">
        <v>54</v>
      </c>
      <c r="J173" s="69">
        <v>48</v>
      </c>
      <c r="K173" s="75">
        <f>I173-J173</f>
        <v>6</v>
      </c>
      <c r="L173" s="76">
        <f>J173/I173</f>
        <v>0.88888888888888884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7"/>
      <c r="C174" s="277"/>
      <c r="D174" s="71" t="s">
        <v>288</v>
      </c>
      <c r="E174" s="72">
        <v>10</v>
      </c>
      <c r="F174" s="69">
        <v>10</v>
      </c>
      <c r="G174" s="73">
        <f>E174-F174</f>
        <v>0</v>
      </c>
      <c r="H174" s="74">
        <f>F174/E174</f>
        <v>1</v>
      </c>
      <c r="I174" s="73">
        <v>10</v>
      </c>
      <c r="J174" s="69">
        <v>8</v>
      </c>
      <c r="K174" s="75">
        <f>I174-J174</f>
        <v>2</v>
      </c>
      <c r="L174" s="76">
        <f>J174/I174</f>
        <v>0.8</v>
      </c>
      <c r="M174" s="73"/>
      <c r="N174" s="69"/>
      <c r="O174" s="75"/>
      <c r="P174" s="74"/>
      <c r="Q174" s="73"/>
      <c r="R174" s="69"/>
      <c r="S174" s="75"/>
      <c r="T174" s="76"/>
      <c r="U174" s="68">
        <v>2</v>
      </c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289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290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291</v>
      </c>
      <c r="D177" s="71" t="s">
        <v>292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/>
      <c r="C178" s="77" t="s">
        <v>293</v>
      </c>
      <c r="D178" s="71" t="s">
        <v>56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 t="s">
        <v>294</v>
      </c>
      <c r="C179" s="77" t="s">
        <v>295</v>
      </c>
      <c r="D179" s="71" t="s">
        <v>296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12</v>
      </c>
      <c r="W179" s="69"/>
      <c r="X179" s="70"/>
    </row>
    <row r="180" spans="1:24" ht="14.7" customHeight="1" thickBot="1">
      <c r="A180" s="275"/>
      <c r="B180" s="277"/>
      <c r="C180" s="77" t="s">
        <v>297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298</v>
      </c>
      <c r="D181" s="71" t="s">
        <v>299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3</v>
      </c>
      <c r="W181" s="69"/>
      <c r="X181" s="70"/>
    </row>
    <row r="182" spans="1:24" ht="14.7" customHeight="1" thickBot="1">
      <c r="A182" s="275"/>
      <c r="B182" s="277"/>
      <c r="C182" s="77" t="s">
        <v>300</v>
      </c>
      <c r="D182" s="71" t="s">
        <v>31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301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/>
      <c r="W183" s="69"/>
      <c r="X183" s="70"/>
    </row>
    <row r="184" spans="1:24" ht="14.7" customHeight="1" thickBot="1">
      <c r="A184" s="275"/>
      <c r="B184" s="277"/>
      <c r="C184" s="77" t="s">
        <v>302</v>
      </c>
      <c r="D184" s="71" t="s">
        <v>303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2</v>
      </c>
      <c r="W184" s="69"/>
      <c r="X184" s="70"/>
    </row>
    <row r="185" spans="1:24" ht="14.7" customHeight="1" thickBot="1">
      <c r="A185" s="275"/>
      <c r="B185" s="277"/>
      <c r="C185" s="277" t="s">
        <v>304</v>
      </c>
      <c r="D185" s="71" t="s">
        <v>305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>
        <v>1</v>
      </c>
      <c r="V185" s="69">
        <v>1</v>
      </c>
      <c r="W185" s="69"/>
      <c r="X185" s="70"/>
    </row>
    <row r="186" spans="1:24" ht="14.7" customHeight="1" thickBot="1">
      <c r="A186" s="275"/>
      <c r="B186" s="277"/>
      <c r="C186" s="277"/>
      <c r="D186" s="71" t="s">
        <v>306</v>
      </c>
      <c r="E186" s="72">
        <v>6</v>
      </c>
      <c r="F186" s="69">
        <v>6</v>
      </c>
      <c r="G186" s="73">
        <f>E186-F186</f>
        <v>0</v>
      </c>
      <c r="H186" s="74">
        <f>F186/E186</f>
        <v>1</v>
      </c>
      <c r="I186" s="73">
        <v>13</v>
      </c>
      <c r="J186" s="69">
        <v>8</v>
      </c>
      <c r="K186" s="75">
        <f>I186-J186</f>
        <v>5</v>
      </c>
      <c r="L186" s="76">
        <f>J186/I186</f>
        <v>0.61538461538461542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/>
      <c r="W186" s="69"/>
      <c r="X186" s="70"/>
    </row>
    <row r="187" spans="1:24" ht="14.7" customHeight="1" thickBot="1">
      <c r="A187" s="275"/>
      <c r="B187" s="277" t="s">
        <v>307</v>
      </c>
      <c r="C187" s="277" t="s">
        <v>308</v>
      </c>
      <c r="D187" s="71" t="s">
        <v>309</v>
      </c>
      <c r="E187" s="72">
        <v>20</v>
      </c>
      <c r="F187" s="69">
        <v>19</v>
      </c>
      <c r="G187" s="73">
        <f>E187-F187</f>
        <v>1</v>
      </c>
      <c r="H187" s="74">
        <f>F187/E187</f>
        <v>0.95</v>
      </c>
      <c r="I187" s="73">
        <v>10</v>
      </c>
      <c r="J187" s="69">
        <v>8</v>
      </c>
      <c r="K187" s="75">
        <f>I187-J187</f>
        <v>2</v>
      </c>
      <c r="L187" s="76">
        <f>J187/I187</f>
        <v>0.8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277"/>
      <c r="D188" s="78" t="s">
        <v>310</v>
      </c>
      <c r="E188" s="72"/>
      <c r="F188" s="69"/>
      <c r="G188" s="73"/>
      <c r="H188" s="74"/>
      <c r="I188" s="73">
        <v>32</v>
      </c>
      <c r="J188" s="69">
        <v>21</v>
      </c>
      <c r="K188" s="75">
        <f>I188-J188</f>
        <v>11</v>
      </c>
      <c r="L188" s="76">
        <f>J188/I188</f>
        <v>0.65625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311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312</v>
      </c>
      <c r="D190" s="71" t="s">
        <v>56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313</v>
      </c>
      <c r="D191" s="71" t="s">
        <v>314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315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316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317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277" t="s">
        <v>318</v>
      </c>
      <c r="D195" s="71" t="s">
        <v>319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320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/>
      <c r="D197" s="71" t="s">
        <v>321</v>
      </c>
      <c r="E197" s="72"/>
      <c r="F197" s="69"/>
      <c r="G197" s="73"/>
      <c r="H197" s="74"/>
      <c r="I197" s="73">
        <v>15</v>
      </c>
      <c r="J197" s="69">
        <v>13</v>
      </c>
      <c r="K197" s="75">
        <f>I197-J197</f>
        <v>2</v>
      </c>
      <c r="L197" s="76">
        <f>J197/I197</f>
        <v>0.8666666666666667</v>
      </c>
      <c r="M197" s="73"/>
      <c r="N197" s="69"/>
      <c r="O197" s="75"/>
      <c r="P197" s="74"/>
      <c r="Q197" s="73"/>
      <c r="R197" s="69"/>
      <c r="S197" s="79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77" t="s">
        <v>322</v>
      </c>
      <c r="D198" s="71" t="s">
        <v>42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9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323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>
        <v>2</v>
      </c>
      <c r="W199" s="69"/>
      <c r="X199" s="70"/>
    </row>
    <row r="200" spans="1:24" ht="14.7" customHeight="1" thickBot="1">
      <c r="A200" s="275"/>
      <c r="B200" s="277"/>
      <c r="C200" s="77" t="s">
        <v>324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1</v>
      </c>
      <c r="W200" s="69"/>
      <c r="X200" s="70"/>
    </row>
    <row r="201" spans="1:24" ht="14.7" customHeight="1" thickBot="1">
      <c r="A201" s="275"/>
      <c r="B201" s="277"/>
      <c r="C201" s="77" t="s">
        <v>325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2</v>
      </c>
      <c r="W201" s="69"/>
      <c r="X201" s="70"/>
    </row>
    <row r="202" spans="1:24" ht="14.7" customHeight="1" thickBot="1">
      <c r="A202" s="275"/>
      <c r="B202" s="277"/>
      <c r="C202" s="77" t="s">
        <v>326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327</v>
      </c>
      <c r="D203" s="71" t="s">
        <v>284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5</v>
      </c>
      <c r="W203" s="69"/>
      <c r="X203" s="70"/>
    </row>
    <row r="204" spans="1:24" ht="14.7" customHeight="1" thickBot="1">
      <c r="A204" s="275"/>
      <c r="B204" s="277"/>
      <c r="C204" s="77" t="s">
        <v>328</v>
      </c>
      <c r="D204" s="71" t="s">
        <v>329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1</v>
      </c>
      <c r="W204" s="69"/>
      <c r="X204" s="70"/>
    </row>
    <row r="205" spans="1:24" ht="14.7" customHeight="1" thickBot="1">
      <c r="A205" s="275"/>
      <c r="B205" s="277"/>
      <c r="C205" s="77" t="s">
        <v>330</v>
      </c>
      <c r="D205" s="71" t="s">
        <v>331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 t="s">
        <v>332</v>
      </c>
      <c r="C206" s="77" t="s">
        <v>333</v>
      </c>
      <c r="D206" s="71" t="s">
        <v>334</v>
      </c>
      <c r="E206" s="72">
        <v>20</v>
      </c>
      <c r="F206" s="69">
        <v>19</v>
      </c>
      <c r="G206" s="73">
        <f>E206-F206</f>
        <v>1</v>
      </c>
      <c r="H206" s="74">
        <f>F206/E206</f>
        <v>0.95</v>
      </c>
      <c r="I206" s="73">
        <v>30</v>
      </c>
      <c r="J206" s="69">
        <v>16</v>
      </c>
      <c r="K206" s="75">
        <f>I206-J206</f>
        <v>14</v>
      </c>
      <c r="L206" s="76">
        <f>J206/I206</f>
        <v>0.53333333333333333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277" t="s">
        <v>335</v>
      </c>
      <c r="D207" s="71" t="s">
        <v>336</v>
      </c>
      <c r="E207" s="72">
        <v>56</v>
      </c>
      <c r="F207" s="69">
        <v>54</v>
      </c>
      <c r="G207" s="73">
        <f>E207-F207</f>
        <v>2</v>
      </c>
      <c r="H207" s="74">
        <f>F207/E207</f>
        <v>0.9642857142857143</v>
      </c>
      <c r="I207" s="73">
        <v>89</v>
      </c>
      <c r="J207" s="69">
        <v>76</v>
      </c>
      <c r="K207" s="75">
        <f>I207-J207</f>
        <v>13</v>
      </c>
      <c r="L207" s="76">
        <f>J207/I207</f>
        <v>0.8539325842696629</v>
      </c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277"/>
      <c r="D208" s="71" t="s">
        <v>337</v>
      </c>
      <c r="E208" s="72">
        <v>15</v>
      </c>
      <c r="F208" s="69">
        <v>15</v>
      </c>
      <c r="G208" s="73">
        <f>E208-F208</f>
        <v>0</v>
      </c>
      <c r="H208" s="74">
        <f>F208/E208</f>
        <v>1</v>
      </c>
      <c r="I208" s="73">
        <v>10</v>
      </c>
      <c r="J208" s="69">
        <v>8</v>
      </c>
      <c r="K208" s="75">
        <f>I208-J208</f>
        <v>2</v>
      </c>
      <c r="L208" s="76">
        <f>J208/I208</f>
        <v>0.8</v>
      </c>
      <c r="M208" s="73">
        <v>5</v>
      </c>
      <c r="N208" s="69">
        <v>2</v>
      </c>
      <c r="O208" s="75">
        <f>M208-N208</f>
        <v>3</v>
      </c>
      <c r="P208" s="74">
        <f>N208/M208</f>
        <v>0.4</v>
      </c>
      <c r="Q208" s="73">
        <v>5</v>
      </c>
      <c r="R208" s="69">
        <v>4</v>
      </c>
      <c r="S208" s="75">
        <f>Q208-R208</f>
        <v>1</v>
      </c>
      <c r="T208" s="76">
        <f>R208/Q208</f>
        <v>0.8</v>
      </c>
      <c r="U208" s="68"/>
      <c r="V208" s="69">
        <v>2</v>
      </c>
      <c r="W208" s="69">
        <v>2</v>
      </c>
      <c r="X208" s="70"/>
    </row>
    <row r="209" spans="1:24" ht="14.7" customHeight="1" thickBot="1">
      <c r="A209" s="275"/>
      <c r="B209" s="277"/>
      <c r="C209" s="277"/>
      <c r="D209" s="71" t="s">
        <v>338</v>
      </c>
      <c r="E209" s="72">
        <v>10</v>
      </c>
      <c r="F209" s="69">
        <v>10</v>
      </c>
      <c r="G209" s="73">
        <f>E209-F209</f>
        <v>0</v>
      </c>
      <c r="H209" s="74">
        <f>F209/E209</f>
        <v>1</v>
      </c>
      <c r="I209" s="73">
        <v>20</v>
      </c>
      <c r="J209" s="69">
        <v>10</v>
      </c>
      <c r="K209" s="75">
        <f>I209-J209</f>
        <v>10</v>
      </c>
      <c r="L209" s="76">
        <f>J209/I209</f>
        <v>0.5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>
        <v>1</v>
      </c>
      <c r="W209" s="69"/>
      <c r="X209" s="70"/>
    </row>
    <row r="210" spans="1:24" ht="14.7" customHeight="1" thickBot="1">
      <c r="A210" s="275"/>
      <c r="B210" s="277"/>
      <c r="C210" s="277"/>
      <c r="D210" s="71" t="s">
        <v>339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340</v>
      </c>
      <c r="E211" s="72"/>
      <c r="F211" s="69"/>
      <c r="G211" s="73"/>
      <c r="H211" s="74"/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341</v>
      </c>
      <c r="E212" s="72">
        <v>2</v>
      </c>
      <c r="F212" s="69">
        <v>1</v>
      </c>
      <c r="G212" s="73">
        <f>E212-F212</f>
        <v>1</v>
      </c>
      <c r="H212" s="74">
        <f>F212/E212</f>
        <v>0.5</v>
      </c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342</v>
      </c>
      <c r="E213" s="72">
        <v>20</v>
      </c>
      <c r="F213" s="69">
        <v>19</v>
      </c>
      <c r="G213" s="73">
        <f>E213-F213</f>
        <v>1</v>
      </c>
      <c r="H213" s="74">
        <f>F213/E213</f>
        <v>0.95</v>
      </c>
      <c r="I213" s="73">
        <v>30</v>
      </c>
      <c r="J213" s="69">
        <v>25</v>
      </c>
      <c r="K213" s="75">
        <f>I213-J213</f>
        <v>5</v>
      </c>
      <c r="L213" s="76">
        <f>J213/I213</f>
        <v>0.83333333333333337</v>
      </c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343</v>
      </c>
      <c r="D214" s="71" t="s">
        <v>344</v>
      </c>
      <c r="E214" s="72">
        <v>3</v>
      </c>
      <c r="F214" s="69">
        <v>3</v>
      </c>
      <c r="G214" s="73">
        <f>E214-F214</f>
        <v>0</v>
      </c>
      <c r="H214" s="74">
        <f>F214/E214</f>
        <v>1</v>
      </c>
      <c r="I214" s="73">
        <v>25</v>
      </c>
      <c r="J214" s="69">
        <v>18</v>
      </c>
      <c r="K214" s="75">
        <f>I214-J214</f>
        <v>7</v>
      </c>
      <c r="L214" s="76">
        <f>J214/I214</f>
        <v>0.72</v>
      </c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345</v>
      </c>
      <c r="D215" s="71" t="s">
        <v>56</v>
      </c>
      <c r="E215" s="72"/>
      <c r="F215" s="69"/>
      <c r="G215" s="73"/>
      <c r="H215" s="74"/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346</v>
      </c>
      <c r="D216" s="71" t="s">
        <v>347</v>
      </c>
      <c r="E216" s="72"/>
      <c r="F216" s="69"/>
      <c r="G216" s="73"/>
      <c r="H216" s="74"/>
      <c r="I216" s="73">
        <v>16</v>
      </c>
      <c r="J216" s="69">
        <v>7</v>
      </c>
      <c r="K216" s="75">
        <f>I216-J216</f>
        <v>9</v>
      </c>
      <c r="L216" s="76">
        <f>J216/I216</f>
        <v>0.4375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348</v>
      </c>
      <c r="D217" s="71" t="s">
        <v>349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350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>
        <v>8</v>
      </c>
      <c r="W218" s="69"/>
      <c r="X218" s="70"/>
    </row>
    <row r="219" spans="1:24" ht="14.7" customHeight="1" thickBot="1">
      <c r="A219" s="275"/>
      <c r="B219" s="277"/>
      <c r="C219" s="77" t="s">
        <v>351</v>
      </c>
      <c r="D219" s="71" t="s">
        <v>352</v>
      </c>
      <c r="E219" s="72">
        <v>48</v>
      </c>
      <c r="F219" s="69">
        <v>45</v>
      </c>
      <c r="G219" s="73">
        <f>E219-F219</f>
        <v>3</v>
      </c>
      <c r="H219" s="74">
        <f>F219/E219</f>
        <v>0.9375</v>
      </c>
      <c r="I219" s="73">
        <v>34</v>
      </c>
      <c r="J219" s="69">
        <v>28</v>
      </c>
      <c r="K219" s="75">
        <f>I219-J219</f>
        <v>6</v>
      </c>
      <c r="L219" s="76">
        <f>J219/I219</f>
        <v>0.82352941176470584</v>
      </c>
      <c r="M219" s="73"/>
      <c r="N219" s="69"/>
      <c r="O219" s="75"/>
      <c r="P219" s="74"/>
      <c r="Q219" s="73"/>
      <c r="R219" s="69"/>
      <c r="S219" s="75"/>
      <c r="T219" s="74"/>
      <c r="U219" s="68">
        <v>1</v>
      </c>
      <c r="V219" s="69">
        <v>1</v>
      </c>
      <c r="W219" s="69"/>
      <c r="X219" s="70"/>
    </row>
    <row r="220" spans="1:24" ht="14.7" customHeight="1">
      <c r="A220" s="275"/>
      <c r="B220" s="277"/>
      <c r="C220" s="77" t="s">
        <v>353</v>
      </c>
      <c r="D220" s="71" t="s">
        <v>354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7</v>
      </c>
      <c r="W220" s="69"/>
      <c r="X220" s="70"/>
    </row>
    <row r="221" spans="1:24" ht="14.7" customHeight="1" thickBot="1">
      <c r="A221" s="273" t="s">
        <v>355</v>
      </c>
      <c r="B221" s="273"/>
      <c r="C221" s="273"/>
      <c r="D221" s="273"/>
      <c r="E221" s="37">
        <f>SUM(E160:E220)</f>
        <v>279</v>
      </c>
      <c r="F221" s="38">
        <f>SUM(F160:F220)</f>
        <v>265</v>
      </c>
      <c r="G221" s="38">
        <f>E221-F221</f>
        <v>14</v>
      </c>
      <c r="H221" s="4">
        <f>F221/E221</f>
        <v>0.94982078853046592</v>
      </c>
      <c r="I221" s="38">
        <f>SUM(I160:I220)</f>
        <v>452</v>
      </c>
      <c r="J221" s="38">
        <f>SUM(J160:J220)</f>
        <v>344</v>
      </c>
      <c r="K221" s="3">
        <f>I221-J221</f>
        <v>108</v>
      </c>
      <c r="L221" s="39">
        <f>J221/I221</f>
        <v>0.76106194690265483</v>
      </c>
      <c r="M221" s="38">
        <f>SUM(M160:M220)</f>
        <v>5</v>
      </c>
      <c r="N221" s="38">
        <f>SUM(N160:N220)</f>
        <v>2</v>
      </c>
      <c r="O221" s="3">
        <f>M221-N221</f>
        <v>3</v>
      </c>
      <c r="P221" s="4">
        <f>N221/M221</f>
        <v>0.4</v>
      </c>
      <c r="Q221" s="38">
        <f>SUM(Q160:Q220)</f>
        <v>5</v>
      </c>
      <c r="R221" s="38">
        <f>SUM(R160:R220)</f>
        <v>4</v>
      </c>
      <c r="S221" s="3">
        <f>Q221-R221</f>
        <v>1</v>
      </c>
      <c r="T221" s="39">
        <f>R221/Q221</f>
        <v>0.8</v>
      </c>
      <c r="U221" s="37">
        <f>SUM(U160:U220)</f>
        <v>9</v>
      </c>
      <c r="V221" s="38">
        <f>SUM(V160:V220)</f>
        <v>84</v>
      </c>
      <c r="W221" s="38">
        <f>SUM(W160:W220)</f>
        <v>3</v>
      </c>
      <c r="X221" s="41">
        <f>SUM(X160:X220)</f>
        <v>0</v>
      </c>
    </row>
    <row r="222" spans="1:24" ht="14.7" customHeight="1" thickBot="1">
      <c r="A222" s="275" t="s">
        <v>356</v>
      </c>
      <c r="B222" s="276" t="s">
        <v>357</v>
      </c>
      <c r="C222" s="276" t="s">
        <v>358</v>
      </c>
      <c r="D222" s="81" t="s">
        <v>359</v>
      </c>
      <c r="E222" s="82">
        <v>66</v>
      </c>
      <c r="F222" s="83">
        <v>63</v>
      </c>
      <c r="G222" s="84">
        <f>E222-F222</f>
        <v>3</v>
      </c>
      <c r="H222" s="85">
        <f>F222/E222</f>
        <v>0.95454545454545459</v>
      </c>
      <c r="I222" s="84">
        <v>50</v>
      </c>
      <c r="J222" s="83">
        <v>45</v>
      </c>
      <c r="K222" s="86">
        <f>I222-J222</f>
        <v>5</v>
      </c>
      <c r="L222" s="87">
        <f>J222/I222</f>
        <v>0.9</v>
      </c>
      <c r="M222" s="88"/>
      <c r="N222" s="89"/>
      <c r="O222" s="90"/>
      <c r="P222" s="91"/>
      <c r="Q222" s="88"/>
      <c r="R222" s="89"/>
      <c r="S222" s="90"/>
      <c r="T222" s="92"/>
      <c r="U222" s="89">
        <v>2</v>
      </c>
      <c r="V222" s="89"/>
      <c r="W222" s="89"/>
      <c r="X222" s="93"/>
    </row>
    <row r="223" spans="1:24" ht="14.7" customHeight="1" thickBot="1">
      <c r="A223" s="275"/>
      <c r="B223" s="276"/>
      <c r="C223" s="276"/>
      <c r="D223" s="81" t="s">
        <v>549</v>
      </c>
      <c r="E223" s="184"/>
      <c r="F223" s="185"/>
      <c r="G223" s="186"/>
      <c r="H223" s="187"/>
      <c r="I223" s="186"/>
      <c r="J223" s="185"/>
      <c r="K223" s="188"/>
      <c r="L223" s="189"/>
      <c r="M223" s="88"/>
      <c r="N223" s="89"/>
      <c r="O223" s="90"/>
      <c r="P223" s="91"/>
      <c r="Q223" s="88"/>
      <c r="R223" s="89"/>
      <c r="S223" s="90"/>
      <c r="T223" s="92"/>
      <c r="U223" s="89"/>
      <c r="V223" s="89"/>
      <c r="W223" s="89"/>
      <c r="X223" s="93"/>
    </row>
    <row r="224" spans="1:24" ht="14.7" customHeight="1" thickBot="1">
      <c r="A224" s="275"/>
      <c r="B224" s="276"/>
      <c r="C224" s="80" t="s">
        <v>360</v>
      </c>
      <c r="D224" s="81" t="s">
        <v>361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80" t="s">
        <v>362</v>
      </c>
      <c r="D225" s="81" t="s">
        <v>56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363</v>
      </c>
      <c r="D226" s="81" t="s">
        <v>364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5</v>
      </c>
      <c r="W226" s="89"/>
      <c r="X226" s="93"/>
    </row>
    <row r="227" spans="1:24" ht="14.7" customHeight="1" thickBot="1">
      <c r="A227" s="275"/>
      <c r="B227" s="276"/>
      <c r="C227" s="80" t="s">
        <v>365</v>
      </c>
      <c r="D227" s="81" t="s">
        <v>366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/>
      <c r="W227" s="89"/>
      <c r="X227" s="93"/>
    </row>
    <row r="228" spans="1:24" ht="14.7" customHeight="1" thickBot="1">
      <c r="A228" s="275"/>
      <c r="B228" s="276"/>
      <c r="C228" s="80" t="s">
        <v>367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272" t="s">
        <v>368</v>
      </c>
      <c r="D229" s="81" t="s">
        <v>369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66</v>
      </c>
      <c r="W229" s="89"/>
      <c r="X229" s="93"/>
    </row>
    <row r="230" spans="1:24" ht="14.7" customHeight="1" thickBot="1">
      <c r="A230" s="275"/>
      <c r="B230" s="276"/>
      <c r="C230" s="272"/>
      <c r="D230" s="81" t="s">
        <v>207</v>
      </c>
      <c r="E230" s="94"/>
      <c r="F230" s="89"/>
      <c r="G230" s="88"/>
      <c r="H230" s="91"/>
      <c r="I230" s="88">
        <v>25</v>
      </c>
      <c r="J230" s="89">
        <v>19</v>
      </c>
      <c r="K230" s="90">
        <f>I230-J230</f>
        <v>6</v>
      </c>
      <c r="L230" s="92">
        <f>J230/I230</f>
        <v>0.76</v>
      </c>
      <c r="M230" s="88"/>
      <c r="N230" s="89"/>
      <c r="O230" s="90"/>
      <c r="P230" s="91"/>
      <c r="Q230" s="88"/>
      <c r="R230" s="89"/>
      <c r="S230" s="90"/>
      <c r="T230" s="92"/>
      <c r="U230" s="89"/>
      <c r="V230" s="89"/>
      <c r="W230" s="89"/>
      <c r="X230" s="93"/>
    </row>
    <row r="231" spans="1:24" ht="14.7" customHeight="1" thickBot="1">
      <c r="A231" s="275"/>
      <c r="B231" s="276"/>
      <c r="C231" s="272" t="s">
        <v>370</v>
      </c>
      <c r="D231" s="81" t="s">
        <v>371</v>
      </c>
      <c r="E231" s="94">
        <v>23</v>
      </c>
      <c r="F231" s="89">
        <v>23</v>
      </c>
      <c r="G231" s="88">
        <f>E231-F231</f>
        <v>0</v>
      </c>
      <c r="H231" s="91">
        <f>F231/E231</f>
        <v>1</v>
      </c>
      <c r="I231" s="88">
        <v>58</v>
      </c>
      <c r="J231" s="89">
        <v>54</v>
      </c>
      <c r="K231" s="90">
        <f>I231-J231</f>
        <v>4</v>
      </c>
      <c r="L231" s="92">
        <f>J231/I231</f>
        <v>0.93103448275862066</v>
      </c>
      <c r="M231" s="88"/>
      <c r="N231" s="89"/>
      <c r="O231" s="90"/>
      <c r="P231" s="91"/>
      <c r="Q231" s="88"/>
      <c r="R231" s="89"/>
      <c r="S231" s="90"/>
      <c r="T231" s="92"/>
      <c r="U231" s="89">
        <v>2</v>
      </c>
      <c r="V231" s="89">
        <v>6</v>
      </c>
      <c r="W231" s="89"/>
      <c r="X231" s="93"/>
    </row>
    <row r="232" spans="1:24" ht="14.7" customHeight="1" thickBot="1">
      <c r="A232" s="275"/>
      <c r="B232" s="276"/>
      <c r="C232" s="272"/>
      <c r="D232" s="81" t="s">
        <v>372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>
        <v>5</v>
      </c>
      <c r="R232" s="89">
        <v>1</v>
      </c>
      <c r="S232" s="90">
        <f>Q232-R232</f>
        <v>4</v>
      </c>
      <c r="T232" s="92">
        <f>R232/Q232</f>
        <v>0.2</v>
      </c>
      <c r="U232" s="89"/>
      <c r="V232" s="89"/>
      <c r="W232" s="89"/>
      <c r="X232" s="93"/>
    </row>
    <row r="233" spans="1:24" ht="14.7" customHeight="1" thickBot="1">
      <c r="A233" s="275"/>
      <c r="B233" s="272" t="s">
        <v>373</v>
      </c>
      <c r="C233" s="272" t="s">
        <v>374</v>
      </c>
      <c r="D233" s="81" t="s">
        <v>375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2</v>
      </c>
      <c r="W233" s="89"/>
      <c r="X233" s="93"/>
    </row>
    <row r="234" spans="1:24" ht="14.7" customHeight="1" thickBot="1">
      <c r="A234" s="275"/>
      <c r="B234" s="272"/>
      <c r="C234" s="272"/>
      <c r="D234" s="81" t="s">
        <v>48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>
        <v>3</v>
      </c>
      <c r="W234" s="89"/>
      <c r="X234" s="93"/>
    </row>
    <row r="235" spans="1:24" ht="14.7" customHeight="1" thickBot="1">
      <c r="A235" s="275"/>
      <c r="B235" s="272"/>
      <c r="C235" s="272"/>
      <c r="D235" s="81" t="s">
        <v>376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/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218</v>
      </c>
      <c r="E236" s="94">
        <v>40</v>
      </c>
      <c r="F236" s="89">
        <v>35</v>
      </c>
      <c r="G236" s="88">
        <f>E236-F236</f>
        <v>5</v>
      </c>
      <c r="H236" s="91">
        <f>F236/E236</f>
        <v>0.875</v>
      </c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3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377</v>
      </c>
      <c r="E237" s="94">
        <v>106</v>
      </c>
      <c r="F237" s="89">
        <v>105</v>
      </c>
      <c r="G237" s="88">
        <f>E237-F237</f>
        <v>1</v>
      </c>
      <c r="H237" s="91">
        <f>F237/E237</f>
        <v>0.99056603773584906</v>
      </c>
      <c r="I237" s="88">
        <v>96</v>
      </c>
      <c r="J237" s="89">
        <v>65</v>
      </c>
      <c r="K237" s="90">
        <f>I237-J237</f>
        <v>31</v>
      </c>
      <c r="L237" s="92">
        <f>J237/I237</f>
        <v>0.67708333333333337</v>
      </c>
      <c r="M237" s="88">
        <v>5</v>
      </c>
      <c r="N237" s="89">
        <v>0</v>
      </c>
      <c r="O237" s="90">
        <f>M237-N237</f>
        <v>5</v>
      </c>
      <c r="P237" s="91">
        <f>N237/M237</f>
        <v>0</v>
      </c>
      <c r="Q237" s="88"/>
      <c r="R237" s="89"/>
      <c r="S237" s="90"/>
      <c r="T237" s="92"/>
      <c r="U237" s="89">
        <v>1</v>
      </c>
      <c r="V237" s="89">
        <v>30</v>
      </c>
      <c r="W237" s="89"/>
      <c r="X237" s="93">
        <v>5</v>
      </c>
    </row>
    <row r="238" spans="1:24" ht="14.7" customHeight="1" thickBot="1">
      <c r="A238" s="275"/>
      <c r="B238" s="272"/>
      <c r="C238" s="272"/>
      <c r="D238" s="81" t="s">
        <v>378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379</v>
      </c>
      <c r="E239" s="94"/>
      <c r="F239" s="89"/>
      <c r="G239" s="88"/>
      <c r="H239" s="91"/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1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380</v>
      </c>
      <c r="E240" s="94"/>
      <c r="F240" s="89"/>
      <c r="G240" s="88"/>
      <c r="H240" s="91"/>
      <c r="I240" s="88">
        <v>30</v>
      </c>
      <c r="J240" s="89">
        <v>28</v>
      </c>
      <c r="K240" s="90">
        <f>I240-J240</f>
        <v>2</v>
      </c>
      <c r="L240" s="92">
        <f>J240/I240</f>
        <v>0.93333333333333335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6</v>
      </c>
      <c r="W240" s="89"/>
      <c r="X240" s="93"/>
    </row>
    <row r="241" spans="1:24" ht="14.7" customHeight="1" thickBot="1">
      <c r="A241" s="275"/>
      <c r="B241" s="272"/>
      <c r="C241" s="272"/>
      <c r="D241" s="81" t="s">
        <v>381</v>
      </c>
      <c r="E241" s="94"/>
      <c r="F241" s="89"/>
      <c r="G241" s="88"/>
      <c r="H241" s="91"/>
      <c r="I241" s="88">
        <v>70</v>
      </c>
      <c r="J241" s="89">
        <v>62</v>
      </c>
      <c r="K241" s="90">
        <f>I241-J241</f>
        <v>8</v>
      </c>
      <c r="L241" s="92">
        <f>J241/I241</f>
        <v>0.88571428571428568</v>
      </c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382</v>
      </c>
      <c r="D242" s="81" t="s">
        <v>383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384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2</v>
      </c>
      <c r="W243" s="89"/>
      <c r="X243" s="93"/>
    </row>
    <row r="244" spans="1:24" ht="14.7" customHeight="1" thickBot="1">
      <c r="A244" s="275"/>
      <c r="B244" s="272"/>
      <c r="C244" s="80" t="s">
        <v>385</v>
      </c>
      <c r="D244" s="81" t="s">
        <v>72</v>
      </c>
      <c r="E244" s="94"/>
      <c r="F244" s="89"/>
      <c r="G244" s="88"/>
      <c r="H244" s="91"/>
      <c r="I244" s="88">
        <v>28</v>
      </c>
      <c r="J244" s="89">
        <v>18</v>
      </c>
      <c r="K244" s="90">
        <f>I244-J244</f>
        <v>10</v>
      </c>
      <c r="L244" s="92">
        <f>J244/I244</f>
        <v>0.6428571428571429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386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387</v>
      </c>
      <c r="D246" s="81" t="s">
        <v>98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388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272" t="s">
        <v>389</v>
      </c>
      <c r="D248" s="81" t="s">
        <v>390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272"/>
      <c r="D249" s="81" t="s">
        <v>391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80" t="s">
        <v>392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393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394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1</v>
      </c>
      <c r="W252" s="89"/>
      <c r="X252" s="93"/>
    </row>
    <row r="253" spans="1:24" ht="14.7" customHeight="1" thickBot="1">
      <c r="A253" s="275"/>
      <c r="B253" s="272"/>
      <c r="C253" s="80" t="s">
        <v>395</v>
      </c>
      <c r="D253" s="81" t="s">
        <v>396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397</v>
      </c>
      <c r="D254" s="81" t="s">
        <v>398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399</v>
      </c>
      <c r="D255" s="81" t="s">
        <v>194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4</v>
      </c>
      <c r="W255" s="89"/>
      <c r="X255" s="93"/>
    </row>
    <row r="256" spans="1:24" ht="14.7" customHeight="1" thickBot="1">
      <c r="A256" s="275"/>
      <c r="B256" s="272"/>
      <c r="C256" s="80" t="s">
        <v>400</v>
      </c>
      <c r="D256" s="81" t="s">
        <v>401</v>
      </c>
      <c r="E256" s="94">
        <v>5</v>
      </c>
      <c r="F256" s="89">
        <v>5</v>
      </c>
      <c r="G256" s="88">
        <f>E256-F256</f>
        <v>0</v>
      </c>
      <c r="H256" s="91">
        <f>F256/E256</f>
        <v>1</v>
      </c>
      <c r="I256" s="88">
        <v>20</v>
      </c>
      <c r="J256" s="89">
        <v>18</v>
      </c>
      <c r="K256" s="90">
        <f>I256-J256</f>
        <v>2</v>
      </c>
      <c r="L256" s="92">
        <f>J256/I256</f>
        <v>0.9</v>
      </c>
      <c r="M256" s="88"/>
      <c r="N256" s="89"/>
      <c r="O256" s="90"/>
      <c r="P256" s="91"/>
      <c r="Q256" s="88"/>
      <c r="R256" s="89"/>
      <c r="S256" s="90"/>
      <c r="T256" s="92"/>
      <c r="U256" s="89">
        <v>4</v>
      </c>
      <c r="V256" s="89">
        <v>8</v>
      </c>
      <c r="W256" s="89"/>
      <c r="X256" s="93"/>
    </row>
    <row r="257" spans="1:24" ht="14.7" customHeight="1" thickBot="1">
      <c r="A257" s="275"/>
      <c r="B257" s="272" t="s">
        <v>402</v>
      </c>
      <c r="C257" s="80" t="s">
        <v>403</v>
      </c>
      <c r="D257" s="81" t="s">
        <v>404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405</v>
      </c>
      <c r="D258" s="81" t="s">
        <v>406</v>
      </c>
      <c r="E258" s="94">
        <v>10</v>
      </c>
      <c r="F258" s="89">
        <v>10</v>
      </c>
      <c r="G258" s="88">
        <f>E258-F258</f>
        <v>0</v>
      </c>
      <c r="H258" s="91">
        <f>F258/E258</f>
        <v>1</v>
      </c>
      <c r="I258" s="88">
        <v>20</v>
      </c>
      <c r="J258" s="89">
        <v>19</v>
      </c>
      <c r="K258" s="90">
        <f>I258-J258</f>
        <v>1</v>
      </c>
      <c r="L258" s="92">
        <f>J258/I258</f>
        <v>0.95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407</v>
      </c>
      <c r="D259" s="81" t="s">
        <v>31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408</v>
      </c>
      <c r="D260" s="81" t="s">
        <v>409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410</v>
      </c>
      <c r="D261" s="81" t="s">
        <v>411</v>
      </c>
      <c r="E261" s="94"/>
      <c r="F261" s="89"/>
      <c r="G261" s="88"/>
      <c r="H261" s="91"/>
      <c r="I261" s="88">
        <v>15</v>
      </c>
      <c r="J261" s="89">
        <v>15</v>
      </c>
      <c r="K261" s="90">
        <f>I261-J261</f>
        <v>0</v>
      </c>
      <c r="L261" s="92">
        <f>J261/I261</f>
        <v>1</v>
      </c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412</v>
      </c>
      <c r="D262" s="81" t="s">
        <v>413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414</v>
      </c>
      <c r="D263" s="81" t="s">
        <v>415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416</v>
      </c>
      <c r="D264" s="81" t="s">
        <v>417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418</v>
      </c>
      <c r="D265" s="81" t="s">
        <v>419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80" t="s">
        <v>420</v>
      </c>
      <c r="D266" s="81" t="s">
        <v>421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 t="s">
        <v>422</v>
      </c>
      <c r="D267" s="81" t="s">
        <v>423</v>
      </c>
      <c r="E267" s="94">
        <v>15</v>
      </c>
      <c r="F267" s="89">
        <v>15</v>
      </c>
      <c r="G267" s="88">
        <f>E267-F267</f>
        <v>0</v>
      </c>
      <c r="H267" s="91">
        <f>F267/E267</f>
        <v>1</v>
      </c>
      <c r="I267" s="88">
        <v>5</v>
      </c>
      <c r="J267" s="89">
        <v>5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</v>
      </c>
      <c r="W267" s="89"/>
      <c r="X267" s="93"/>
    </row>
    <row r="268" spans="1:24" ht="14.7" customHeight="1" thickBot="1">
      <c r="A268" s="275"/>
      <c r="B268" s="272"/>
      <c r="C268" s="272"/>
      <c r="D268" s="81" t="s">
        <v>424</v>
      </c>
      <c r="E268" s="94"/>
      <c r="F268" s="89"/>
      <c r="G268" s="88"/>
      <c r="H268" s="91"/>
      <c r="I268" s="88">
        <v>11</v>
      </c>
      <c r="J268" s="89">
        <v>10</v>
      </c>
      <c r="K268" s="90">
        <f>I268-J268</f>
        <v>1</v>
      </c>
      <c r="L268" s="92">
        <f>J268/I268</f>
        <v>0.90909090909090906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2</v>
      </c>
      <c r="W268" s="89"/>
      <c r="X268" s="93"/>
    </row>
    <row r="269" spans="1:24" ht="14.7" customHeight="1" thickBot="1">
      <c r="A269" s="275"/>
      <c r="B269" s="272" t="s">
        <v>425</v>
      </c>
      <c r="C269" s="80" t="s">
        <v>426</v>
      </c>
      <c r="D269" s="81" t="s">
        <v>427</v>
      </c>
      <c r="E269" s="94">
        <v>4</v>
      </c>
      <c r="F269" s="89">
        <v>4</v>
      </c>
      <c r="G269" s="88">
        <f>E269-F269</f>
        <v>0</v>
      </c>
      <c r="H269" s="91">
        <f>F269/E269</f>
        <v>1</v>
      </c>
      <c r="I269" s="88">
        <v>10</v>
      </c>
      <c r="J269" s="89">
        <v>10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>
        <v>1</v>
      </c>
      <c r="V269" s="89">
        <v>1</v>
      </c>
      <c r="W269" s="89"/>
      <c r="X269" s="93"/>
    </row>
    <row r="270" spans="1:24" ht="14.7" customHeight="1" thickBot="1">
      <c r="A270" s="275"/>
      <c r="B270" s="272"/>
      <c r="C270" s="80" t="s">
        <v>428</v>
      </c>
      <c r="D270" s="81" t="s">
        <v>429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430</v>
      </c>
      <c r="D271" s="81" t="s">
        <v>431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/>
      <c r="W271" s="89"/>
      <c r="X271" s="93"/>
    </row>
    <row r="272" spans="1:24" ht="14.7" customHeight="1" thickBot="1">
      <c r="A272" s="275"/>
      <c r="B272" s="272"/>
      <c r="C272" s="80" t="s">
        <v>432</v>
      </c>
      <c r="D272" s="81" t="s">
        <v>338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433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434</v>
      </c>
      <c r="D274" s="81" t="s">
        <v>101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435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436</v>
      </c>
      <c r="D276" s="81" t="s">
        <v>437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6</v>
      </c>
      <c r="W276" s="89"/>
      <c r="X276" s="93"/>
    </row>
    <row r="277" spans="1:24" ht="14.7" customHeight="1" thickBot="1">
      <c r="A277" s="275"/>
      <c r="B277" s="272"/>
      <c r="C277" s="272" t="s">
        <v>438</v>
      </c>
      <c r="D277" s="81" t="s">
        <v>439</v>
      </c>
      <c r="E277" s="94">
        <v>15</v>
      </c>
      <c r="F277" s="89">
        <v>14</v>
      </c>
      <c r="G277" s="88">
        <f>E277-F277</f>
        <v>1</v>
      </c>
      <c r="H277" s="91">
        <f>F277/E277</f>
        <v>0.93333333333333335</v>
      </c>
      <c r="I277" s="88">
        <v>9</v>
      </c>
      <c r="J277" s="89">
        <v>6</v>
      </c>
      <c r="K277" s="90">
        <f>I277-J277</f>
        <v>3</v>
      </c>
      <c r="L277" s="92">
        <f>J277/I277</f>
        <v>0.66666666666666663</v>
      </c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272"/>
      <c r="D278" s="81" t="s">
        <v>440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441</v>
      </c>
      <c r="D279" s="81" t="s">
        <v>180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8</v>
      </c>
      <c r="W279" s="89"/>
      <c r="X279" s="93"/>
    </row>
    <row r="280" spans="1:24" ht="14.7" customHeight="1" thickBot="1">
      <c r="A280" s="275"/>
      <c r="B280" s="272"/>
      <c r="C280" s="80" t="s">
        <v>442</v>
      </c>
      <c r="D280" s="81" t="s">
        <v>56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2</v>
      </c>
      <c r="W280" s="89"/>
      <c r="X280" s="93"/>
    </row>
    <row r="281" spans="1:24" ht="14.7" customHeight="1" thickBot="1">
      <c r="A281" s="275"/>
      <c r="B281" s="272"/>
      <c r="C281" s="80" t="s">
        <v>443</v>
      </c>
      <c r="D281" s="81" t="s">
        <v>444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445</v>
      </c>
      <c r="D282" s="81" t="s">
        <v>446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447</v>
      </c>
      <c r="D283" s="81" t="s">
        <v>448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1</v>
      </c>
      <c r="W283" s="89"/>
      <c r="X283" s="93"/>
    </row>
    <row r="284" spans="1:24" ht="14.7" customHeight="1" thickBot="1">
      <c r="A284" s="275"/>
      <c r="B284" s="272"/>
      <c r="C284" s="80" t="s">
        <v>449</v>
      </c>
      <c r="D284" s="81" t="s">
        <v>296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 t="s">
        <v>450</v>
      </c>
      <c r="C285" s="272" t="s">
        <v>451</v>
      </c>
      <c r="D285" s="81" t="s">
        <v>452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5</v>
      </c>
      <c r="W285" s="89"/>
      <c r="X285" s="93"/>
    </row>
    <row r="286" spans="1:24" ht="14.7" customHeight="1" thickBot="1">
      <c r="A286" s="275"/>
      <c r="B286" s="272"/>
      <c r="C286" s="272"/>
      <c r="D286" s="81" t="s">
        <v>155</v>
      </c>
      <c r="E286" s="94">
        <v>20</v>
      </c>
      <c r="F286" s="89">
        <v>15</v>
      </c>
      <c r="G286" s="88">
        <f>E286-F286</f>
        <v>5</v>
      </c>
      <c r="H286" s="91">
        <f>F286/E286</f>
        <v>0.75</v>
      </c>
      <c r="I286" s="88">
        <v>40</v>
      </c>
      <c r="J286" s="89">
        <v>31</v>
      </c>
      <c r="K286" s="90">
        <f>I286-J286</f>
        <v>9</v>
      </c>
      <c r="L286" s="92">
        <f>J286/I286</f>
        <v>0.77500000000000002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82</v>
      </c>
      <c r="E287" s="94">
        <v>4</v>
      </c>
      <c r="F287" s="89">
        <v>4</v>
      </c>
      <c r="G287" s="88">
        <f>E287-F287</f>
        <v>0</v>
      </c>
      <c r="H287" s="91">
        <f>F287/E287</f>
        <v>1</v>
      </c>
      <c r="I287" s="88">
        <v>4</v>
      </c>
      <c r="J287" s="89">
        <v>2</v>
      </c>
      <c r="K287" s="90">
        <f>I287-J287</f>
        <v>2</v>
      </c>
      <c r="L287" s="92">
        <f>J287/I287</f>
        <v>0.5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453</v>
      </c>
      <c r="E288" s="94">
        <v>2</v>
      </c>
      <c r="F288" s="89">
        <v>1</v>
      </c>
      <c r="G288" s="88">
        <f>E288-F288</f>
        <v>1</v>
      </c>
      <c r="H288" s="91">
        <f>F288/E288</f>
        <v>0.5</v>
      </c>
      <c r="I288" s="88">
        <v>4</v>
      </c>
      <c r="J288" s="89">
        <v>3</v>
      </c>
      <c r="K288" s="90">
        <f>I288-J288</f>
        <v>1</v>
      </c>
      <c r="L288" s="92">
        <f>J288/I288</f>
        <v>0.75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454</v>
      </c>
      <c r="D289" s="81" t="s">
        <v>455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456</v>
      </c>
      <c r="D290" s="81" t="s">
        <v>56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2</v>
      </c>
      <c r="W290" s="89"/>
      <c r="X290" s="93"/>
    </row>
    <row r="291" spans="1:24" ht="14.7" customHeight="1" thickBot="1">
      <c r="A291" s="275"/>
      <c r="B291" s="272"/>
      <c r="C291" s="80" t="s">
        <v>457</v>
      </c>
      <c r="D291" s="81" t="s">
        <v>458</v>
      </c>
      <c r="E291" s="94"/>
      <c r="F291" s="89"/>
      <c r="G291" s="88"/>
      <c r="H291" s="91"/>
      <c r="I291" s="88">
        <v>10</v>
      </c>
      <c r="J291" s="89">
        <v>0</v>
      </c>
      <c r="K291" s="90">
        <f>I291-J291</f>
        <v>10</v>
      </c>
      <c r="L291" s="92">
        <f>J291/I291</f>
        <v>0</v>
      </c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550</v>
      </c>
      <c r="D292" s="81" t="s">
        <v>551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459</v>
      </c>
      <c r="D293" s="81" t="s">
        <v>460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 thickBot="1">
      <c r="A294" s="275"/>
      <c r="B294" s="272"/>
      <c r="C294" s="80" t="s">
        <v>461</v>
      </c>
      <c r="D294" s="81" t="s">
        <v>296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>
      <c r="A295" s="275"/>
      <c r="B295" s="272"/>
      <c r="C295" s="80" t="s">
        <v>462</v>
      </c>
      <c r="D295" s="81" t="s">
        <v>56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3" t="s">
        <v>463</v>
      </c>
      <c r="B296" s="273"/>
      <c r="C296" s="273"/>
      <c r="D296" s="273"/>
      <c r="E296" s="37">
        <f>SUM(E222:E295)</f>
        <v>310</v>
      </c>
      <c r="F296" s="38">
        <f>SUM(F222:F295)</f>
        <v>294</v>
      </c>
      <c r="G296" s="38">
        <f>E296-F296</f>
        <v>16</v>
      </c>
      <c r="H296" s="4">
        <f>F296/E296</f>
        <v>0.94838709677419353</v>
      </c>
      <c r="I296" s="38">
        <f>SUM(I222:I295)</f>
        <v>505</v>
      </c>
      <c r="J296" s="38">
        <f>SUM(J222:J295)</f>
        <v>410</v>
      </c>
      <c r="K296" s="38">
        <f>I296-J296</f>
        <v>95</v>
      </c>
      <c r="L296" s="39">
        <f>J296/I296</f>
        <v>0.81188118811881194</v>
      </c>
      <c r="M296" s="38">
        <f>SUM(M222:M295)</f>
        <v>5</v>
      </c>
      <c r="N296" s="38">
        <f>SUM(N222:N295)</f>
        <v>0</v>
      </c>
      <c r="O296" s="38">
        <f>M296-N296</f>
        <v>5</v>
      </c>
      <c r="P296" s="4">
        <f>N296/M296</f>
        <v>0</v>
      </c>
      <c r="Q296" s="38">
        <f>SUM(Q222:Q295)</f>
        <v>5</v>
      </c>
      <c r="R296" s="38">
        <f>SUM(R222:R295)</f>
        <v>1</v>
      </c>
      <c r="S296" s="38">
        <f>Q296-R296</f>
        <v>4</v>
      </c>
      <c r="T296" s="39">
        <f>R296/Q296</f>
        <v>0.2</v>
      </c>
      <c r="U296" s="38">
        <f>SUM(U222:U295)</f>
        <v>16</v>
      </c>
      <c r="V296" s="38">
        <f>SUM(V222:V295)</f>
        <v>202</v>
      </c>
      <c r="W296" s="38">
        <f>SUM(W222:W295)</f>
        <v>0</v>
      </c>
      <c r="X296" s="41">
        <f>SUM(X222:X295)</f>
        <v>5</v>
      </c>
    </row>
    <row r="297" spans="1:24" ht="14.7" customHeight="1" thickBot="1">
      <c r="A297" s="274" t="s">
        <v>464</v>
      </c>
      <c r="B297" s="274"/>
      <c r="C297" s="274"/>
      <c r="D297" s="274"/>
      <c r="E297" s="95">
        <f>E96+E159+E221+E296</f>
        <v>2003</v>
      </c>
      <c r="F297" s="96">
        <f>F96+F159+F221+F296</f>
        <v>1898</v>
      </c>
      <c r="G297" s="96">
        <f>G96+G159+G221+G296</f>
        <v>105</v>
      </c>
      <c r="H297" s="97">
        <f>F297/E297</f>
        <v>0.94757863205192217</v>
      </c>
      <c r="I297" s="96">
        <f>I96+I159+I221+I296</f>
        <v>2884</v>
      </c>
      <c r="J297" s="96">
        <f>J96+J159+J221+J296</f>
        <v>2137</v>
      </c>
      <c r="K297" s="96">
        <f>K96+K159+K221+K296</f>
        <v>747</v>
      </c>
      <c r="L297" s="98">
        <f>J297/I297</f>
        <v>0.74098474341192788</v>
      </c>
      <c r="M297" s="96">
        <f>M96+M159+M221+M296</f>
        <v>22</v>
      </c>
      <c r="N297" s="96">
        <f>N96+N159+N221+N296</f>
        <v>5</v>
      </c>
      <c r="O297" s="96">
        <f>O96+O159+O221+O296</f>
        <v>17</v>
      </c>
      <c r="P297" s="97">
        <f>N297/M297</f>
        <v>0.22727272727272727</v>
      </c>
      <c r="Q297" s="96">
        <f>Q96+Q159+Q221+Q296</f>
        <v>34</v>
      </c>
      <c r="R297" s="96">
        <f>R96+R159+R221+R296</f>
        <v>18</v>
      </c>
      <c r="S297" s="96">
        <f>S96+S159+S221+S296</f>
        <v>16</v>
      </c>
      <c r="T297" s="98">
        <f>R297/Q297</f>
        <v>0.52941176470588236</v>
      </c>
      <c r="U297" s="95">
        <f>U96+U159+U221+U296</f>
        <v>108</v>
      </c>
      <c r="V297" s="96">
        <f>V96+V159+V221+V296</f>
        <v>483</v>
      </c>
      <c r="W297" s="96">
        <f>W96+W159+W221+W296</f>
        <v>6</v>
      </c>
      <c r="X297" s="99">
        <f>X96+X159+X221+X296</f>
        <v>19</v>
      </c>
    </row>
    <row r="298" spans="1:24" ht="18.149999999999999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48" customHeight="1" thickBot="1">
      <c r="A299" s="104"/>
      <c r="B299" s="100"/>
      <c r="C299" s="104"/>
      <c r="D299" s="100"/>
      <c r="E299" s="100"/>
      <c r="F299" s="100"/>
      <c r="G299" s="100"/>
      <c r="H299" s="101"/>
      <c r="I299" s="100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2"/>
      <c r="U299" s="103"/>
      <c r="V299" s="103"/>
      <c r="W299" s="103"/>
      <c r="X299" s="103"/>
    </row>
    <row r="300" spans="1:24" ht="14.7" customHeight="1">
      <c r="A300" s="265" t="s">
        <v>465</v>
      </c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</row>
    <row r="301" spans="1:24" ht="14.7" customHeight="1">
      <c r="A301" s="266" t="s">
        <v>466</v>
      </c>
      <c r="B301" s="266"/>
      <c r="C301" s="266"/>
      <c r="D301" s="266"/>
      <c r="E301" s="268" t="s">
        <v>8</v>
      </c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70" t="s">
        <v>467</v>
      </c>
      <c r="V301" s="270"/>
      <c r="W301" s="270"/>
      <c r="X301" s="270"/>
    </row>
    <row r="302" spans="1:24" ht="30.75" customHeight="1">
      <c r="A302" s="266"/>
      <c r="B302" s="266"/>
      <c r="C302" s="266"/>
      <c r="D302" s="266"/>
      <c r="E302" s="268" t="s">
        <v>10</v>
      </c>
      <c r="F302" s="268"/>
      <c r="G302" s="268"/>
      <c r="H302" s="268"/>
      <c r="I302" s="268"/>
      <c r="J302" s="268"/>
      <c r="K302" s="268"/>
      <c r="L302" s="268"/>
      <c r="M302" s="268" t="s">
        <v>11</v>
      </c>
      <c r="N302" s="268"/>
      <c r="O302" s="268"/>
      <c r="P302" s="268"/>
      <c r="Q302" s="268"/>
      <c r="R302" s="268"/>
      <c r="S302" s="268"/>
      <c r="T302" s="268"/>
      <c r="U302" s="271" t="s">
        <v>10</v>
      </c>
      <c r="V302" s="271"/>
      <c r="W302" s="270" t="s">
        <v>12</v>
      </c>
      <c r="X302" s="270"/>
    </row>
    <row r="303" spans="1:24" ht="16.95" customHeight="1">
      <c r="A303" s="266"/>
      <c r="B303" s="266"/>
      <c r="C303" s="266"/>
      <c r="D303" s="266"/>
      <c r="E303" s="268" t="s">
        <v>13</v>
      </c>
      <c r="F303" s="268"/>
      <c r="G303" s="268"/>
      <c r="H303" s="268"/>
      <c r="I303" s="268" t="s">
        <v>14</v>
      </c>
      <c r="J303" s="268"/>
      <c r="K303" s="268"/>
      <c r="L303" s="268"/>
      <c r="M303" s="268" t="s">
        <v>13</v>
      </c>
      <c r="N303" s="268"/>
      <c r="O303" s="268"/>
      <c r="P303" s="268"/>
      <c r="Q303" s="268" t="s">
        <v>14</v>
      </c>
      <c r="R303" s="268"/>
      <c r="S303" s="268"/>
      <c r="T303" s="268"/>
      <c r="U303" s="271"/>
      <c r="V303" s="271"/>
      <c r="W303" s="270"/>
      <c r="X303" s="270"/>
    </row>
    <row r="304" spans="1:24" ht="16.95" customHeight="1">
      <c r="A304" s="266"/>
      <c r="B304" s="266"/>
      <c r="C304" s="266"/>
      <c r="D304" s="266"/>
      <c r="E304" s="106" t="s">
        <v>15</v>
      </c>
      <c r="F304" s="106" t="s">
        <v>16</v>
      </c>
      <c r="G304" s="106" t="s">
        <v>17</v>
      </c>
      <c r="H304" s="107" t="s">
        <v>18</v>
      </c>
      <c r="I304" s="106" t="s">
        <v>15</v>
      </c>
      <c r="J304" s="106" t="s">
        <v>16</v>
      </c>
      <c r="K304" s="106" t="s">
        <v>17</v>
      </c>
      <c r="L304" s="106" t="s">
        <v>18</v>
      </c>
      <c r="M304" s="106" t="s">
        <v>15</v>
      </c>
      <c r="N304" s="106" t="s">
        <v>16</v>
      </c>
      <c r="O304" s="106" t="s">
        <v>17</v>
      </c>
      <c r="P304" s="107" t="s">
        <v>18</v>
      </c>
      <c r="Q304" s="106" t="s">
        <v>15</v>
      </c>
      <c r="R304" s="106" t="s">
        <v>16</v>
      </c>
      <c r="S304" s="106" t="s">
        <v>17</v>
      </c>
      <c r="T304" s="106" t="s">
        <v>18</v>
      </c>
      <c r="U304" s="106" t="s">
        <v>13</v>
      </c>
      <c r="V304" s="106" t="s">
        <v>19</v>
      </c>
      <c r="W304" s="106" t="s">
        <v>13</v>
      </c>
      <c r="X304" s="1" t="s">
        <v>19</v>
      </c>
    </row>
    <row r="305" spans="1:24" ht="16.95" customHeight="1">
      <c r="A305" s="257" t="s">
        <v>468</v>
      </c>
      <c r="B305" s="257"/>
      <c r="C305" s="257"/>
      <c r="D305" s="257"/>
      <c r="E305" s="108">
        <f>E96</f>
        <v>1061</v>
      </c>
      <c r="F305" s="109">
        <f>F96</f>
        <v>996</v>
      </c>
      <c r="G305" s="108">
        <f>G96</f>
        <v>65</v>
      </c>
      <c r="H305" s="110">
        <f>F305/E305</f>
        <v>0.93873704052780393</v>
      </c>
      <c r="I305" s="108">
        <f t="shared" ref="I305:O305" si="2">(I96)</f>
        <v>1498</v>
      </c>
      <c r="J305" s="109">
        <f t="shared" si="2"/>
        <v>1101</v>
      </c>
      <c r="K305" s="108">
        <f t="shared" si="2"/>
        <v>397</v>
      </c>
      <c r="L305" s="110">
        <f t="shared" si="2"/>
        <v>0.73497997329773035</v>
      </c>
      <c r="M305" s="108">
        <f t="shared" si="2"/>
        <v>10</v>
      </c>
      <c r="N305" s="109">
        <f t="shared" si="2"/>
        <v>3</v>
      </c>
      <c r="O305" s="108">
        <f t="shared" si="2"/>
        <v>7</v>
      </c>
      <c r="P305" s="110">
        <f t="shared" ref="P305:X305" si="3">P96</f>
        <v>0.3</v>
      </c>
      <c r="Q305" s="108">
        <f t="shared" si="3"/>
        <v>22</v>
      </c>
      <c r="R305" s="109">
        <f t="shared" si="3"/>
        <v>13</v>
      </c>
      <c r="S305" s="108">
        <f t="shared" si="3"/>
        <v>9</v>
      </c>
      <c r="T305" s="110">
        <f t="shared" si="3"/>
        <v>0.59090909090909094</v>
      </c>
      <c r="U305" s="111">
        <f t="shared" si="3"/>
        <v>51</v>
      </c>
      <c r="V305" s="111">
        <f t="shared" si="3"/>
        <v>104</v>
      </c>
      <c r="W305" s="111">
        <f t="shared" si="3"/>
        <v>0</v>
      </c>
      <c r="X305" s="112">
        <f t="shared" si="3"/>
        <v>5</v>
      </c>
    </row>
    <row r="306" spans="1:24" ht="16.95" customHeight="1">
      <c r="A306" s="269" t="s">
        <v>469</v>
      </c>
      <c r="B306" s="269"/>
      <c r="C306" s="269"/>
      <c r="D306" s="269"/>
      <c r="E306" s="113">
        <f>E159</f>
        <v>353</v>
      </c>
      <c r="F306" s="114">
        <f>F159</f>
        <v>343</v>
      </c>
      <c r="G306" s="113">
        <f>G159</f>
        <v>10</v>
      </c>
      <c r="H306" s="115">
        <f>F306/E306</f>
        <v>0.97167138810198306</v>
      </c>
      <c r="I306" s="113">
        <f>I159</f>
        <v>429</v>
      </c>
      <c r="J306" s="114">
        <f>J159</f>
        <v>282</v>
      </c>
      <c r="K306" s="113">
        <f>K159</f>
        <v>147</v>
      </c>
      <c r="L306" s="115">
        <f>L159</f>
        <v>0.65734265734265729</v>
      </c>
      <c r="M306" s="113">
        <f>(M159)</f>
        <v>2</v>
      </c>
      <c r="N306" s="114">
        <f>(N159)</f>
        <v>0</v>
      </c>
      <c r="O306" s="113">
        <f>(O159)</f>
        <v>2</v>
      </c>
      <c r="P306" s="115">
        <f>(P159)</f>
        <v>0</v>
      </c>
      <c r="Q306" s="113">
        <f t="shared" ref="Q306:X306" si="4">Q159</f>
        <v>2</v>
      </c>
      <c r="R306" s="114">
        <f t="shared" si="4"/>
        <v>0</v>
      </c>
      <c r="S306" s="113">
        <f t="shared" si="4"/>
        <v>2</v>
      </c>
      <c r="T306" s="115">
        <f t="shared" si="4"/>
        <v>0</v>
      </c>
      <c r="U306" s="114">
        <f t="shared" si="4"/>
        <v>32</v>
      </c>
      <c r="V306" s="114">
        <f t="shared" si="4"/>
        <v>93</v>
      </c>
      <c r="W306" s="114">
        <f t="shared" si="4"/>
        <v>3</v>
      </c>
      <c r="X306" s="116">
        <f t="shared" si="4"/>
        <v>9</v>
      </c>
    </row>
    <row r="307" spans="1:24" ht="16.95" customHeight="1">
      <c r="A307" s="259" t="s">
        <v>470</v>
      </c>
      <c r="B307" s="259"/>
      <c r="C307" s="259"/>
      <c r="D307" s="259"/>
      <c r="E307" s="117">
        <f t="shared" ref="E307:X307" si="5">E221</f>
        <v>279</v>
      </c>
      <c r="F307" s="118">
        <f t="shared" si="5"/>
        <v>265</v>
      </c>
      <c r="G307" s="117">
        <f t="shared" si="5"/>
        <v>14</v>
      </c>
      <c r="H307" s="119">
        <f t="shared" si="5"/>
        <v>0.94982078853046592</v>
      </c>
      <c r="I307" s="117">
        <f t="shared" si="5"/>
        <v>452</v>
      </c>
      <c r="J307" s="118">
        <f t="shared" si="5"/>
        <v>344</v>
      </c>
      <c r="K307" s="117">
        <f t="shared" si="5"/>
        <v>108</v>
      </c>
      <c r="L307" s="119">
        <f t="shared" si="5"/>
        <v>0.76106194690265483</v>
      </c>
      <c r="M307" s="117">
        <f t="shared" si="5"/>
        <v>5</v>
      </c>
      <c r="N307" s="118">
        <f t="shared" si="5"/>
        <v>2</v>
      </c>
      <c r="O307" s="117">
        <f t="shared" si="5"/>
        <v>3</v>
      </c>
      <c r="P307" s="119">
        <f t="shared" si="5"/>
        <v>0.4</v>
      </c>
      <c r="Q307" s="117">
        <f t="shared" si="5"/>
        <v>5</v>
      </c>
      <c r="R307" s="118">
        <f t="shared" si="5"/>
        <v>4</v>
      </c>
      <c r="S307" s="117">
        <f t="shared" si="5"/>
        <v>1</v>
      </c>
      <c r="T307" s="119">
        <f t="shared" si="5"/>
        <v>0.8</v>
      </c>
      <c r="U307" s="120">
        <f t="shared" si="5"/>
        <v>9</v>
      </c>
      <c r="V307" s="120">
        <f t="shared" si="5"/>
        <v>84</v>
      </c>
      <c r="W307" s="120">
        <f t="shared" si="5"/>
        <v>3</v>
      </c>
      <c r="X307" s="121">
        <f t="shared" si="5"/>
        <v>0</v>
      </c>
    </row>
    <row r="308" spans="1:24" ht="14.7" customHeight="1">
      <c r="A308" s="260" t="s">
        <v>471</v>
      </c>
      <c r="B308" s="260"/>
      <c r="C308" s="260"/>
      <c r="D308" s="260"/>
      <c r="E308" s="122">
        <f t="shared" ref="E308:X308" si="6">E296</f>
        <v>310</v>
      </c>
      <c r="F308" s="123">
        <f t="shared" si="6"/>
        <v>294</v>
      </c>
      <c r="G308" s="122">
        <f t="shared" si="6"/>
        <v>16</v>
      </c>
      <c r="H308" s="124">
        <f t="shared" si="6"/>
        <v>0.94838709677419353</v>
      </c>
      <c r="I308" s="122">
        <f t="shared" si="6"/>
        <v>505</v>
      </c>
      <c r="J308" s="123">
        <f t="shared" si="6"/>
        <v>410</v>
      </c>
      <c r="K308" s="122">
        <f t="shared" si="6"/>
        <v>95</v>
      </c>
      <c r="L308" s="124">
        <f t="shared" si="6"/>
        <v>0.81188118811881194</v>
      </c>
      <c r="M308" s="122">
        <f t="shared" si="6"/>
        <v>5</v>
      </c>
      <c r="N308" s="123">
        <f t="shared" si="6"/>
        <v>0</v>
      </c>
      <c r="O308" s="122">
        <f t="shared" si="6"/>
        <v>5</v>
      </c>
      <c r="P308" s="124">
        <f t="shared" si="6"/>
        <v>0</v>
      </c>
      <c r="Q308" s="122">
        <f t="shared" si="6"/>
        <v>5</v>
      </c>
      <c r="R308" s="123">
        <f t="shared" si="6"/>
        <v>1</v>
      </c>
      <c r="S308" s="122">
        <f t="shared" si="6"/>
        <v>4</v>
      </c>
      <c r="T308" s="124">
        <f t="shared" si="6"/>
        <v>0.2</v>
      </c>
      <c r="U308" s="123">
        <f t="shared" si="6"/>
        <v>16</v>
      </c>
      <c r="V308" s="123">
        <f t="shared" si="6"/>
        <v>202</v>
      </c>
      <c r="W308" s="123">
        <f t="shared" si="6"/>
        <v>0</v>
      </c>
      <c r="X308" s="125">
        <f t="shared" si="6"/>
        <v>5</v>
      </c>
    </row>
    <row r="309" spans="1:24" ht="14.7" customHeight="1" thickBot="1">
      <c r="A309" s="263" t="s">
        <v>472</v>
      </c>
      <c r="B309" s="263"/>
      <c r="C309" s="263"/>
      <c r="D309" s="263"/>
      <c r="E309" s="126">
        <f t="shared" ref="E309:X309" si="7">E297</f>
        <v>2003</v>
      </c>
      <c r="F309" s="126">
        <f t="shared" si="7"/>
        <v>1898</v>
      </c>
      <c r="G309" s="126">
        <f t="shared" si="7"/>
        <v>105</v>
      </c>
      <c r="H309" s="127">
        <f t="shared" si="7"/>
        <v>0.94757863205192217</v>
      </c>
      <c r="I309" s="126">
        <f t="shared" si="7"/>
        <v>2884</v>
      </c>
      <c r="J309" s="126">
        <f t="shared" si="7"/>
        <v>2137</v>
      </c>
      <c r="K309" s="126">
        <f t="shared" si="7"/>
        <v>747</v>
      </c>
      <c r="L309" s="127">
        <f t="shared" si="7"/>
        <v>0.74098474341192788</v>
      </c>
      <c r="M309" s="126">
        <f t="shared" si="7"/>
        <v>22</v>
      </c>
      <c r="N309" s="126">
        <f t="shared" si="7"/>
        <v>5</v>
      </c>
      <c r="O309" s="126">
        <f t="shared" si="7"/>
        <v>17</v>
      </c>
      <c r="P309" s="127">
        <f t="shared" si="7"/>
        <v>0.22727272727272727</v>
      </c>
      <c r="Q309" s="126">
        <f t="shared" si="7"/>
        <v>34</v>
      </c>
      <c r="R309" s="126">
        <f t="shared" si="7"/>
        <v>18</v>
      </c>
      <c r="S309" s="126">
        <f t="shared" si="7"/>
        <v>16</v>
      </c>
      <c r="T309" s="127">
        <f t="shared" si="7"/>
        <v>0.52941176470588236</v>
      </c>
      <c r="U309" s="126">
        <f t="shared" si="7"/>
        <v>108</v>
      </c>
      <c r="V309" s="126">
        <f t="shared" si="7"/>
        <v>483</v>
      </c>
      <c r="W309" s="126">
        <f t="shared" si="7"/>
        <v>6</v>
      </c>
      <c r="X309" s="128">
        <f t="shared" si="7"/>
        <v>19</v>
      </c>
    </row>
    <row r="310" spans="1:24" ht="18.149999999999999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 thickBo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5" t="s">
        <v>465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>
      <c r="A313" s="266" t="s">
        <v>466</v>
      </c>
      <c r="B313" s="266"/>
      <c r="C313" s="266"/>
      <c r="D313" s="266"/>
      <c r="E313" s="267" t="s">
        <v>8</v>
      </c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6"/>
      <c r="B314" s="266"/>
      <c r="C314" s="266"/>
      <c r="D314" s="266"/>
      <c r="E314" s="267"/>
      <c r="F314" s="267"/>
      <c r="G314" s="267"/>
      <c r="H314" s="267"/>
      <c r="I314" s="267"/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268" t="s">
        <v>13</v>
      </c>
      <c r="F315" s="268"/>
      <c r="G315" s="268"/>
      <c r="H315" s="268"/>
      <c r="I315" s="267" t="s">
        <v>14</v>
      </c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106" t="s">
        <v>15</v>
      </c>
      <c r="F316" s="106" t="s">
        <v>16</v>
      </c>
      <c r="G316" s="106" t="s">
        <v>17</v>
      </c>
      <c r="H316" s="107" t="s">
        <v>18</v>
      </c>
      <c r="I316" s="106" t="s">
        <v>15</v>
      </c>
      <c r="J316" s="106" t="s">
        <v>16</v>
      </c>
      <c r="K316" s="106" t="s">
        <v>17</v>
      </c>
      <c r="L316" s="1" t="s">
        <v>18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7" t="s">
        <v>468</v>
      </c>
      <c r="B317" s="257"/>
      <c r="C317" s="257"/>
      <c r="D317" s="257"/>
      <c r="E317" s="108">
        <f t="shared" ref="E317:G321" si="8">E305+M305</f>
        <v>1071</v>
      </c>
      <c r="F317" s="109">
        <f t="shared" si="8"/>
        <v>999</v>
      </c>
      <c r="G317" s="108">
        <f t="shared" si="8"/>
        <v>72</v>
      </c>
      <c r="H317" s="110">
        <f>F317/E317</f>
        <v>0.9327731092436975</v>
      </c>
      <c r="I317" s="108">
        <f t="shared" ref="I317:K321" si="9">I305+Q305</f>
        <v>1520</v>
      </c>
      <c r="J317" s="109">
        <f t="shared" si="9"/>
        <v>1114</v>
      </c>
      <c r="K317" s="108">
        <f t="shared" si="9"/>
        <v>406</v>
      </c>
      <c r="L317" s="129">
        <f>J317/I317</f>
        <v>0.73289473684210527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8" t="s">
        <v>469</v>
      </c>
      <c r="B318" s="258"/>
      <c r="C318" s="258"/>
      <c r="D318" s="258"/>
      <c r="E318" s="130">
        <f t="shared" si="8"/>
        <v>355</v>
      </c>
      <c r="F318" s="131">
        <f t="shared" si="8"/>
        <v>343</v>
      </c>
      <c r="G318" s="130">
        <f t="shared" si="8"/>
        <v>12</v>
      </c>
      <c r="H318" s="132">
        <f>F318/E318</f>
        <v>0.96619718309859159</v>
      </c>
      <c r="I318" s="130">
        <f t="shared" si="9"/>
        <v>431</v>
      </c>
      <c r="J318" s="131">
        <f t="shared" si="9"/>
        <v>282</v>
      </c>
      <c r="K318" s="130">
        <f t="shared" si="9"/>
        <v>149</v>
      </c>
      <c r="L318" s="133">
        <f>J318/I318</f>
        <v>0.654292343387471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9" t="s">
        <v>470</v>
      </c>
      <c r="B319" s="259"/>
      <c r="C319" s="259"/>
      <c r="D319" s="259"/>
      <c r="E319" s="117">
        <f t="shared" si="8"/>
        <v>284</v>
      </c>
      <c r="F319" s="118">
        <f t="shared" si="8"/>
        <v>267</v>
      </c>
      <c r="G319" s="117">
        <f t="shared" si="8"/>
        <v>17</v>
      </c>
      <c r="H319" s="119">
        <f>F319/E319</f>
        <v>0.9401408450704225</v>
      </c>
      <c r="I319" s="117">
        <f t="shared" si="9"/>
        <v>457</v>
      </c>
      <c r="J319" s="118">
        <f t="shared" si="9"/>
        <v>348</v>
      </c>
      <c r="K319" s="117">
        <f t="shared" si="9"/>
        <v>109</v>
      </c>
      <c r="L319" s="134">
        <f>J319/I319</f>
        <v>0.76148796498905913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60" t="s">
        <v>471</v>
      </c>
      <c r="B320" s="260"/>
      <c r="C320" s="260"/>
      <c r="D320" s="260"/>
      <c r="E320" s="122">
        <f t="shared" si="8"/>
        <v>315</v>
      </c>
      <c r="F320" s="123">
        <f t="shared" si="8"/>
        <v>294</v>
      </c>
      <c r="G320" s="122">
        <f t="shared" si="8"/>
        <v>21</v>
      </c>
      <c r="H320" s="124">
        <f>F320/E320</f>
        <v>0.93333333333333335</v>
      </c>
      <c r="I320" s="122">
        <f t="shared" si="9"/>
        <v>510</v>
      </c>
      <c r="J320" s="123">
        <f t="shared" si="9"/>
        <v>411</v>
      </c>
      <c r="K320" s="122">
        <f t="shared" si="9"/>
        <v>99</v>
      </c>
      <c r="L320" s="135">
        <f>J320/I320</f>
        <v>0.80588235294117649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 thickBot="1">
      <c r="A321" s="261" t="s">
        <v>472</v>
      </c>
      <c r="B321" s="261"/>
      <c r="C321" s="261"/>
      <c r="D321" s="261"/>
      <c r="E321" s="136">
        <f t="shared" si="8"/>
        <v>2025</v>
      </c>
      <c r="F321" s="126">
        <f t="shared" si="8"/>
        <v>1903</v>
      </c>
      <c r="G321" s="136">
        <f t="shared" si="8"/>
        <v>122</v>
      </c>
      <c r="H321" s="137">
        <f>F321/E321</f>
        <v>0.93975308641975308</v>
      </c>
      <c r="I321" s="136">
        <f t="shared" si="9"/>
        <v>2918</v>
      </c>
      <c r="J321" s="126">
        <f t="shared" si="9"/>
        <v>2155</v>
      </c>
      <c r="K321" s="136">
        <f t="shared" si="9"/>
        <v>763</v>
      </c>
      <c r="L321" s="138">
        <f>J321/I321</f>
        <v>0.73851953392734748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139"/>
      <c r="B323" s="139"/>
      <c r="C323" s="139"/>
      <c r="D323" s="139"/>
      <c r="E323" s="104"/>
      <c r="F323" s="104"/>
      <c r="G323" s="104"/>
      <c r="H323" s="140"/>
      <c r="I323" s="104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39"/>
      <c r="B324" s="139"/>
      <c r="C324" s="139"/>
      <c r="D324" s="143" t="s">
        <v>473</v>
      </c>
      <c r="E324" s="144" t="s">
        <v>15</v>
      </c>
      <c r="F324" s="144" t="s">
        <v>16</v>
      </c>
      <c r="G324" s="144" t="s">
        <v>17</v>
      </c>
      <c r="H324" s="262" t="s">
        <v>18</v>
      </c>
      <c r="I324" s="262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42"/>
      <c r="V324" s="103"/>
      <c r="W324" s="142"/>
      <c r="X324" s="142"/>
    </row>
    <row r="325" spans="1:24" ht="14.7" customHeight="1">
      <c r="A325" s="100"/>
      <c r="B325" s="100"/>
      <c r="C325" s="100"/>
      <c r="D325" s="145" t="s">
        <v>474</v>
      </c>
      <c r="E325" s="146">
        <f>E297</f>
        <v>2003</v>
      </c>
      <c r="F325" s="146">
        <f>F297</f>
        <v>1898</v>
      </c>
      <c r="G325" s="146">
        <f>G297</f>
        <v>105</v>
      </c>
      <c r="H325" s="255">
        <f>F325/E325</f>
        <v>0.94757863205192217</v>
      </c>
      <c r="I325" s="255"/>
      <c r="J325" s="104"/>
      <c r="K325" s="104"/>
      <c r="L325" s="104"/>
      <c r="M325" s="256"/>
      <c r="N325" s="256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475</v>
      </c>
      <c r="E326" s="146">
        <f>I297</f>
        <v>2884</v>
      </c>
      <c r="F326" s="146">
        <f>J297</f>
        <v>2137</v>
      </c>
      <c r="G326" s="146">
        <f>K297</f>
        <v>747</v>
      </c>
      <c r="H326" s="255">
        <f>F326/E326</f>
        <v>0.74098474341192788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476</v>
      </c>
      <c r="E327" s="146">
        <f>M297</f>
        <v>22</v>
      </c>
      <c r="F327" s="146">
        <f>N297</f>
        <v>5</v>
      </c>
      <c r="G327" s="146">
        <f>O297</f>
        <v>17</v>
      </c>
      <c r="H327" s="255">
        <f>F327/E327</f>
        <v>0.22727272727272727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477</v>
      </c>
      <c r="E328" s="146">
        <f>Q297</f>
        <v>34</v>
      </c>
      <c r="F328" s="146">
        <f>R297</f>
        <v>18</v>
      </c>
      <c r="G328" s="146">
        <f>S297</f>
        <v>16</v>
      </c>
      <c r="H328" s="255">
        <f>F328/E328</f>
        <v>0.52941176470588236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47" t="s">
        <v>472</v>
      </c>
      <c r="E329" s="136">
        <f>SUM(E325:E328)</f>
        <v>4943</v>
      </c>
      <c r="F329" s="136">
        <f>SUM(F325:F328)</f>
        <v>4058</v>
      </c>
      <c r="G329" s="136">
        <f>SUM(G325:G328)</f>
        <v>885</v>
      </c>
      <c r="H329" s="204">
        <f>F329/E329</f>
        <v>0.82095893182277968</v>
      </c>
      <c r="I329" s="2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 thickBot="1">
      <c r="A330" s="100"/>
      <c r="B330" s="100"/>
      <c r="C330" s="100"/>
      <c r="D330" s="100"/>
      <c r="E330" s="104"/>
      <c r="F330" s="104"/>
      <c r="G330" s="104"/>
      <c r="H330" s="140"/>
      <c r="I330" s="104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87" customHeight="1">
      <c r="A331" s="100"/>
      <c r="B331" s="100"/>
      <c r="C331" s="100"/>
      <c r="D331" s="143" t="s">
        <v>478</v>
      </c>
      <c r="E331" s="148" t="s">
        <v>479</v>
      </c>
      <c r="F331" s="148" t="s">
        <v>480</v>
      </c>
      <c r="G331" s="148" t="s">
        <v>481</v>
      </c>
      <c r="H331" s="252" t="s">
        <v>482</v>
      </c>
      <c r="I331" s="252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474</v>
      </c>
      <c r="E332" s="146">
        <f>F325</f>
        <v>1898</v>
      </c>
      <c r="F332" s="146">
        <f>U297</f>
        <v>108</v>
      </c>
      <c r="G332" s="146">
        <f>J343-G334</f>
        <v>379</v>
      </c>
      <c r="H332" s="253">
        <f>E332+F332+G332</f>
        <v>2385</v>
      </c>
      <c r="I332" s="253"/>
      <c r="J332" s="141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475</v>
      </c>
      <c r="E333" s="146">
        <f>F326</f>
        <v>2137</v>
      </c>
      <c r="F333" s="146">
        <f>V297</f>
        <v>483</v>
      </c>
      <c r="G333" s="146">
        <f>J344-G335</f>
        <v>271</v>
      </c>
      <c r="H333" s="253">
        <f>E333+F333+G333</f>
        <v>2891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476</v>
      </c>
      <c r="E334" s="146">
        <f>F327</f>
        <v>5</v>
      </c>
      <c r="F334" s="146">
        <f>W297</f>
        <v>6</v>
      </c>
      <c r="G334" s="149">
        <v>0</v>
      </c>
      <c r="H334" s="253">
        <f>E334+F334+G334</f>
        <v>11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477</v>
      </c>
      <c r="E335" s="146">
        <f>F328</f>
        <v>18</v>
      </c>
      <c r="F335" s="146">
        <f>X297</f>
        <v>19</v>
      </c>
      <c r="G335" s="149">
        <v>1</v>
      </c>
      <c r="H335" s="253">
        <f>E335+F335+G335</f>
        <v>38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A336" s="100"/>
      <c r="B336" s="100"/>
      <c r="C336" s="100"/>
      <c r="D336" s="147" t="s">
        <v>472</v>
      </c>
      <c r="E336" s="150">
        <f>SUM(E332:E335)</f>
        <v>4058</v>
      </c>
      <c r="F336" s="150">
        <f>SUM(F332:F335)</f>
        <v>616</v>
      </c>
      <c r="G336" s="150">
        <f>SUM(G332:G335)</f>
        <v>651</v>
      </c>
      <c r="H336" s="254">
        <f>H332+H333+H334+H335</f>
        <v>5325</v>
      </c>
      <c r="I336" s="25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51" t="s">
        <v>483</v>
      </c>
      <c r="E337" s="104"/>
      <c r="F337" s="104"/>
      <c r="G337" s="104"/>
      <c r="H337" s="140"/>
      <c r="I337" s="104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B338" s="152"/>
      <c r="C338" s="152"/>
      <c r="D338" s="151" t="s">
        <v>484</v>
      </c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L339" s="152"/>
      <c r="M339" s="152"/>
      <c r="N339" s="152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4"/>
      <c r="B340" s="104"/>
      <c r="C340" s="104"/>
      <c r="D340" s="247" t="s">
        <v>485</v>
      </c>
      <c r="E340" s="247"/>
      <c r="F340" s="247"/>
      <c r="G340" s="247"/>
      <c r="H340" s="247"/>
      <c r="I340" s="247"/>
      <c r="J340" s="247"/>
      <c r="K340" s="247"/>
      <c r="L340" s="247"/>
      <c r="M340" s="247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 t="s">
        <v>486</v>
      </c>
      <c r="E341" s="201" t="s">
        <v>487</v>
      </c>
      <c r="F341" s="201"/>
      <c r="G341" s="201"/>
      <c r="H341" s="249" t="s">
        <v>488</v>
      </c>
      <c r="I341" s="249"/>
      <c r="J341" s="249"/>
      <c r="K341" s="250" t="s">
        <v>489</v>
      </c>
      <c r="L341" s="250"/>
      <c r="M341" s="250"/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8"/>
      <c r="E342" s="153" t="s">
        <v>490</v>
      </c>
      <c r="F342" s="153" t="s">
        <v>491</v>
      </c>
      <c r="G342" s="153" t="s">
        <v>472</v>
      </c>
      <c r="H342" s="154" t="s">
        <v>492</v>
      </c>
      <c r="I342" s="154" t="s">
        <v>491</v>
      </c>
      <c r="J342" s="154" t="s">
        <v>472</v>
      </c>
      <c r="K342" s="155" t="s">
        <v>490</v>
      </c>
      <c r="L342" s="155" t="s">
        <v>491</v>
      </c>
      <c r="M342" s="156" t="s">
        <v>472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157" t="s">
        <v>13</v>
      </c>
      <c r="E343" s="158">
        <f>K343-H343</f>
        <v>1068</v>
      </c>
      <c r="F343" s="158">
        <v>949</v>
      </c>
      <c r="G343" s="158">
        <f>SUM(E343:F343)</f>
        <v>2017</v>
      </c>
      <c r="H343" s="159">
        <v>76</v>
      </c>
      <c r="I343" s="159">
        <v>303</v>
      </c>
      <c r="J343" s="159">
        <f>SUM(H343:I343)</f>
        <v>379</v>
      </c>
      <c r="K343" s="160">
        <f>M343-L343</f>
        <v>1144</v>
      </c>
      <c r="L343" s="160">
        <f>F343+I343</f>
        <v>1252</v>
      </c>
      <c r="M343" s="161">
        <f>H332+H334</f>
        <v>2396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157" t="s">
        <v>493</v>
      </c>
      <c r="E344" s="158">
        <f>K344-H344</f>
        <v>1640</v>
      </c>
      <c r="F344" s="158">
        <v>1017</v>
      </c>
      <c r="G344" s="158">
        <f>SUM(E344:F344)</f>
        <v>2657</v>
      </c>
      <c r="H344" s="159">
        <v>41</v>
      </c>
      <c r="I344" s="159">
        <v>231</v>
      </c>
      <c r="J344" s="159">
        <f>SUM(H344:I344)</f>
        <v>272</v>
      </c>
      <c r="K344" s="160">
        <f>M344-L344</f>
        <v>1681</v>
      </c>
      <c r="L344" s="160">
        <f>F344+I344</f>
        <v>1248</v>
      </c>
      <c r="M344" s="161">
        <f>H333+H335</f>
        <v>2929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 thickBot="1">
      <c r="A345" s="104"/>
      <c r="B345" s="104"/>
      <c r="C345" s="104"/>
      <c r="D345" s="162" t="s">
        <v>494</v>
      </c>
      <c r="E345" s="163">
        <f>K345-H345</f>
        <v>2708</v>
      </c>
      <c r="F345" s="163">
        <f>SUM(F343:F344)</f>
        <v>1966</v>
      </c>
      <c r="G345" s="163">
        <f>SUM(E345:F345)</f>
        <v>4674</v>
      </c>
      <c r="H345" s="164">
        <f t="shared" ref="H345:M345" si="10">SUM(H343:H344)</f>
        <v>117</v>
      </c>
      <c r="I345" s="164">
        <f t="shared" si="10"/>
        <v>534</v>
      </c>
      <c r="J345" s="164">
        <f t="shared" si="10"/>
        <v>651</v>
      </c>
      <c r="K345" s="165">
        <f t="shared" si="10"/>
        <v>2825</v>
      </c>
      <c r="L345" s="165">
        <f t="shared" si="10"/>
        <v>2500</v>
      </c>
      <c r="M345" s="166">
        <f t="shared" si="10"/>
        <v>5325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67" t="s">
        <v>495</v>
      </c>
      <c r="E346" s="152"/>
      <c r="F346" s="152"/>
      <c r="G346" s="152"/>
      <c r="H346" s="168"/>
      <c r="I346" s="152"/>
      <c r="J346" s="152"/>
      <c r="K346" s="152"/>
      <c r="L346" s="152"/>
      <c r="M346" s="152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251" t="s">
        <v>496</v>
      </c>
      <c r="E347" s="251"/>
      <c r="F347" s="251"/>
      <c r="G347" s="251"/>
      <c r="H347" s="251"/>
      <c r="I347" s="251"/>
      <c r="J347" s="251"/>
      <c r="K347" s="251"/>
      <c r="L347" s="251"/>
      <c r="M347" s="251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44" t="s">
        <v>497</v>
      </c>
      <c r="E349" s="244"/>
      <c r="F349" s="244"/>
      <c r="G349" s="244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245" t="s">
        <v>498</v>
      </c>
      <c r="E350" s="245"/>
      <c r="F350" s="245"/>
      <c r="G350" s="245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69" t="s">
        <v>499</v>
      </c>
      <c r="E351" s="170" t="s">
        <v>13</v>
      </c>
      <c r="F351" s="170" t="s">
        <v>500</v>
      </c>
      <c r="G351" s="170" t="s">
        <v>472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1" t="s">
        <v>501</v>
      </c>
      <c r="E352" s="108">
        <v>39</v>
      </c>
      <c r="F352" s="108">
        <v>16</v>
      </c>
      <c r="G352" s="109">
        <f>SUM(E352:F352)</f>
        <v>55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2" t="s">
        <v>158</v>
      </c>
      <c r="E353" s="130">
        <v>84</v>
      </c>
      <c r="F353" s="130">
        <v>64</v>
      </c>
      <c r="G353" s="131">
        <f>SUM(E353:F353)</f>
        <v>148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3" t="s">
        <v>263</v>
      </c>
      <c r="E354" s="117">
        <v>59</v>
      </c>
      <c r="F354" s="117">
        <v>60</v>
      </c>
      <c r="G354" s="118">
        <f>SUM(E354:F354)</f>
        <v>119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4" t="s">
        <v>356</v>
      </c>
      <c r="E355" s="122">
        <v>67</v>
      </c>
      <c r="F355" s="122">
        <v>8</v>
      </c>
      <c r="G355" s="123">
        <f>SUM(E355:F355)</f>
        <v>75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5" t="s">
        <v>502</v>
      </c>
      <c r="E356" s="176">
        <f>SUM(E352:E355)</f>
        <v>249</v>
      </c>
      <c r="F356" s="176">
        <f>SUM(F352:F355)</f>
        <v>148</v>
      </c>
      <c r="G356" s="176">
        <f>SUM(G352:G355)</f>
        <v>397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26.4">
      <c r="A357" s="104"/>
      <c r="B357" s="104"/>
      <c r="C357" s="104"/>
      <c r="D357" s="105" t="s">
        <v>503</v>
      </c>
      <c r="E357" s="177">
        <v>74</v>
      </c>
      <c r="F357" s="177">
        <v>68</v>
      </c>
      <c r="G357" s="177">
        <f>SUM(E357:F357)</f>
        <v>142</v>
      </c>
      <c r="H357" s="100"/>
      <c r="I357" s="100">
        <f>G356+G357</f>
        <v>539</v>
      </c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67" t="s">
        <v>504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67" t="s">
        <v>505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09" t="s">
        <v>506</v>
      </c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6" t="s">
        <v>507</v>
      </c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34" t="s">
        <v>508</v>
      </c>
      <c r="E363" s="234"/>
      <c r="F363" s="234"/>
      <c r="G363" s="234"/>
      <c r="H363" s="234"/>
      <c r="I363" s="234"/>
      <c r="J363" s="234" t="s">
        <v>509</v>
      </c>
      <c r="K363" s="234"/>
      <c r="L363" s="234"/>
      <c r="M363" s="234"/>
      <c r="N363" s="234"/>
      <c r="O363" s="234" t="s">
        <v>510</v>
      </c>
      <c r="P363" s="234"/>
      <c r="Q363" s="234"/>
      <c r="R363" s="23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511</v>
      </c>
      <c r="E364" s="241"/>
      <c r="F364" s="241"/>
      <c r="G364" s="241"/>
      <c r="H364" s="241"/>
      <c r="I364" s="241"/>
      <c r="J364" s="242">
        <v>36579</v>
      </c>
      <c r="K364" s="242"/>
      <c r="L364" s="242"/>
      <c r="M364" s="242"/>
      <c r="N364" s="242"/>
      <c r="O364" s="243">
        <f>J364/J372</f>
        <v>0.51701766784452297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512</v>
      </c>
      <c r="E365" s="241"/>
      <c r="F365" s="241"/>
      <c r="G365" s="241"/>
      <c r="H365" s="241"/>
      <c r="I365" s="241"/>
      <c r="J365" s="242">
        <v>7107</v>
      </c>
      <c r="K365" s="242"/>
      <c r="L365" s="242"/>
      <c r="M365" s="242"/>
      <c r="N365" s="242"/>
      <c r="O365" s="243">
        <f>J365/J372</f>
        <v>0.10045229681978798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513</v>
      </c>
      <c r="E366" s="241"/>
      <c r="F366" s="241"/>
      <c r="G366" s="241"/>
      <c r="H366" s="241"/>
      <c r="I366" s="241"/>
      <c r="J366" s="242">
        <v>4724</v>
      </c>
      <c r="K366" s="242"/>
      <c r="L366" s="242"/>
      <c r="M366" s="242"/>
      <c r="N366" s="242"/>
      <c r="O366" s="243">
        <f>J366/J372</f>
        <v>6.6770318021201411E-2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514</v>
      </c>
      <c r="E367" s="241"/>
      <c r="F367" s="241"/>
      <c r="G367" s="241"/>
      <c r="H367" s="241"/>
      <c r="I367" s="241"/>
      <c r="J367" s="242">
        <v>4034</v>
      </c>
      <c r="K367" s="242"/>
      <c r="L367" s="242"/>
      <c r="M367" s="242"/>
      <c r="N367" s="242"/>
      <c r="O367" s="243">
        <f>J367/J372</f>
        <v>5.7017667844522966E-2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515</v>
      </c>
      <c r="E368" s="241"/>
      <c r="F368" s="241"/>
      <c r="G368" s="241"/>
      <c r="H368" s="241"/>
      <c r="I368" s="241"/>
      <c r="J368" s="242">
        <v>3615</v>
      </c>
      <c r="K368" s="242"/>
      <c r="L368" s="242"/>
      <c r="M368" s="242"/>
      <c r="N368" s="242"/>
      <c r="O368" s="243">
        <f>J368/J372</f>
        <v>5.1095406360424027E-2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516</v>
      </c>
      <c r="E369" s="241"/>
      <c r="F369" s="241"/>
      <c r="G369" s="241"/>
      <c r="H369" s="241"/>
      <c r="I369" s="241"/>
      <c r="J369" s="242">
        <v>3206</v>
      </c>
      <c r="K369" s="242"/>
      <c r="L369" s="242"/>
      <c r="M369" s="242"/>
      <c r="N369" s="242"/>
      <c r="O369" s="243">
        <f>J369/J372</f>
        <v>4.5314487632508831E-2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517</v>
      </c>
      <c r="E370" s="241"/>
      <c r="F370" s="241"/>
      <c r="G370" s="241"/>
      <c r="H370" s="241"/>
      <c r="I370" s="241"/>
      <c r="J370" s="242">
        <v>6675</v>
      </c>
      <c r="K370" s="242"/>
      <c r="L370" s="242"/>
      <c r="M370" s="242"/>
      <c r="N370" s="242"/>
      <c r="O370" s="243">
        <f>J370/J372</f>
        <v>9.4346289752650178E-2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518</v>
      </c>
      <c r="E371" s="241"/>
      <c r="F371" s="241"/>
      <c r="G371" s="241"/>
      <c r="H371" s="241"/>
      <c r="I371" s="241"/>
      <c r="J371" s="242">
        <v>4810</v>
      </c>
      <c r="K371" s="242"/>
      <c r="L371" s="242"/>
      <c r="M371" s="242"/>
      <c r="N371" s="242"/>
      <c r="O371" s="243">
        <f>J371/J372</f>
        <v>6.7985865724381631E-2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34" t="s">
        <v>472</v>
      </c>
      <c r="E372" s="234"/>
      <c r="F372" s="234"/>
      <c r="G372" s="234"/>
      <c r="H372" s="234"/>
      <c r="I372" s="234"/>
      <c r="J372" s="235">
        <f>SUM(J364:J371)</f>
        <v>70750</v>
      </c>
      <c r="K372" s="235"/>
      <c r="L372" s="235"/>
      <c r="M372" s="235"/>
      <c r="N372" s="235"/>
      <c r="O372" s="236">
        <f>SUM(O364:O371)</f>
        <v>0.99999999999999978</v>
      </c>
      <c r="P372" s="236"/>
      <c r="Q372" s="236"/>
      <c r="R372" s="236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519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78" t="s">
        <v>520</v>
      </c>
      <c r="E374" s="178"/>
      <c r="F374" s="178"/>
      <c r="G374" s="168"/>
      <c r="H374" s="152"/>
      <c r="I374" s="152"/>
      <c r="J374" s="152"/>
      <c r="K374" s="152"/>
      <c r="L374" s="152"/>
      <c r="M374" s="152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51" t="s">
        <v>521</v>
      </c>
      <c r="E375" s="104"/>
      <c r="F375" s="104"/>
      <c r="G375" s="140"/>
      <c r="H375" s="104"/>
      <c r="I375" s="104"/>
      <c r="J375" s="104"/>
      <c r="K375" s="104"/>
      <c r="L375" s="104"/>
      <c r="M375" s="104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14.7" customHeight="1" thickBot="1">
      <c r="A377" s="100"/>
      <c r="B377" s="100"/>
      <c r="C377" s="100"/>
      <c r="D377" s="100"/>
      <c r="E377" s="104"/>
      <c r="F377" s="104"/>
      <c r="G377" s="104"/>
      <c r="H377" s="140"/>
      <c r="I377" s="104"/>
      <c r="J377" s="104"/>
      <c r="K377" s="104"/>
      <c r="L377" s="104"/>
      <c r="M377" s="104"/>
      <c r="N377" s="104"/>
      <c r="O377" s="104"/>
      <c r="P377" s="140"/>
      <c r="Q377" s="104"/>
      <c r="R377" s="104"/>
      <c r="S377" s="104"/>
      <c r="T377" s="141"/>
      <c r="U377" s="103"/>
      <c r="V377" s="103"/>
      <c r="W377" s="103"/>
      <c r="X377" s="103"/>
    </row>
    <row r="378" spans="1:24" ht="39.299999999999997" customHeight="1" thickBot="1">
      <c r="A378" s="100"/>
      <c r="B378" s="100"/>
      <c r="C378" s="237" t="s">
        <v>522</v>
      </c>
      <c r="D378" s="237"/>
      <c r="E378" s="237"/>
      <c r="F378" s="237"/>
      <c r="G378" s="237"/>
      <c r="H378" s="238" t="s">
        <v>523</v>
      </c>
      <c r="I378" s="238"/>
      <c r="J378" s="238"/>
      <c r="K378" s="238"/>
      <c r="L378" s="239" t="s">
        <v>524</v>
      </c>
      <c r="M378" s="239"/>
      <c r="N378" s="239"/>
      <c r="O378" s="239"/>
      <c r="P378" s="240" t="s">
        <v>525</v>
      </c>
      <c r="Q378" s="240"/>
      <c r="R378" s="240"/>
      <c r="S378" s="240"/>
      <c r="T378" s="226" t="s">
        <v>489</v>
      </c>
      <c r="U378" s="226"/>
      <c r="V378" s="226"/>
      <c r="W378" s="226"/>
      <c r="X378" s="103"/>
    </row>
    <row r="379" spans="1:24" ht="14.7" customHeight="1">
      <c r="A379" s="100"/>
      <c r="B379" s="100"/>
      <c r="C379" s="237"/>
      <c r="D379" s="237"/>
      <c r="E379" s="237"/>
      <c r="F379" s="237"/>
      <c r="G379" s="237"/>
      <c r="H379" s="227" t="s">
        <v>509</v>
      </c>
      <c r="I379" s="227"/>
      <c r="J379" s="228" t="s">
        <v>510</v>
      </c>
      <c r="K379" s="228"/>
      <c r="L379" s="229" t="s">
        <v>509</v>
      </c>
      <c r="M379" s="229"/>
      <c r="N379" s="230" t="s">
        <v>510</v>
      </c>
      <c r="O379" s="230"/>
      <c r="P379" s="231" t="s">
        <v>509</v>
      </c>
      <c r="Q379" s="231"/>
      <c r="R379" s="232" t="s">
        <v>510</v>
      </c>
      <c r="S379" s="232"/>
      <c r="T379" s="224" t="s">
        <v>509</v>
      </c>
      <c r="U379" s="224"/>
      <c r="V379" s="233" t="s">
        <v>510</v>
      </c>
      <c r="W379" s="233"/>
      <c r="X379" s="103"/>
    </row>
    <row r="380" spans="1:24" ht="14.7" customHeight="1">
      <c r="A380" s="100"/>
      <c r="B380" s="100"/>
      <c r="C380" s="224" t="s">
        <v>526</v>
      </c>
      <c r="D380" s="225" t="s">
        <v>527</v>
      </c>
      <c r="E380" s="223" t="s">
        <v>528</v>
      </c>
      <c r="F380" s="223"/>
      <c r="G380" s="223"/>
      <c r="H380" s="215">
        <v>14259</v>
      </c>
      <c r="I380" s="215"/>
      <c r="J380" s="216">
        <f>H380/H386</f>
        <v>0.20154063604240283</v>
      </c>
      <c r="K380" s="216"/>
      <c r="L380" s="217">
        <v>2662</v>
      </c>
      <c r="M380" s="217"/>
      <c r="N380" s="218">
        <f>L380/L386</f>
        <v>0.13560185421017779</v>
      </c>
      <c r="O380" s="218"/>
      <c r="P380" s="219">
        <v>29</v>
      </c>
      <c r="Q380" s="219"/>
      <c r="R380" s="220">
        <f>P380/P386</f>
        <v>0.26363636363636361</v>
      </c>
      <c r="S380" s="220"/>
      <c r="T380" s="221">
        <f>H380+L380+P380</f>
        <v>16950</v>
      </c>
      <c r="U380" s="221"/>
      <c r="V380" s="213">
        <f>T380/T386</f>
        <v>0.18731351530555862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529</v>
      </c>
      <c r="F381" s="223"/>
      <c r="G381" s="223"/>
      <c r="H381" s="215">
        <v>3282</v>
      </c>
      <c r="I381" s="215"/>
      <c r="J381" s="216">
        <f>H381/H386</f>
        <v>4.63886925795053E-2</v>
      </c>
      <c r="K381" s="216"/>
      <c r="L381" s="217">
        <v>1327</v>
      </c>
      <c r="M381" s="217"/>
      <c r="N381" s="218">
        <f>L381/L386</f>
        <v>6.7597167744893286E-2</v>
      </c>
      <c r="O381" s="218"/>
      <c r="P381" s="219">
        <v>0</v>
      </c>
      <c r="Q381" s="219"/>
      <c r="R381" s="220">
        <f>P381/P386</f>
        <v>0</v>
      </c>
      <c r="S381" s="220"/>
      <c r="T381" s="221">
        <f>H381+L381+P381</f>
        <v>4609</v>
      </c>
      <c r="U381" s="221"/>
      <c r="V381" s="213">
        <f>T381/T386</f>
        <v>5.0933804840313845E-2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530</v>
      </c>
      <c r="F382" s="223"/>
      <c r="G382" s="223"/>
      <c r="H382" s="215">
        <v>8</v>
      </c>
      <c r="I382" s="215"/>
      <c r="J382" s="216">
        <f>H382/H386</f>
        <v>1.1307420494699646E-4</v>
      </c>
      <c r="K382" s="216"/>
      <c r="L382" s="217">
        <v>16</v>
      </c>
      <c r="M382" s="217"/>
      <c r="N382" s="218">
        <f>L382/L386</f>
        <v>8.1503744078243595E-4</v>
      </c>
      <c r="O382" s="218"/>
      <c r="P382" s="219">
        <v>0</v>
      </c>
      <c r="Q382" s="219"/>
      <c r="R382" s="220">
        <f>P382/P386</f>
        <v>0</v>
      </c>
      <c r="S382" s="220"/>
      <c r="T382" s="221">
        <f>H382+L382+P382</f>
        <v>24</v>
      </c>
      <c r="U382" s="221"/>
      <c r="V382" s="213">
        <f>T382/T386</f>
        <v>2.6522267653884406E-4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531</v>
      </c>
      <c r="F383" s="223"/>
      <c r="G383" s="223"/>
      <c r="H383" s="215">
        <v>2</v>
      </c>
      <c r="I383" s="215"/>
      <c r="J383" s="216">
        <f>H383/H386</f>
        <v>2.8268551236749116E-5</v>
      </c>
      <c r="K383" s="216"/>
      <c r="L383" s="217">
        <v>8</v>
      </c>
      <c r="M383" s="217"/>
      <c r="N383" s="218">
        <f>L383/L386</f>
        <v>4.0751872039121798E-4</v>
      </c>
      <c r="O383" s="218"/>
      <c r="P383" s="219">
        <v>0</v>
      </c>
      <c r="Q383" s="219"/>
      <c r="R383" s="220">
        <f>P383/P386</f>
        <v>0</v>
      </c>
      <c r="S383" s="220"/>
      <c r="T383" s="221">
        <f>H383+L383+P383</f>
        <v>10</v>
      </c>
      <c r="U383" s="221"/>
      <c r="V383" s="213">
        <f>T383/T386</f>
        <v>1.1050944855785169E-4</v>
      </c>
      <c r="W383" s="213"/>
      <c r="X383" s="103"/>
    </row>
    <row r="384" spans="1:24" ht="15.75" customHeight="1">
      <c r="A384" s="100"/>
      <c r="B384" s="100"/>
      <c r="C384" s="224"/>
      <c r="D384" s="225"/>
      <c r="E384" s="222" t="s">
        <v>472</v>
      </c>
      <c r="F384" s="222"/>
      <c r="G384" s="222"/>
      <c r="H384" s="215">
        <f>SUM(H380:H383)</f>
        <v>17551</v>
      </c>
      <c r="I384" s="215"/>
      <c r="J384" s="216">
        <f>H384/H386</f>
        <v>0.24807067137809188</v>
      </c>
      <c r="K384" s="216"/>
      <c r="L384" s="217">
        <f>L380+L381+L382+L383</f>
        <v>4013</v>
      </c>
      <c r="M384" s="217"/>
      <c r="N384" s="218">
        <f>L384/L386</f>
        <v>0.20442157811624473</v>
      </c>
      <c r="O384" s="218"/>
      <c r="P384" s="219">
        <v>30</v>
      </c>
      <c r="Q384" s="219"/>
      <c r="R384" s="220">
        <f>P384/P386</f>
        <v>0.27272727272727271</v>
      </c>
      <c r="S384" s="220"/>
      <c r="T384" s="221">
        <f>SUM(T380:T383)</f>
        <v>21593</v>
      </c>
      <c r="U384" s="221"/>
      <c r="V384" s="213">
        <f>T384/T386</f>
        <v>0.23862305227096917</v>
      </c>
      <c r="W384" s="213"/>
      <c r="X384" s="103"/>
    </row>
    <row r="385" spans="1:24" ht="14.7" customHeight="1">
      <c r="B385" s="100"/>
      <c r="C385" s="224"/>
      <c r="D385" s="214" t="s">
        <v>532</v>
      </c>
      <c r="E385" s="214"/>
      <c r="F385" s="214"/>
      <c r="G385" s="214"/>
      <c r="H385" s="215">
        <f>H386-H384</f>
        <v>53199</v>
      </c>
      <c r="I385" s="215"/>
      <c r="J385" s="216">
        <f>H385/H386</f>
        <v>0.75192932862190809</v>
      </c>
      <c r="K385" s="216"/>
      <c r="L385" s="217">
        <v>15618</v>
      </c>
      <c r="M385" s="217"/>
      <c r="N385" s="218">
        <f>L385/L386</f>
        <v>0.79557842188375527</v>
      </c>
      <c r="O385" s="218"/>
      <c r="P385" s="219">
        <v>80</v>
      </c>
      <c r="Q385" s="219"/>
      <c r="R385" s="220">
        <f>P385/P386</f>
        <v>0.72727272727272729</v>
      </c>
      <c r="S385" s="220"/>
      <c r="T385" s="221">
        <f>H385+L385+P385</f>
        <v>68897</v>
      </c>
      <c r="U385" s="221"/>
      <c r="V385" s="213">
        <f>T385/T386</f>
        <v>0.76137694772903086</v>
      </c>
      <c r="W385" s="213"/>
      <c r="X385" s="103"/>
    </row>
    <row r="386" spans="1:24" ht="14.7" customHeight="1" thickBot="1">
      <c r="B386" s="100"/>
      <c r="C386" s="211" t="s">
        <v>533</v>
      </c>
      <c r="D386" s="211"/>
      <c r="E386" s="211"/>
      <c r="F386" s="211"/>
      <c r="G386" s="211"/>
      <c r="H386" s="212">
        <f>J372</f>
        <v>70750</v>
      </c>
      <c r="I386" s="212"/>
      <c r="J386" s="204">
        <f>H386/H386</f>
        <v>1</v>
      </c>
      <c r="K386" s="204"/>
      <c r="L386" s="212">
        <f>L384+L385</f>
        <v>19631</v>
      </c>
      <c r="M386" s="212"/>
      <c r="N386" s="204">
        <f>L386/L386</f>
        <v>1</v>
      </c>
      <c r="O386" s="204"/>
      <c r="P386" s="212">
        <f>P384+P385</f>
        <v>110</v>
      </c>
      <c r="Q386" s="212"/>
      <c r="R386" s="204">
        <f>P386/P386</f>
        <v>1</v>
      </c>
      <c r="S386" s="204"/>
      <c r="T386" s="205">
        <f>T384+T385</f>
        <v>90490</v>
      </c>
      <c r="U386" s="205"/>
      <c r="V386" s="206">
        <f>T386/T386</f>
        <v>1</v>
      </c>
      <c r="W386" s="206"/>
      <c r="X386" s="103"/>
    </row>
    <row r="387" spans="1:24" ht="14.7" customHeight="1">
      <c r="C387" s="207" t="s">
        <v>534</v>
      </c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</row>
    <row r="388" spans="1:24" ht="14.7" customHeight="1">
      <c r="A388" s="100"/>
      <c r="B388" s="100"/>
      <c r="C388" s="100"/>
      <c r="D388" s="100"/>
      <c r="E388" s="104"/>
      <c r="F388" s="104"/>
      <c r="G388" s="104"/>
      <c r="H388" s="140"/>
      <c r="I388" s="104"/>
      <c r="J388" s="104"/>
      <c r="K388" s="104"/>
      <c r="L388" s="104"/>
      <c r="M388" s="104"/>
      <c r="N388" s="104"/>
      <c r="O388" s="104"/>
      <c r="P388" s="140"/>
      <c r="Q388" s="104"/>
      <c r="R388" s="104"/>
      <c r="S388" s="104"/>
      <c r="T388" s="141"/>
      <c r="U388" s="103"/>
      <c r="V388" s="103"/>
      <c r="W388" s="103"/>
      <c r="X388" s="103"/>
    </row>
    <row r="389" spans="1:24" ht="25.5" customHeight="1"/>
    <row r="390" spans="1:24" ht="14.7" customHeight="1">
      <c r="A390" s="100"/>
      <c r="D390" s="208" t="s">
        <v>535</v>
      </c>
      <c r="E390" s="208"/>
      <c r="F390" s="208"/>
      <c r="G390" s="208"/>
      <c r="H390" s="208"/>
      <c r="I390" s="208"/>
      <c r="J390" s="208"/>
      <c r="K390" s="208"/>
      <c r="L390" s="209" t="s">
        <v>536</v>
      </c>
      <c r="M390" s="209"/>
      <c r="N390" s="209"/>
      <c r="O390" s="209"/>
      <c r="P390" s="209"/>
      <c r="Q390" s="209"/>
      <c r="R390" s="209"/>
      <c r="S390" s="209"/>
    </row>
    <row r="391" spans="1:24" ht="26.4" customHeight="1">
      <c r="A391" s="100"/>
      <c r="D391" s="208"/>
      <c r="E391" s="208"/>
      <c r="F391" s="208"/>
      <c r="G391" s="208"/>
      <c r="H391" s="208"/>
      <c r="I391" s="208"/>
      <c r="J391" s="208"/>
      <c r="K391" s="208"/>
      <c r="L391" s="210" t="s">
        <v>537</v>
      </c>
      <c r="M391" s="210"/>
      <c r="N391" s="210"/>
      <c r="O391" s="210"/>
      <c r="P391" s="210" t="s">
        <v>538</v>
      </c>
      <c r="Q391" s="210"/>
      <c r="R391" s="210"/>
      <c r="S391" s="210"/>
    </row>
    <row r="392" spans="1:24" ht="14.7" customHeight="1">
      <c r="A392" s="100"/>
      <c r="B392" s="100"/>
      <c r="C392" s="100"/>
      <c r="D392" s="203" t="s">
        <v>499</v>
      </c>
      <c r="E392" s="203"/>
      <c r="F392" s="203"/>
      <c r="G392" s="203"/>
      <c r="H392" s="200" t="s">
        <v>486</v>
      </c>
      <c r="I392" s="200"/>
      <c r="J392" s="200"/>
      <c r="K392" s="200"/>
      <c r="L392" s="199" t="s">
        <v>539</v>
      </c>
      <c r="M392" s="199" t="s">
        <v>540</v>
      </c>
      <c r="N392" s="199" t="s">
        <v>476</v>
      </c>
      <c r="O392" s="199" t="s">
        <v>541</v>
      </c>
      <c r="P392" s="199" t="s">
        <v>539</v>
      </c>
      <c r="Q392" s="199" t="s">
        <v>540</v>
      </c>
      <c r="R392" s="199" t="s">
        <v>476</v>
      </c>
      <c r="S392" s="199" t="s">
        <v>541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3"/>
      <c r="E393" s="203"/>
      <c r="F393" s="203"/>
      <c r="G393" s="203"/>
      <c r="H393" s="200" t="s">
        <v>542</v>
      </c>
      <c r="I393" s="200"/>
      <c r="J393" s="200"/>
      <c r="K393" s="200"/>
      <c r="L393" s="199"/>
      <c r="M393" s="199"/>
      <c r="N393" s="199"/>
      <c r="O393" s="199"/>
      <c r="P393" s="199"/>
      <c r="Q393" s="199"/>
      <c r="R393" s="199"/>
      <c r="S393" s="199"/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 t="s">
        <v>468</v>
      </c>
      <c r="E394" s="201"/>
      <c r="F394" s="201"/>
      <c r="G394" s="201"/>
      <c r="H394" s="202" t="s">
        <v>543</v>
      </c>
      <c r="I394" s="202"/>
      <c r="J394" s="202"/>
      <c r="K394" s="202"/>
      <c r="L394" s="179">
        <v>10.199999999999999</v>
      </c>
      <c r="M394" s="179">
        <v>6.5</v>
      </c>
      <c r="N394" s="179">
        <v>3.6</v>
      </c>
      <c r="O394" s="179">
        <v>5.3</v>
      </c>
      <c r="P394" s="179">
        <v>11</v>
      </c>
      <c r="Q394" s="179">
        <v>5.83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1"/>
      <c r="E395" s="201"/>
      <c r="F395" s="201"/>
      <c r="G395" s="201"/>
      <c r="H395" s="202" t="s">
        <v>544</v>
      </c>
      <c r="I395" s="202"/>
      <c r="J395" s="202"/>
      <c r="K395" s="202"/>
      <c r="L395" s="179">
        <v>13.5</v>
      </c>
      <c r="M395" s="179">
        <v>9.4</v>
      </c>
      <c r="N395" s="179" t="s">
        <v>545</v>
      </c>
      <c r="O395" s="179" t="s">
        <v>545</v>
      </c>
      <c r="P395" s="179">
        <v>14.6</v>
      </c>
      <c r="Q395" s="179">
        <v>7.23</v>
      </c>
      <c r="R395" s="179">
        <v>0</v>
      </c>
      <c r="S395" s="179">
        <v>0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 t="s">
        <v>469</v>
      </c>
      <c r="E396" s="195"/>
      <c r="F396" s="195"/>
      <c r="G396" s="195"/>
      <c r="H396" s="196" t="s">
        <v>543</v>
      </c>
      <c r="I396" s="196"/>
      <c r="J396" s="196"/>
      <c r="K396" s="196"/>
      <c r="L396" s="180">
        <v>7.2</v>
      </c>
      <c r="M396" s="180">
        <v>7</v>
      </c>
      <c r="N396" s="180">
        <v>7.7</v>
      </c>
      <c r="O396" s="180" t="s">
        <v>545</v>
      </c>
      <c r="P396" s="180">
        <v>9.83</v>
      </c>
      <c r="Q396" s="180">
        <v>6.42</v>
      </c>
      <c r="R396" s="180">
        <v>0</v>
      </c>
      <c r="S396" s="180">
        <v>6.5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5"/>
      <c r="E397" s="195"/>
      <c r="F397" s="195"/>
      <c r="G397" s="195"/>
      <c r="H397" s="196" t="s">
        <v>544</v>
      </c>
      <c r="I397" s="196"/>
      <c r="J397" s="196"/>
      <c r="K397" s="196"/>
      <c r="L397" s="180">
        <v>10.8</v>
      </c>
      <c r="M397" s="180">
        <v>5.5</v>
      </c>
      <c r="N397" s="180" t="s">
        <v>545</v>
      </c>
      <c r="O397" s="180" t="s">
        <v>545</v>
      </c>
      <c r="P397" s="180">
        <v>10.81</v>
      </c>
      <c r="Q397" s="180">
        <v>5.25</v>
      </c>
      <c r="R397" s="180">
        <v>0</v>
      </c>
      <c r="S397" s="180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 t="s">
        <v>470</v>
      </c>
      <c r="E398" s="197"/>
      <c r="F398" s="197"/>
      <c r="G398" s="197"/>
      <c r="H398" s="198" t="s">
        <v>543</v>
      </c>
      <c r="I398" s="198"/>
      <c r="J398" s="198"/>
      <c r="K398" s="198"/>
      <c r="L398" s="181">
        <v>11.2</v>
      </c>
      <c r="M398" s="181">
        <v>5.4</v>
      </c>
      <c r="N398" s="181">
        <v>4.8</v>
      </c>
      <c r="O398" s="181">
        <v>3.2</v>
      </c>
      <c r="P398" s="181">
        <v>30.5</v>
      </c>
      <c r="Q398" s="181">
        <v>7.15</v>
      </c>
      <c r="R398" s="181">
        <v>0</v>
      </c>
      <c r="S398" s="181">
        <v>1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7"/>
      <c r="E399" s="197"/>
      <c r="F399" s="197"/>
      <c r="G399" s="197"/>
      <c r="H399" s="198" t="s">
        <v>544</v>
      </c>
      <c r="I399" s="198"/>
      <c r="J399" s="198"/>
      <c r="K399" s="198"/>
      <c r="L399" s="181">
        <v>10</v>
      </c>
      <c r="M399" s="181">
        <v>4.9000000000000004</v>
      </c>
      <c r="N399" s="181" t="s">
        <v>545</v>
      </c>
      <c r="O399" s="181" t="s">
        <v>545</v>
      </c>
      <c r="P399" s="181">
        <v>10.36</v>
      </c>
      <c r="Q399" s="181">
        <v>5.47</v>
      </c>
      <c r="R399" s="181">
        <v>0</v>
      </c>
      <c r="S399" s="181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 t="s">
        <v>471</v>
      </c>
      <c r="E400" s="191"/>
      <c r="F400" s="191"/>
      <c r="G400" s="191"/>
      <c r="H400" s="192" t="s">
        <v>543</v>
      </c>
      <c r="I400" s="192"/>
      <c r="J400" s="192"/>
      <c r="K400" s="192"/>
      <c r="L400" s="182">
        <v>10</v>
      </c>
      <c r="M400" s="182">
        <v>5.5</v>
      </c>
      <c r="N400" s="182">
        <v>4.2</v>
      </c>
      <c r="O400" s="182">
        <v>3.2</v>
      </c>
      <c r="P400" s="182">
        <v>8.91</v>
      </c>
      <c r="Q400" s="182">
        <v>5.3</v>
      </c>
      <c r="R400" s="182">
        <v>9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1"/>
      <c r="E401" s="191"/>
      <c r="F401" s="191"/>
      <c r="G401" s="191"/>
      <c r="H401" s="192" t="s">
        <v>544</v>
      </c>
      <c r="I401" s="192"/>
      <c r="J401" s="192"/>
      <c r="K401" s="192"/>
      <c r="L401" s="182">
        <v>10.4</v>
      </c>
      <c r="M401" s="182">
        <v>4.8</v>
      </c>
      <c r="N401" s="182" t="s">
        <v>545</v>
      </c>
      <c r="O401" s="182" t="s">
        <v>545</v>
      </c>
      <c r="P401" s="182">
        <v>11.19</v>
      </c>
      <c r="Q401" s="182">
        <v>8.0399999999999991</v>
      </c>
      <c r="R401" s="182">
        <v>0</v>
      </c>
      <c r="S401" s="182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 t="s">
        <v>546</v>
      </c>
      <c r="E402" s="193"/>
      <c r="F402" s="193"/>
      <c r="G402" s="193"/>
      <c r="H402" s="194" t="s">
        <v>543</v>
      </c>
      <c r="I402" s="194"/>
      <c r="J402" s="194"/>
      <c r="K402" s="194"/>
      <c r="L402" s="183">
        <v>9.5</v>
      </c>
      <c r="M402" s="183">
        <v>6.3</v>
      </c>
      <c r="N402" s="183">
        <v>5</v>
      </c>
      <c r="O402" s="183">
        <v>3.5</v>
      </c>
      <c r="P402" s="183">
        <v>10.53</v>
      </c>
      <c r="Q402" s="183">
        <v>6.01</v>
      </c>
      <c r="R402" s="183">
        <v>9</v>
      </c>
      <c r="S402" s="183">
        <v>4.66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3"/>
      <c r="E403" s="193"/>
      <c r="F403" s="193"/>
      <c r="G403" s="193"/>
      <c r="H403" s="194" t="s">
        <v>544</v>
      </c>
      <c r="I403" s="194"/>
      <c r="J403" s="194"/>
      <c r="K403" s="194"/>
      <c r="L403" s="183">
        <v>11.4</v>
      </c>
      <c r="M403" s="183">
        <v>5.7</v>
      </c>
      <c r="N403" s="183" t="s">
        <v>545</v>
      </c>
      <c r="O403" s="183" t="s">
        <v>545</v>
      </c>
      <c r="P403" s="183">
        <v>11.91</v>
      </c>
      <c r="Q403" s="183">
        <v>6.52</v>
      </c>
      <c r="R403" s="183">
        <v>0</v>
      </c>
      <c r="S403" s="183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547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00" t="s">
        <v>548</v>
      </c>
      <c r="E405" s="104"/>
      <c r="F405" s="104"/>
      <c r="G405" s="104"/>
      <c r="H405" s="140"/>
      <c r="I405" s="104"/>
      <c r="J405" s="104"/>
      <c r="K405" s="104"/>
      <c r="L405" s="104"/>
      <c r="M405" s="104"/>
      <c r="N405" s="104"/>
      <c r="O405" s="104"/>
      <c r="P405" s="140"/>
      <c r="Q405" s="104"/>
      <c r="R405" s="104"/>
      <c r="S405" s="104"/>
      <c r="T405" s="141"/>
      <c r="U405" s="103"/>
      <c r="V405" s="103"/>
      <c r="W405" s="103"/>
      <c r="X405" s="103"/>
    </row>
  </sheetData>
  <mergeCells count="273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5"/>
    <mergeCell ref="C120:C121"/>
    <mergeCell ref="C124:C125"/>
    <mergeCell ref="B126:B146"/>
    <mergeCell ref="C127:C132"/>
    <mergeCell ref="C137:C139"/>
    <mergeCell ref="B86:B92"/>
    <mergeCell ref="C86:C88"/>
    <mergeCell ref="B93:B95"/>
    <mergeCell ref="C94:C95"/>
    <mergeCell ref="A96:D96"/>
    <mergeCell ref="A97:A158"/>
    <mergeCell ref="B97:B104"/>
    <mergeCell ref="C97:C99"/>
    <mergeCell ref="B105:B118"/>
    <mergeCell ref="C108:C109"/>
    <mergeCell ref="B187:B205"/>
    <mergeCell ref="C187:C188"/>
    <mergeCell ref="C195:C197"/>
    <mergeCell ref="B206:B220"/>
    <mergeCell ref="C207:C213"/>
    <mergeCell ref="A221:D221"/>
    <mergeCell ref="B147:B158"/>
    <mergeCell ref="C147:C148"/>
    <mergeCell ref="A159:D159"/>
    <mergeCell ref="A160:A220"/>
    <mergeCell ref="B160:B172"/>
    <mergeCell ref="C160:C161"/>
    <mergeCell ref="B173:B178"/>
    <mergeCell ref="C173:C176"/>
    <mergeCell ref="B179:B186"/>
    <mergeCell ref="C185:C186"/>
    <mergeCell ref="B269:B284"/>
    <mergeCell ref="C277:C278"/>
    <mergeCell ref="B285:B295"/>
    <mergeCell ref="C285:C288"/>
    <mergeCell ref="A296:D296"/>
    <mergeCell ref="A297:D297"/>
    <mergeCell ref="A222:A295"/>
    <mergeCell ref="B222:B232"/>
    <mergeCell ref="C222:C223"/>
    <mergeCell ref="C229:C230"/>
    <mergeCell ref="C231:C232"/>
    <mergeCell ref="B233:B256"/>
    <mergeCell ref="C233:C241"/>
    <mergeCell ref="C248:C249"/>
    <mergeCell ref="B257:B268"/>
    <mergeCell ref="C267:C268"/>
    <mergeCell ref="Q303:T303"/>
    <mergeCell ref="A305:D305"/>
    <mergeCell ref="A306:D306"/>
    <mergeCell ref="A307:D307"/>
    <mergeCell ref="A298:N298"/>
    <mergeCell ref="A300:X300"/>
    <mergeCell ref="A301:D304"/>
    <mergeCell ref="E301:T301"/>
    <mergeCell ref="U301:X301"/>
    <mergeCell ref="E302:L302"/>
    <mergeCell ref="M302:T302"/>
    <mergeCell ref="U302:V303"/>
    <mergeCell ref="W302:X303"/>
    <mergeCell ref="E303:H303"/>
    <mergeCell ref="A308:D308"/>
    <mergeCell ref="A309:D309"/>
    <mergeCell ref="A310:N310"/>
    <mergeCell ref="A312:L312"/>
    <mergeCell ref="A313:D316"/>
    <mergeCell ref="E313:L314"/>
    <mergeCell ref="E315:H315"/>
    <mergeCell ref="I315:L315"/>
    <mergeCell ref="I303:L303"/>
    <mergeCell ref="M303:P303"/>
    <mergeCell ref="H325:I325"/>
    <mergeCell ref="M325:N325"/>
    <mergeCell ref="H326:I326"/>
    <mergeCell ref="H327:I327"/>
    <mergeCell ref="H328:I328"/>
    <mergeCell ref="H329:I329"/>
    <mergeCell ref="A317:D317"/>
    <mergeCell ref="A318:D318"/>
    <mergeCell ref="A319:D319"/>
    <mergeCell ref="A320:D320"/>
    <mergeCell ref="A321:D321"/>
    <mergeCell ref="H324:I324"/>
    <mergeCell ref="D340:M340"/>
    <mergeCell ref="D341:D342"/>
    <mergeCell ref="E341:G341"/>
    <mergeCell ref="H341:J341"/>
    <mergeCell ref="K341:M341"/>
    <mergeCell ref="D347:M347"/>
    <mergeCell ref="H331:I331"/>
    <mergeCell ref="H332:I332"/>
    <mergeCell ref="H333:I333"/>
    <mergeCell ref="H334:I334"/>
    <mergeCell ref="H335:I335"/>
    <mergeCell ref="H336:I336"/>
    <mergeCell ref="D364:I364"/>
    <mergeCell ref="J364:N364"/>
    <mergeCell ref="O364:R364"/>
    <mergeCell ref="D365:I365"/>
    <mergeCell ref="J365:N365"/>
    <mergeCell ref="O365:R365"/>
    <mergeCell ref="D349:G349"/>
    <mergeCell ref="D350:G350"/>
    <mergeCell ref="D361:R361"/>
    <mergeCell ref="D362:R362"/>
    <mergeCell ref="D363:I363"/>
    <mergeCell ref="J363:N363"/>
    <mergeCell ref="O363:R363"/>
    <mergeCell ref="D368:I368"/>
    <mergeCell ref="J368:N368"/>
    <mergeCell ref="O368:R368"/>
    <mergeCell ref="D369:I369"/>
    <mergeCell ref="J369:N369"/>
    <mergeCell ref="O369:R369"/>
    <mergeCell ref="D366:I366"/>
    <mergeCell ref="J366:N366"/>
    <mergeCell ref="O366:R366"/>
    <mergeCell ref="D367:I367"/>
    <mergeCell ref="J367:N367"/>
    <mergeCell ref="O367:R367"/>
    <mergeCell ref="D372:I372"/>
    <mergeCell ref="J372:N372"/>
    <mergeCell ref="O372:R372"/>
    <mergeCell ref="C378:G379"/>
    <mergeCell ref="H378:K378"/>
    <mergeCell ref="L378:O378"/>
    <mergeCell ref="P378:S378"/>
    <mergeCell ref="D370:I370"/>
    <mergeCell ref="J370:N370"/>
    <mergeCell ref="O370:R370"/>
    <mergeCell ref="D371:I371"/>
    <mergeCell ref="J371:N371"/>
    <mergeCell ref="O371:R371"/>
    <mergeCell ref="C380:C385"/>
    <mergeCell ref="D380:D384"/>
    <mergeCell ref="E380:G380"/>
    <mergeCell ref="H380:I380"/>
    <mergeCell ref="J380:K380"/>
    <mergeCell ref="L380:M380"/>
    <mergeCell ref="T378:W378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D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R386:S386"/>
    <mergeCell ref="T386:U386"/>
    <mergeCell ref="V386:W386"/>
    <mergeCell ref="C387:P387"/>
    <mergeCell ref="D390:K391"/>
    <mergeCell ref="L390:S390"/>
    <mergeCell ref="L391:O391"/>
    <mergeCell ref="P391:S391"/>
    <mergeCell ref="C386:G386"/>
    <mergeCell ref="H386:I386"/>
    <mergeCell ref="J386:K386"/>
    <mergeCell ref="L386:M386"/>
    <mergeCell ref="N386:O386"/>
    <mergeCell ref="P386:Q386"/>
    <mergeCell ref="P392:P393"/>
    <mergeCell ref="Q392:Q393"/>
    <mergeCell ref="R392:R393"/>
    <mergeCell ref="S392:S393"/>
    <mergeCell ref="H393:K393"/>
    <mergeCell ref="D394:G395"/>
    <mergeCell ref="H394:K394"/>
    <mergeCell ref="H395:K395"/>
    <mergeCell ref="D392:G393"/>
    <mergeCell ref="H392:K392"/>
    <mergeCell ref="L392:L393"/>
    <mergeCell ref="M392:M393"/>
    <mergeCell ref="N392:N393"/>
    <mergeCell ref="O392:O393"/>
    <mergeCell ref="D400:G401"/>
    <mergeCell ref="H400:K400"/>
    <mergeCell ref="H401:K401"/>
    <mergeCell ref="D402:G403"/>
    <mergeCell ref="H402:K402"/>
    <mergeCell ref="H403:K403"/>
    <mergeCell ref="D396:G397"/>
    <mergeCell ref="H396:K396"/>
    <mergeCell ref="H397:K397"/>
    <mergeCell ref="D398:G399"/>
    <mergeCell ref="H398:K398"/>
    <mergeCell ref="H399:K399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workbookViewId="0"/>
  </sheetViews>
  <sheetFormatPr defaultRowHeight="13.8"/>
  <cols>
    <col min="1" max="1" width="4.59765625" customWidth="1"/>
    <col min="2" max="2" width="2.69921875" customWidth="1"/>
    <col min="3" max="3" width="18.5" customWidth="1"/>
    <col min="4" max="4" width="31.59765625" customWidth="1"/>
    <col min="5" max="6" width="5" customWidth="1"/>
    <col min="7" max="7" width="5.8984375" customWidth="1"/>
    <col min="8" max="20" width="5" customWidth="1"/>
    <col min="21" max="21" width="2.69921875" customWidth="1"/>
    <col min="22" max="22" width="3.69921875" customWidth="1"/>
    <col min="23" max="23" width="3.19921875" customWidth="1"/>
    <col min="24" max="24" width="2.69921875" customWidth="1"/>
    <col min="25" max="1024" width="10.1992187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44349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>
        <v>1</v>
      </c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/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15</v>
      </c>
      <c r="J21" s="22">
        <v>9</v>
      </c>
      <c r="K21" s="23">
        <f>I21-J21</f>
        <v>6</v>
      </c>
      <c r="L21" s="25">
        <f>J21/I21</f>
        <v>0.6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>
        <v>1</v>
      </c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83</v>
      </c>
      <c r="G22" s="23">
        <f>E22-F22</f>
        <v>7</v>
      </c>
      <c r="H22" s="24">
        <f>F22/E22</f>
        <v>0.92222222222222228</v>
      </c>
      <c r="I22" s="23">
        <v>80</v>
      </c>
      <c r="J22" s="22">
        <v>59</v>
      </c>
      <c r="K22" s="23">
        <f>I22-J22</f>
        <v>21</v>
      </c>
      <c r="L22" s="25">
        <f>J22/I22</f>
        <v>0.73750000000000004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26</v>
      </c>
      <c r="K23" s="23">
        <f>I23-J23</f>
        <v>6</v>
      </c>
      <c r="L23" s="25">
        <f>J23/I23</f>
        <v>0.8125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2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88</v>
      </c>
      <c r="K24" s="23">
        <f>I24-J24</f>
        <v>12</v>
      </c>
      <c r="L24" s="25">
        <f>J24/I24</f>
        <v>0.88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0</v>
      </c>
      <c r="O25" s="28">
        <f>M25-N25</f>
        <v>5</v>
      </c>
      <c r="P25" s="24">
        <f>N25/M25</f>
        <v>0</v>
      </c>
      <c r="Q25" s="33">
        <v>10</v>
      </c>
      <c r="R25" s="22">
        <v>1</v>
      </c>
      <c r="S25" s="23">
        <v>6</v>
      </c>
      <c r="T25" s="25">
        <f>R25/Q25</f>
        <v>0.1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>
        <v>1</v>
      </c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28</v>
      </c>
      <c r="K28" s="23">
        <f t="shared" si="0"/>
        <v>2</v>
      </c>
      <c r="L28" s="25">
        <f t="shared" si="1"/>
        <v>0.93333333333333335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13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77</v>
      </c>
      <c r="G30" s="23">
        <f>E30-F30</f>
        <v>6</v>
      </c>
      <c r="H30" s="24">
        <f>F30/E30</f>
        <v>0.92771084337349397</v>
      </c>
      <c r="I30" s="23">
        <v>34</v>
      </c>
      <c r="J30" s="22">
        <v>24</v>
      </c>
      <c r="K30" s="23">
        <f t="shared" si="0"/>
        <v>10</v>
      </c>
      <c r="L30" s="25">
        <f t="shared" si="1"/>
        <v>0.70588235294117652</v>
      </c>
      <c r="M30" s="33"/>
      <c r="N30" s="30"/>
      <c r="O30" s="28"/>
      <c r="P30" s="24"/>
      <c r="Q30" s="33">
        <v>10</v>
      </c>
      <c r="R30" s="22">
        <v>1</v>
      </c>
      <c r="S30" s="23">
        <f>Q30-R30</f>
        <v>9</v>
      </c>
      <c r="T30" s="25">
        <f>R30/Q30</f>
        <v>0.1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158</v>
      </c>
      <c r="G31" s="23">
        <f>E31-F31</f>
        <v>6</v>
      </c>
      <c r="H31" s="24">
        <f>F31/E31</f>
        <v>0.96341463414634143</v>
      </c>
      <c r="I31" s="23">
        <v>234</v>
      </c>
      <c r="J31" s="22">
        <v>223</v>
      </c>
      <c r="K31" s="23">
        <f t="shared" si="0"/>
        <v>11</v>
      </c>
      <c r="L31" s="25">
        <f t="shared" si="1"/>
        <v>0.95299145299145294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142</v>
      </c>
      <c r="K32" s="23">
        <f t="shared" si="0"/>
        <v>8</v>
      </c>
      <c r="L32" s="25">
        <f t="shared" si="1"/>
        <v>0.94666666666666666</v>
      </c>
      <c r="M32" s="33"/>
      <c r="N32" s="22"/>
      <c r="O32" s="28"/>
      <c r="P32" s="24"/>
      <c r="Q32" s="23"/>
      <c r="R32" s="22"/>
      <c r="S32" s="23"/>
      <c r="T32" s="25"/>
      <c r="U32" s="30">
        <v>49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>
        <v>1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14</v>
      </c>
      <c r="K36" s="23">
        <f>I36-J36</f>
        <v>1</v>
      </c>
      <c r="L36" s="25">
        <f>J36/I36</f>
        <v>0.93333333333333335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6</v>
      </c>
      <c r="W39" s="30">
        <v>1</v>
      </c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24</v>
      </c>
      <c r="G42" s="23">
        <f>E42-F42</f>
        <v>7</v>
      </c>
      <c r="H42" s="24">
        <f>F42/E42</f>
        <v>0.77419354838709675</v>
      </c>
      <c r="I42" s="23">
        <v>36</v>
      </c>
      <c r="J42" s="22">
        <v>27</v>
      </c>
      <c r="K42" s="23">
        <f>I42-J42</f>
        <v>9</v>
      </c>
      <c r="L42" s="25">
        <f>J42/I42</f>
        <v>0.75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204</v>
      </c>
      <c r="G43" s="23">
        <f>E43-F43</f>
        <v>2</v>
      </c>
      <c r="H43" s="24">
        <f>F43/E43</f>
        <v>0.99029126213592233</v>
      </c>
      <c r="I43" s="23">
        <v>314</v>
      </c>
      <c r="J43" s="22">
        <v>275</v>
      </c>
      <c r="K43" s="23">
        <f>I43-J43</f>
        <v>39</v>
      </c>
      <c r="L43" s="25">
        <f>J43/I43</f>
        <v>0.87579617834394907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4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7</v>
      </c>
      <c r="F50" s="22">
        <v>7</v>
      </c>
      <c r="G50" s="23">
        <f>E50-F50</f>
        <v>0</v>
      </c>
      <c r="H50" s="24">
        <f>F50/E50</f>
        <v>1</v>
      </c>
      <c r="I50" s="23">
        <v>40</v>
      </c>
      <c r="J50" s="22">
        <v>28</v>
      </c>
      <c r="K50" s="23">
        <f>I50-J50</f>
        <v>12</v>
      </c>
      <c r="L50" s="25">
        <f>J50/I50</f>
        <v>0.7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5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64</v>
      </c>
      <c r="K59" s="23">
        <f>I59-J59</f>
        <v>0</v>
      </c>
      <c r="L59" s="25">
        <f>J59/I59</f>
        <v>1</v>
      </c>
      <c r="M59" s="33"/>
      <c r="N59" s="30"/>
      <c r="O59" s="28"/>
      <c r="P59" s="24"/>
      <c r="Q59" s="33"/>
      <c r="R59" s="22"/>
      <c r="S59" s="23"/>
      <c r="T59" s="25"/>
      <c r="U59" s="30">
        <v>4</v>
      </c>
      <c r="V59" s="30">
        <v>4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2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7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12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/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10</v>
      </c>
      <c r="G69" s="23">
        <f>E69-F69</f>
        <v>2</v>
      </c>
      <c r="H69" s="24">
        <f>F69/E69</f>
        <v>0.83333333333333337</v>
      </c>
      <c r="I69" s="23">
        <v>30</v>
      </c>
      <c r="J69" s="22">
        <v>28</v>
      </c>
      <c r="K69" s="23">
        <f>I69-J69</f>
        <v>2</v>
      </c>
      <c r="L69" s="25">
        <f>J69/I69</f>
        <v>0.93333333333333335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3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2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5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3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4</v>
      </c>
      <c r="K75" s="23">
        <f>I75-J75</f>
        <v>2</v>
      </c>
      <c r="L75" s="25">
        <f>J75/I75</f>
        <v>0.66666666666666663</v>
      </c>
      <c r="M75" s="33"/>
      <c r="N75" s="30"/>
      <c r="O75" s="28"/>
      <c r="P75" s="24"/>
      <c r="Q75" s="33"/>
      <c r="R75" s="22"/>
      <c r="S75" s="23"/>
      <c r="T75" s="25"/>
      <c r="U75" s="30"/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69</v>
      </c>
      <c r="K76" s="23">
        <f>I76-J76</f>
        <v>11</v>
      </c>
      <c r="L76" s="25">
        <f>J76/I76</f>
        <v>0.86250000000000004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2</v>
      </c>
      <c r="K77" s="23">
        <f>I77-J77</f>
        <v>10</v>
      </c>
      <c r="L77" s="25">
        <f>J77/I77</f>
        <v>0.16666666666666666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5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3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6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3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10</v>
      </c>
      <c r="K86" s="23">
        <f>I86-J86</f>
        <v>2</v>
      </c>
      <c r="L86" s="25">
        <f>J86/I86</f>
        <v>0.83333333333333337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>
        <v>1</v>
      </c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4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22</v>
      </c>
      <c r="K94" s="23">
        <f>I94-J94</f>
        <v>8</v>
      </c>
      <c r="L94" s="25">
        <f>J94/I94</f>
        <v>0.73333333333333328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2</v>
      </c>
      <c r="S95" s="23">
        <f>Q95-R95</f>
        <v>0</v>
      </c>
      <c r="T95" s="25">
        <f>R95/Q95</f>
        <v>1</v>
      </c>
      <c r="U95" s="30">
        <v>1</v>
      </c>
      <c r="V95" s="30"/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1053</v>
      </c>
      <c r="F96" s="38">
        <f>SUM(F13:F95)</f>
        <v>1014</v>
      </c>
      <c r="G96" s="38">
        <f>E96-F96</f>
        <v>39</v>
      </c>
      <c r="H96" s="4">
        <f>F96/E96</f>
        <v>0.96296296296296291</v>
      </c>
      <c r="I96" s="3">
        <f>SUM(I13:I95)</f>
        <v>1478</v>
      </c>
      <c r="J96" s="3">
        <f>SUM(J13:J95)</f>
        <v>1295</v>
      </c>
      <c r="K96" s="3">
        <f>I96-J96</f>
        <v>183</v>
      </c>
      <c r="L96" s="39">
        <f>J96/I96</f>
        <v>0.87618403247631937</v>
      </c>
      <c r="M96" s="38">
        <f>SUM(M13:M95)</f>
        <v>10</v>
      </c>
      <c r="N96" s="38">
        <f>SUM(N13:N95)</f>
        <v>1</v>
      </c>
      <c r="O96" s="40">
        <f>M96-N96</f>
        <v>9</v>
      </c>
      <c r="P96" s="4">
        <f>N96/M96</f>
        <v>0.1</v>
      </c>
      <c r="Q96" s="38">
        <f>SUM(Q13:Q95)</f>
        <v>22</v>
      </c>
      <c r="R96" s="38">
        <f>SUM(R13:R95)</f>
        <v>4</v>
      </c>
      <c r="S96" s="3">
        <f>Q96-R96</f>
        <v>18</v>
      </c>
      <c r="T96" s="39">
        <f>R96/Q96</f>
        <v>0.18181818181818182</v>
      </c>
      <c r="U96" s="38">
        <f>SUM(U13:U95)</f>
        <v>73</v>
      </c>
      <c r="V96" s="38">
        <f>SUM(V13:V95)</f>
        <v>142</v>
      </c>
      <c r="W96" s="38">
        <f>SUM(W13:W95)</f>
        <v>1</v>
      </c>
      <c r="X96" s="41">
        <f>SUM(X13:X95)</f>
        <v>1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2</v>
      </c>
      <c r="O97" s="47">
        <f>M97-N97</f>
        <v>0</v>
      </c>
      <c r="P97" s="46">
        <f>N97/M97</f>
        <v>1</v>
      </c>
      <c r="Q97" s="45">
        <v>2</v>
      </c>
      <c r="R97" s="44">
        <v>2</v>
      </c>
      <c r="S97" s="47">
        <f>Q97-R97</f>
        <v>0</v>
      </c>
      <c r="T97" s="48">
        <f>R97/Q97</f>
        <v>1</v>
      </c>
      <c r="U97" s="49"/>
      <c r="V97" s="44"/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16</v>
      </c>
      <c r="K98" s="55">
        <f>I98-J98</f>
        <v>3</v>
      </c>
      <c r="L98" s="56">
        <f>J98/I98</f>
        <v>0.84210526315789469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4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19</v>
      </c>
      <c r="K101" s="55">
        <f>I101-J101</f>
        <v>1</v>
      </c>
      <c r="L101" s="56">
        <f>J101/I101</f>
        <v>0.95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14</v>
      </c>
      <c r="K102" s="55">
        <f>I102-J102</f>
        <v>1</v>
      </c>
      <c r="L102" s="56">
        <f>J102/I102</f>
        <v>0.93333333333333335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6</v>
      </c>
      <c r="K103" s="55">
        <f>I103-J103</f>
        <v>1</v>
      </c>
      <c r="L103" s="56">
        <f>J103/I103</f>
        <v>0.8571428571428571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9</v>
      </c>
      <c r="K104" s="55">
        <f>I104-J104</f>
        <v>1</v>
      </c>
      <c r="L104" s="56">
        <f>J104/I104</f>
        <v>0.9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3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2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1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15</v>
      </c>
      <c r="K108" s="55">
        <f>I108-J108</f>
        <v>0</v>
      </c>
      <c r="L108" s="56">
        <f>J108/I108</f>
        <v>1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1</v>
      </c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4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3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24</v>
      </c>
      <c r="F117" s="52">
        <v>24</v>
      </c>
      <c r="G117" s="53">
        <f>E117-F117</f>
        <v>0</v>
      </c>
      <c r="H117" s="54">
        <f>F117/E117</f>
        <v>1</v>
      </c>
      <c r="I117" s="53">
        <v>13</v>
      </c>
      <c r="J117" s="52">
        <v>13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4</v>
      </c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16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9</v>
      </c>
      <c r="K119" s="55">
        <f>I119-J119</f>
        <v>1</v>
      </c>
      <c r="L119" s="56">
        <f>J119/I119</f>
        <v>0.9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2</v>
      </c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11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4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10</v>
      </c>
      <c r="G122" s="53">
        <f>E122-F122</f>
        <v>0</v>
      </c>
      <c r="H122" s="54">
        <f>F122/E122</f>
        <v>1</v>
      </c>
      <c r="I122" s="53">
        <v>20</v>
      </c>
      <c r="J122" s="52">
        <v>13</v>
      </c>
      <c r="K122" s="55">
        <f>I122-J122</f>
        <v>7</v>
      </c>
      <c r="L122" s="56">
        <f>J122/I122</f>
        <v>0.65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51</v>
      </c>
      <c r="K123" s="55">
        <f>I123-J123</f>
        <v>16</v>
      </c>
      <c r="L123" s="56">
        <f>J123/I123</f>
        <v>0.76119402985074625</v>
      </c>
      <c r="M123" s="53"/>
      <c r="N123" s="52"/>
      <c r="O123" s="55"/>
      <c r="P123" s="54"/>
      <c r="Q123" s="53"/>
      <c r="R123" s="52"/>
      <c r="S123" s="55"/>
      <c r="T123" s="56"/>
      <c r="U123" s="57">
        <v>9</v>
      </c>
      <c r="V123" s="52">
        <v>2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6</v>
      </c>
      <c r="V124" s="52">
        <v>6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66</v>
      </c>
      <c r="G126" s="53">
        <f>E126-F126</f>
        <v>4</v>
      </c>
      <c r="H126" s="54">
        <f>F126/E126</f>
        <v>0.94285714285714284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1</v>
      </c>
      <c r="W126" s="52"/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26</v>
      </c>
      <c r="G127" s="53">
        <f>E127-F127</f>
        <v>4</v>
      </c>
      <c r="H127" s="54">
        <f>F127/E127</f>
        <v>0.8666666666666667</v>
      </c>
      <c r="I127" s="53">
        <v>28</v>
      </c>
      <c r="J127" s="52">
        <v>23</v>
      </c>
      <c r="K127" s="55">
        <f>I127-J127</f>
        <v>5</v>
      </c>
      <c r="L127" s="56">
        <f>J127/I127</f>
        <v>0.8214285714285714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4</v>
      </c>
      <c r="K128" s="55">
        <f>I128-J128</f>
        <v>0</v>
      </c>
      <c r="L128" s="56">
        <f>J128/I128</f>
        <v>1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6</v>
      </c>
      <c r="K129" s="55">
        <f>I129-J129</f>
        <v>4</v>
      </c>
      <c r="L129" s="56">
        <f>J129/I129</f>
        <v>0.6</v>
      </c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7</v>
      </c>
      <c r="K135" s="55">
        <f>I135-J135</f>
        <v>5</v>
      </c>
      <c r="L135" s="56">
        <f>J135/I135</f>
        <v>0.58333333333333337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4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9</v>
      </c>
      <c r="K138" s="55">
        <f>I138-J138</f>
        <v>7</v>
      </c>
      <c r="L138" s="56">
        <f>J138/I138</f>
        <v>0.5625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9</v>
      </c>
      <c r="G139" s="53">
        <f>E139-F139</f>
        <v>1</v>
      </c>
      <c r="H139" s="54">
        <f>F139/E139</f>
        <v>0.9</v>
      </c>
      <c r="I139" s="53">
        <v>26</v>
      </c>
      <c r="J139" s="52">
        <v>24</v>
      </c>
      <c r="K139" s="55">
        <f>I139-J139</f>
        <v>2</v>
      </c>
      <c r="L139" s="56">
        <f>J139/I139</f>
        <v>0.92307692307692313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18</v>
      </c>
      <c r="K140" s="55">
        <f>I140-J140</f>
        <v>2</v>
      </c>
      <c r="L140" s="56">
        <f>J140/I140</f>
        <v>0.9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5</v>
      </c>
      <c r="K141" s="55">
        <f>I141-J141</f>
        <v>5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3</v>
      </c>
      <c r="K143" s="55">
        <f>I143-J143</f>
        <v>3</v>
      </c>
      <c r="L143" s="56">
        <f>J143/I143</f>
        <v>0.5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1</v>
      </c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9</v>
      </c>
      <c r="K144" s="55">
        <f>I144-J144</f>
        <v>3</v>
      </c>
      <c r="L144" s="56">
        <f>J144/I144</f>
        <v>0.75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3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17</v>
      </c>
      <c r="K146" s="55">
        <f>I146-J146</f>
        <v>3</v>
      </c>
      <c r="L146" s="56">
        <f>J146/I146</f>
        <v>0.85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23</v>
      </c>
      <c r="G148" s="53">
        <f>E148-F148</f>
        <v>1</v>
      </c>
      <c r="H148" s="54">
        <f>F148/E148</f>
        <v>0.95833333333333337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1</v>
      </c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>
        <v>3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16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334</v>
      </c>
      <c r="F158" s="38">
        <f>SUM(F97:F157)</f>
        <v>323</v>
      </c>
      <c r="G158" s="38">
        <f>E158-F158</f>
        <v>11</v>
      </c>
      <c r="H158" s="4">
        <f>F158/E158</f>
        <v>0.96706586826347307</v>
      </c>
      <c r="I158" s="38">
        <f>SUM(I97:I157)</f>
        <v>429</v>
      </c>
      <c r="J158" s="38">
        <f>SUM(J97:J157)</f>
        <v>358</v>
      </c>
      <c r="K158" s="3">
        <f>I158-J158</f>
        <v>71</v>
      </c>
      <c r="L158" s="39">
        <f>J158/I158</f>
        <v>0.83449883449883455</v>
      </c>
      <c r="M158" s="38">
        <f>SUM(M97:M157)</f>
        <v>2</v>
      </c>
      <c r="N158" s="38">
        <f>SUM(N97:N157)</f>
        <v>2</v>
      </c>
      <c r="O158" s="3">
        <f>(M158-N158)</f>
        <v>0</v>
      </c>
      <c r="P158" s="4">
        <f>N158/M158</f>
        <v>1</v>
      </c>
      <c r="Q158" s="38">
        <f>SUM(Q97:Q157)</f>
        <v>2</v>
      </c>
      <c r="R158" s="38">
        <f>SUM(R97:R157)</f>
        <v>2</v>
      </c>
      <c r="S158" s="3">
        <f>Q158-R158</f>
        <v>0</v>
      </c>
      <c r="T158" s="39">
        <f>R158/Q158</f>
        <v>1</v>
      </c>
      <c r="U158" s="37">
        <f>SUM(U97:U157)</f>
        <v>35</v>
      </c>
      <c r="V158" s="38">
        <f>SUM(V97:V157)</f>
        <v>106</v>
      </c>
      <c r="W158" s="38">
        <f>SUM(W97:W157)</f>
        <v>2</v>
      </c>
      <c r="X158" s="41">
        <f>SUM(X97:X157)</f>
        <v>5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11</v>
      </c>
      <c r="K159" s="66">
        <f>I159-J159</f>
        <v>4</v>
      </c>
      <c r="L159" s="67">
        <f>J159/I159</f>
        <v>0.73333333333333328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>
        <v>1</v>
      </c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1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4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2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9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4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7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11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6</v>
      </c>
      <c r="K169" s="75">
        <f>I169-J169</f>
        <v>3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9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51</v>
      </c>
      <c r="K172" s="75">
        <f>I172-J172</f>
        <v>3</v>
      </c>
      <c r="L172" s="76">
        <f>J172/I172</f>
        <v>0.94444444444444442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4</v>
      </c>
      <c r="V173" s="69">
        <v>7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4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6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13</v>
      </c>
      <c r="K185" s="75">
        <f>I185-J185</f>
        <v>0</v>
      </c>
      <c r="L185" s="76">
        <f>J185/I185</f>
        <v>1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17</v>
      </c>
      <c r="G186" s="73">
        <f>E186-F186</f>
        <v>3</v>
      </c>
      <c r="H186" s="74">
        <f>F186/E186</f>
        <v>0.85</v>
      </c>
      <c r="I186" s="73">
        <v>10</v>
      </c>
      <c r="J186" s="69">
        <v>7</v>
      </c>
      <c r="K186" s="75">
        <f>I186-J186</f>
        <v>3</v>
      </c>
      <c r="L186" s="76">
        <f>J186/I186</f>
        <v>0.7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27</v>
      </c>
      <c r="K187" s="75">
        <f>I187-J187</f>
        <v>5</v>
      </c>
      <c r="L187" s="76">
        <f>J187/I187</f>
        <v>0.84375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3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4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6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28</v>
      </c>
      <c r="K205" s="75">
        <f>I205-J205</f>
        <v>2</v>
      </c>
      <c r="L205" s="76">
        <f>J205/I205</f>
        <v>0.93333333333333335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42</v>
      </c>
      <c r="G206" s="73">
        <f>E206-F206</f>
        <v>14</v>
      </c>
      <c r="H206" s="74">
        <f>F206/E206</f>
        <v>0.75</v>
      </c>
      <c r="I206" s="73">
        <v>89</v>
      </c>
      <c r="J206" s="69">
        <v>73</v>
      </c>
      <c r="K206" s="75">
        <f>I206-J206</f>
        <v>16</v>
      </c>
      <c r="L206" s="76">
        <f>J206/I206</f>
        <v>0.8202247191011236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3</v>
      </c>
      <c r="K207" s="75">
        <f>I207-J207</f>
        <v>7</v>
      </c>
      <c r="L207" s="76">
        <f>J207/I207</f>
        <v>0.3</v>
      </c>
      <c r="M207" s="73">
        <v>5</v>
      </c>
      <c r="N207" s="69">
        <v>4</v>
      </c>
      <c r="O207" s="75">
        <f>M207-N207</f>
        <v>1</v>
      </c>
      <c r="P207" s="74">
        <f>N207/M207</f>
        <v>0.8</v>
      </c>
      <c r="Q207" s="73">
        <v>5</v>
      </c>
      <c r="R207" s="69">
        <v>2</v>
      </c>
      <c r="S207" s="75">
        <f>Q207-R207</f>
        <v>3</v>
      </c>
      <c r="T207" s="76">
        <f>R207/Q207</f>
        <v>0.4</v>
      </c>
      <c r="U207" s="68">
        <v>1</v>
      </c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13</v>
      </c>
      <c r="K208" s="75">
        <f>I208-J208</f>
        <v>7</v>
      </c>
      <c r="L208" s="76">
        <f>J208/I208</f>
        <v>0.65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15</v>
      </c>
      <c r="K212" s="75">
        <f>I212-J212</f>
        <v>15</v>
      </c>
      <c r="L212" s="76">
        <f>J212/I212</f>
        <v>0.5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21</v>
      </c>
      <c r="K213" s="75">
        <f>I213-J213</f>
        <v>4</v>
      </c>
      <c r="L213" s="76">
        <f>J213/I213</f>
        <v>0.84</v>
      </c>
      <c r="M213" s="73"/>
      <c r="N213" s="69"/>
      <c r="O213" s="75"/>
      <c r="P213" s="74"/>
      <c r="Q213" s="73"/>
      <c r="R213" s="69"/>
      <c r="S213" s="75"/>
      <c r="T213" s="76"/>
      <c r="U213" s="68">
        <v>1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9</v>
      </c>
      <c r="K215" s="75">
        <f>I215-J215</f>
        <v>7</v>
      </c>
      <c r="L215" s="76">
        <f>J215/I215</f>
        <v>0.5625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7</v>
      </c>
      <c r="W216" s="69"/>
      <c r="X216" s="70">
        <v>1</v>
      </c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4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47</v>
      </c>
      <c r="G218" s="73">
        <f>E218-F218</f>
        <v>1</v>
      </c>
      <c r="H218" s="74">
        <f>F218/E218</f>
        <v>0.97916666666666663</v>
      </c>
      <c r="I218" s="73">
        <v>34</v>
      </c>
      <c r="J218" s="69">
        <v>27</v>
      </c>
      <c r="K218" s="75">
        <f>I218-J218</f>
        <v>7</v>
      </c>
      <c r="L218" s="76">
        <f>J218/I218</f>
        <v>0.79411764705882348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253</v>
      </c>
      <c r="G220" s="38">
        <f>E220-F220</f>
        <v>19</v>
      </c>
      <c r="H220" s="4">
        <f>F220/E220</f>
        <v>0.93014705882352944</v>
      </c>
      <c r="I220" s="38">
        <f>SUM(I159:I219)</f>
        <v>447</v>
      </c>
      <c r="J220" s="38">
        <f>SUM(J159:J219)</f>
        <v>363</v>
      </c>
      <c r="K220" s="3">
        <f>I220-J220</f>
        <v>84</v>
      </c>
      <c r="L220" s="39">
        <f>J220/I220</f>
        <v>0.81208053691275173</v>
      </c>
      <c r="M220" s="38">
        <f>SUM(M159:M219)</f>
        <v>5</v>
      </c>
      <c r="N220" s="38">
        <f>SUM(N159:N219)</f>
        <v>4</v>
      </c>
      <c r="O220" s="3">
        <f>M220-N220</f>
        <v>1</v>
      </c>
      <c r="P220" s="4">
        <f>N220/M220</f>
        <v>0.8</v>
      </c>
      <c r="Q220" s="38">
        <f>SUM(Q159:Q219)</f>
        <v>5</v>
      </c>
      <c r="R220" s="38">
        <f>SUM(R159:R219)</f>
        <v>2</v>
      </c>
      <c r="S220" s="3">
        <f>Q220-R220</f>
        <v>3</v>
      </c>
      <c r="T220" s="39">
        <f>R220/Q220</f>
        <v>0.4</v>
      </c>
      <c r="U220" s="37">
        <f>SUM(U159:U219)</f>
        <v>16</v>
      </c>
      <c r="V220" s="38">
        <f>SUM(V159:V219)</f>
        <v>120</v>
      </c>
      <c r="W220" s="38">
        <f>SUM(W159:W219)</f>
        <v>2</v>
      </c>
      <c r="X220" s="41">
        <f>SUM(X159:X219)</f>
        <v>1</v>
      </c>
    </row>
    <row r="221" spans="1:24" ht="14.7" customHeight="1" thickBot="1">
      <c r="A221" s="275" t="s">
        <v>356</v>
      </c>
      <c r="B221" s="276" t="s">
        <v>357</v>
      </c>
      <c r="C221" s="80" t="s">
        <v>358</v>
      </c>
      <c r="D221" s="81" t="s">
        <v>359</v>
      </c>
      <c r="E221" s="82">
        <v>66</v>
      </c>
      <c r="F221" s="83">
        <v>65</v>
      </c>
      <c r="G221" s="84">
        <f>E221-F221</f>
        <v>1</v>
      </c>
      <c r="H221" s="85">
        <f>F221/E221</f>
        <v>0.98484848484848486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/>
      <c r="W221" s="89"/>
      <c r="X221" s="93"/>
    </row>
    <row r="222" spans="1:24" ht="14.7" customHeight="1" thickBot="1">
      <c r="A222" s="275"/>
      <c r="B222" s="276"/>
      <c r="C222" s="80" t="s">
        <v>360</v>
      </c>
      <c r="D222" s="81" t="s">
        <v>361</v>
      </c>
      <c r="E222" s="94"/>
      <c r="F222" s="89"/>
      <c r="G222" s="88"/>
      <c r="H222" s="91"/>
      <c r="I222" s="88"/>
      <c r="J222" s="89"/>
      <c r="K222" s="90"/>
      <c r="L222" s="92"/>
      <c r="M222" s="88"/>
      <c r="N222" s="89"/>
      <c r="O222" s="90"/>
      <c r="P222" s="91"/>
      <c r="Q222" s="88"/>
      <c r="R222" s="89"/>
      <c r="S222" s="90"/>
      <c r="T222" s="92"/>
      <c r="U222" s="89"/>
      <c r="V222" s="89">
        <v>1</v>
      </c>
      <c r="W222" s="89"/>
      <c r="X222" s="93"/>
    </row>
    <row r="223" spans="1:24" ht="14.7" customHeight="1" thickBot="1">
      <c r="A223" s="275"/>
      <c r="B223" s="276"/>
      <c r="C223" s="80" t="s">
        <v>362</v>
      </c>
      <c r="D223" s="81" t="s">
        <v>56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2</v>
      </c>
      <c r="W223" s="89"/>
      <c r="X223" s="93"/>
    </row>
    <row r="224" spans="1:24" ht="14.7" customHeight="1" thickBot="1">
      <c r="A224" s="275"/>
      <c r="B224" s="276"/>
      <c r="C224" s="80" t="s">
        <v>363</v>
      </c>
      <c r="D224" s="81" t="s">
        <v>364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365</v>
      </c>
      <c r="D225" s="81" t="s">
        <v>366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367</v>
      </c>
      <c r="D226" s="81" t="s">
        <v>56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2</v>
      </c>
      <c r="W226" s="89"/>
      <c r="X226" s="93"/>
    </row>
    <row r="227" spans="1:24" ht="14.7" customHeight="1" thickBot="1">
      <c r="A227" s="275"/>
      <c r="B227" s="276"/>
      <c r="C227" s="272" t="s">
        <v>368</v>
      </c>
      <c r="D227" s="81" t="s">
        <v>369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67</v>
      </c>
      <c r="W227" s="89"/>
      <c r="X227" s="93"/>
    </row>
    <row r="228" spans="1:24" ht="14.7" customHeight="1" thickBot="1">
      <c r="A228" s="275"/>
      <c r="B228" s="276"/>
      <c r="C228" s="272"/>
      <c r="D228" s="81" t="s">
        <v>207</v>
      </c>
      <c r="E228" s="94"/>
      <c r="F228" s="89"/>
      <c r="G228" s="88"/>
      <c r="H228" s="91"/>
      <c r="I228" s="88">
        <v>25</v>
      </c>
      <c r="J228" s="89">
        <v>22</v>
      </c>
      <c r="K228" s="90">
        <f>I228-J228</f>
        <v>3</v>
      </c>
      <c r="L228" s="92">
        <f>J228/I228</f>
        <v>0.88</v>
      </c>
      <c r="M228" s="88"/>
      <c r="N228" s="89"/>
      <c r="O228" s="90"/>
      <c r="P228" s="91"/>
      <c r="Q228" s="88"/>
      <c r="R228" s="89"/>
      <c r="S228" s="90"/>
      <c r="T228" s="92"/>
      <c r="U228" s="89"/>
      <c r="V228" s="89"/>
      <c r="W228" s="89"/>
      <c r="X228" s="93"/>
    </row>
    <row r="229" spans="1:24" ht="14.7" customHeight="1" thickBot="1">
      <c r="A229" s="275"/>
      <c r="B229" s="276"/>
      <c r="C229" s="272" t="s">
        <v>370</v>
      </c>
      <c r="D229" s="81" t="s">
        <v>371</v>
      </c>
      <c r="E229" s="94">
        <v>23</v>
      </c>
      <c r="F229" s="89">
        <v>23</v>
      </c>
      <c r="G229" s="88">
        <f>E229-F229</f>
        <v>0</v>
      </c>
      <c r="H229" s="91">
        <f>F229/E229</f>
        <v>1</v>
      </c>
      <c r="I229" s="88">
        <v>51</v>
      </c>
      <c r="J229" s="89">
        <v>51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>
        <v>7</v>
      </c>
      <c r="V229" s="89">
        <v>9</v>
      </c>
      <c r="W229" s="89"/>
      <c r="X229" s="93"/>
    </row>
    <row r="230" spans="1:24" ht="14.7" customHeight="1" thickBot="1">
      <c r="A230" s="275"/>
      <c r="B230" s="276"/>
      <c r="C230" s="272"/>
      <c r="D230" s="81" t="s">
        <v>372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>
        <v>5</v>
      </c>
      <c r="R230" s="89">
        <v>2</v>
      </c>
      <c r="S230" s="90">
        <f>Q230-R230</f>
        <v>3</v>
      </c>
      <c r="T230" s="92">
        <f>R230/Q230</f>
        <v>0.4</v>
      </c>
      <c r="U230" s="89"/>
      <c r="V230" s="89"/>
      <c r="W230" s="89"/>
      <c r="X230" s="93"/>
    </row>
    <row r="231" spans="1:24" ht="14.7" customHeight="1" thickBot="1">
      <c r="A231" s="275"/>
      <c r="B231" s="272" t="s">
        <v>373</v>
      </c>
      <c r="C231" s="272" t="s">
        <v>374</v>
      </c>
      <c r="D231" s="81" t="s">
        <v>375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>
        <v>1</v>
      </c>
      <c r="V231" s="89">
        <v>3</v>
      </c>
      <c r="W231" s="89"/>
      <c r="X231" s="93"/>
    </row>
    <row r="232" spans="1:24" ht="14.7" customHeight="1" thickBot="1">
      <c r="A232" s="275"/>
      <c r="B232" s="272"/>
      <c r="C232" s="272"/>
      <c r="D232" s="81" t="s">
        <v>48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7</v>
      </c>
      <c r="V232" s="89">
        <v>5</v>
      </c>
      <c r="W232" s="89"/>
      <c r="X232" s="93"/>
    </row>
    <row r="233" spans="1:24" ht="14.7" customHeight="1" thickBot="1">
      <c r="A233" s="275"/>
      <c r="B233" s="272"/>
      <c r="C233" s="272"/>
      <c r="D233" s="81" t="s">
        <v>376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2"/>
      <c r="C234" s="272"/>
      <c r="D234" s="81" t="s">
        <v>218</v>
      </c>
      <c r="E234" s="94">
        <v>40</v>
      </c>
      <c r="F234" s="89">
        <v>28</v>
      </c>
      <c r="G234" s="88">
        <f>E234-F234</f>
        <v>12</v>
      </c>
      <c r="H234" s="91">
        <f>F234/E234</f>
        <v>0.7</v>
      </c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>
        <v>1</v>
      </c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377</v>
      </c>
      <c r="E235" s="94">
        <v>106</v>
      </c>
      <c r="F235" s="89">
        <v>106</v>
      </c>
      <c r="G235" s="88">
        <f>E235-F235</f>
        <v>0</v>
      </c>
      <c r="H235" s="91">
        <f>F235/E235</f>
        <v>1</v>
      </c>
      <c r="I235" s="88">
        <v>96</v>
      </c>
      <c r="J235" s="89">
        <v>84</v>
      </c>
      <c r="K235" s="90">
        <f>I235-J235</f>
        <v>12</v>
      </c>
      <c r="L235" s="92">
        <f>J235/I235</f>
        <v>0.875</v>
      </c>
      <c r="M235" s="88">
        <v>5</v>
      </c>
      <c r="N235" s="89">
        <v>1</v>
      </c>
      <c r="O235" s="90">
        <f>M235-N235</f>
        <v>4</v>
      </c>
      <c r="P235" s="91">
        <f>N235/M235</f>
        <v>0.2</v>
      </c>
      <c r="Q235" s="88"/>
      <c r="R235" s="89"/>
      <c r="S235" s="90"/>
      <c r="T235" s="92"/>
      <c r="U235" s="89">
        <v>3</v>
      </c>
      <c r="V235" s="89">
        <v>30</v>
      </c>
      <c r="W235" s="89"/>
      <c r="X235" s="93">
        <v>5</v>
      </c>
    </row>
    <row r="236" spans="1:24" ht="14.7" customHeight="1" thickBot="1">
      <c r="A236" s="275"/>
      <c r="B236" s="272"/>
      <c r="C236" s="272"/>
      <c r="D236" s="81" t="s">
        <v>378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379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>
        <v>1</v>
      </c>
      <c r="W237" s="89"/>
      <c r="X237" s="93"/>
    </row>
    <row r="238" spans="1:24" ht="14.7" customHeight="1" thickBot="1">
      <c r="A238" s="275"/>
      <c r="B238" s="272"/>
      <c r="C238" s="272"/>
      <c r="D238" s="81" t="s">
        <v>380</v>
      </c>
      <c r="E238" s="94"/>
      <c r="F238" s="89"/>
      <c r="G238" s="88"/>
      <c r="H238" s="91"/>
      <c r="I238" s="88">
        <v>30</v>
      </c>
      <c r="J238" s="89">
        <v>25</v>
      </c>
      <c r="K238" s="90">
        <f>I238-J238</f>
        <v>5</v>
      </c>
      <c r="L238" s="92">
        <f>J238/I238</f>
        <v>0.83333333333333337</v>
      </c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3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381</v>
      </c>
      <c r="E239" s="94"/>
      <c r="F239" s="89"/>
      <c r="G239" s="88"/>
      <c r="H239" s="91"/>
      <c r="I239" s="88">
        <v>70</v>
      </c>
      <c r="J239" s="89">
        <v>62</v>
      </c>
      <c r="K239" s="90">
        <f>I239-J239</f>
        <v>8</v>
      </c>
      <c r="L239" s="92">
        <f>J239/I239</f>
        <v>0.88571428571428568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/>
      <c r="W239" s="89"/>
      <c r="X239" s="93"/>
    </row>
    <row r="240" spans="1:24" ht="14.7" customHeight="1" thickBot="1">
      <c r="A240" s="275"/>
      <c r="B240" s="272"/>
      <c r="C240" s="80" t="s">
        <v>382</v>
      </c>
      <c r="D240" s="81" t="s">
        <v>383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1</v>
      </c>
      <c r="W240" s="89"/>
      <c r="X240" s="93"/>
    </row>
    <row r="241" spans="1:24" ht="14.7" customHeight="1" thickBot="1">
      <c r="A241" s="275"/>
      <c r="B241" s="272"/>
      <c r="C241" s="80" t="s">
        <v>384</v>
      </c>
      <c r="D241" s="81" t="s">
        <v>56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3</v>
      </c>
      <c r="W241" s="89"/>
      <c r="X241" s="93"/>
    </row>
    <row r="242" spans="1:24" ht="14.7" customHeight="1" thickBot="1">
      <c r="A242" s="275"/>
      <c r="B242" s="272"/>
      <c r="C242" s="80" t="s">
        <v>385</v>
      </c>
      <c r="D242" s="81" t="s">
        <v>72</v>
      </c>
      <c r="E242" s="94"/>
      <c r="F242" s="89"/>
      <c r="G242" s="88"/>
      <c r="H242" s="91"/>
      <c r="I242" s="88">
        <v>28</v>
      </c>
      <c r="J242" s="89">
        <v>21</v>
      </c>
      <c r="K242" s="90">
        <f>I242-J242</f>
        <v>7</v>
      </c>
      <c r="L242" s="92">
        <f>J242/I242</f>
        <v>0.75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386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387</v>
      </c>
      <c r="D244" s="81" t="s">
        <v>98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388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1</v>
      </c>
      <c r="W245" s="89"/>
      <c r="X245" s="93"/>
    </row>
    <row r="246" spans="1:24" ht="14.7" customHeight="1" thickBot="1">
      <c r="A246" s="275"/>
      <c r="B246" s="272"/>
      <c r="C246" s="272" t="s">
        <v>389</v>
      </c>
      <c r="D246" s="81" t="s">
        <v>390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272"/>
      <c r="D247" s="81" t="s">
        <v>391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80" t="s">
        <v>392</v>
      </c>
      <c r="D248" s="81" t="s">
        <v>56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8</v>
      </c>
      <c r="W248" s="89"/>
      <c r="X248" s="93"/>
    </row>
    <row r="249" spans="1:24" ht="14.7" customHeight="1" thickBot="1">
      <c r="A249" s="275"/>
      <c r="B249" s="272"/>
      <c r="C249" s="80" t="s">
        <v>393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80" t="s">
        <v>394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395</v>
      </c>
      <c r="D251" s="81" t="s">
        <v>396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397</v>
      </c>
      <c r="D252" s="81" t="s">
        <v>398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399</v>
      </c>
      <c r="D253" s="81" t="s">
        <v>194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2</v>
      </c>
      <c r="W253" s="89"/>
      <c r="X253" s="93"/>
    </row>
    <row r="254" spans="1:24" ht="14.7" customHeight="1" thickBot="1">
      <c r="A254" s="275"/>
      <c r="B254" s="272"/>
      <c r="C254" s="80" t="s">
        <v>400</v>
      </c>
      <c r="D254" s="81" t="s">
        <v>401</v>
      </c>
      <c r="E254" s="94">
        <v>5</v>
      </c>
      <c r="F254" s="89">
        <v>2</v>
      </c>
      <c r="G254" s="88">
        <f>E254-F254</f>
        <v>3</v>
      </c>
      <c r="H254" s="91">
        <f>F254/E254</f>
        <v>0.4</v>
      </c>
      <c r="I254" s="88">
        <v>20</v>
      </c>
      <c r="J254" s="89">
        <v>18</v>
      </c>
      <c r="K254" s="90">
        <f>I254-J254</f>
        <v>2</v>
      </c>
      <c r="L254" s="92">
        <f>J254/I254</f>
        <v>0.9</v>
      </c>
      <c r="M254" s="88"/>
      <c r="N254" s="89"/>
      <c r="O254" s="90"/>
      <c r="P254" s="91"/>
      <c r="Q254" s="88"/>
      <c r="R254" s="89"/>
      <c r="S254" s="90"/>
      <c r="T254" s="92"/>
      <c r="U254" s="89">
        <v>1</v>
      </c>
      <c r="V254" s="89">
        <v>3</v>
      </c>
      <c r="W254" s="89"/>
      <c r="X254" s="93"/>
    </row>
    <row r="255" spans="1:24" ht="14.7" customHeight="1" thickBot="1">
      <c r="A255" s="275"/>
      <c r="B255" s="272" t="s">
        <v>402</v>
      </c>
      <c r="C255" s="80" t="s">
        <v>403</v>
      </c>
      <c r="D255" s="81" t="s">
        <v>404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/>
      <c r="W255" s="89"/>
      <c r="X255" s="93"/>
    </row>
    <row r="256" spans="1:24" ht="14.7" customHeight="1" thickBot="1">
      <c r="A256" s="275"/>
      <c r="B256" s="272"/>
      <c r="C256" s="80" t="s">
        <v>405</v>
      </c>
      <c r="D256" s="81" t="s">
        <v>406</v>
      </c>
      <c r="E256" s="94">
        <v>10</v>
      </c>
      <c r="F256" s="89">
        <v>10</v>
      </c>
      <c r="G256" s="88">
        <f>E256-F256</f>
        <v>0</v>
      </c>
      <c r="H256" s="91">
        <f>F256/E256</f>
        <v>1</v>
      </c>
      <c r="I256" s="88">
        <v>20</v>
      </c>
      <c r="J256" s="89">
        <v>20</v>
      </c>
      <c r="K256" s="90">
        <f>I256-J256</f>
        <v>0</v>
      </c>
      <c r="L256" s="92">
        <f>J256/I256</f>
        <v>1</v>
      </c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407</v>
      </c>
      <c r="D257" s="81" t="s">
        <v>31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2</v>
      </c>
      <c r="W257" s="89"/>
      <c r="X257" s="93"/>
    </row>
    <row r="258" spans="1:24" ht="14.7" customHeight="1" thickBot="1">
      <c r="A258" s="275"/>
      <c r="B258" s="272"/>
      <c r="C258" s="80" t="s">
        <v>408</v>
      </c>
      <c r="D258" s="81" t="s">
        <v>409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2</v>
      </c>
      <c r="W258" s="89"/>
      <c r="X258" s="93"/>
    </row>
    <row r="259" spans="1:24" ht="14.7" customHeight="1" thickBot="1">
      <c r="A259" s="275"/>
      <c r="B259" s="272"/>
      <c r="C259" s="80" t="s">
        <v>410</v>
      </c>
      <c r="D259" s="81" t="s">
        <v>411</v>
      </c>
      <c r="E259" s="94"/>
      <c r="F259" s="89"/>
      <c r="G259" s="88"/>
      <c r="H259" s="91"/>
      <c r="I259" s="88">
        <v>15</v>
      </c>
      <c r="J259" s="89">
        <v>15</v>
      </c>
      <c r="K259" s="90">
        <f>I259-J259</f>
        <v>0</v>
      </c>
      <c r="L259" s="92">
        <f>J259/I259</f>
        <v>1</v>
      </c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412</v>
      </c>
      <c r="D260" s="81" t="s">
        <v>413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414</v>
      </c>
      <c r="D261" s="81" t="s">
        <v>415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2</v>
      </c>
      <c r="W261" s="89"/>
      <c r="X261" s="93"/>
    </row>
    <row r="262" spans="1:24" ht="14.7" customHeight="1" thickBot="1">
      <c r="A262" s="275"/>
      <c r="B262" s="272"/>
      <c r="C262" s="80" t="s">
        <v>416</v>
      </c>
      <c r="D262" s="81" t="s">
        <v>417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418</v>
      </c>
      <c r="D263" s="81" t="s">
        <v>419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3</v>
      </c>
      <c r="W263" s="89"/>
      <c r="X263" s="93"/>
    </row>
    <row r="264" spans="1:24" ht="14.7" customHeight="1" thickBot="1">
      <c r="A264" s="275"/>
      <c r="B264" s="272"/>
      <c r="C264" s="80" t="s">
        <v>420</v>
      </c>
      <c r="D264" s="81" t="s">
        <v>421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6</v>
      </c>
      <c r="W264" s="89"/>
      <c r="X264" s="93"/>
    </row>
    <row r="265" spans="1:24" ht="14.7" customHeight="1" thickBot="1">
      <c r="A265" s="275"/>
      <c r="B265" s="272"/>
      <c r="C265" s="272" t="s">
        <v>422</v>
      </c>
      <c r="D265" s="81" t="s">
        <v>423</v>
      </c>
      <c r="E265" s="94">
        <v>15</v>
      </c>
      <c r="F265" s="89">
        <v>15</v>
      </c>
      <c r="G265" s="88">
        <f>E265-F265</f>
        <v>0</v>
      </c>
      <c r="H265" s="91">
        <f>F265/E265</f>
        <v>1</v>
      </c>
      <c r="I265" s="88">
        <v>5</v>
      </c>
      <c r="J265" s="89">
        <v>5</v>
      </c>
      <c r="K265" s="90">
        <f>I265-J265</f>
        <v>0</v>
      </c>
      <c r="L265" s="92">
        <f>J265/I265</f>
        <v>1</v>
      </c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272"/>
      <c r="D266" s="81" t="s">
        <v>424</v>
      </c>
      <c r="E266" s="94"/>
      <c r="F266" s="89"/>
      <c r="G266" s="88"/>
      <c r="H266" s="91"/>
      <c r="I266" s="88">
        <v>11</v>
      </c>
      <c r="J266" s="89">
        <v>11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8</v>
      </c>
      <c r="W266" s="89"/>
      <c r="X266" s="93"/>
    </row>
    <row r="267" spans="1:24" ht="14.7" customHeight="1" thickBot="1">
      <c r="A267" s="275"/>
      <c r="B267" s="272" t="s">
        <v>425</v>
      </c>
      <c r="C267" s="80" t="s">
        <v>426</v>
      </c>
      <c r="D267" s="81" t="s">
        <v>427</v>
      </c>
      <c r="E267" s="94">
        <v>4</v>
      </c>
      <c r="F267" s="89">
        <v>4</v>
      </c>
      <c r="G267" s="88">
        <f>E267-F267</f>
        <v>0</v>
      </c>
      <c r="H267" s="91">
        <f>F267/E267</f>
        <v>1</v>
      </c>
      <c r="I267" s="88">
        <v>10</v>
      </c>
      <c r="J267" s="89">
        <v>10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8</v>
      </c>
      <c r="W267" s="89"/>
      <c r="X267" s="93"/>
    </row>
    <row r="268" spans="1:24" ht="14.7" customHeight="1" thickBot="1">
      <c r="A268" s="275"/>
      <c r="B268" s="272"/>
      <c r="C268" s="80" t="s">
        <v>428</v>
      </c>
      <c r="D268" s="81" t="s">
        <v>429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5</v>
      </c>
      <c r="W268" s="89"/>
      <c r="X268" s="93"/>
    </row>
    <row r="269" spans="1:24" ht="14.7" customHeight="1" thickBot="1">
      <c r="A269" s="275"/>
      <c r="B269" s="272"/>
      <c r="C269" s="80" t="s">
        <v>430</v>
      </c>
      <c r="D269" s="81" t="s">
        <v>431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3</v>
      </c>
      <c r="W269" s="89"/>
      <c r="X269" s="93"/>
    </row>
    <row r="270" spans="1:24" ht="14.7" customHeight="1" thickBot="1">
      <c r="A270" s="275"/>
      <c r="B270" s="272"/>
      <c r="C270" s="80" t="s">
        <v>432</v>
      </c>
      <c r="D270" s="81" t="s">
        <v>338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2</v>
      </c>
      <c r="W270" s="89"/>
      <c r="X270" s="93"/>
    </row>
    <row r="271" spans="1:24" ht="14.7" customHeight="1" thickBot="1">
      <c r="A271" s="275"/>
      <c r="B271" s="272"/>
      <c r="C271" s="80" t="s">
        <v>433</v>
      </c>
      <c r="D271" s="81" t="s">
        <v>56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1</v>
      </c>
      <c r="W271" s="89"/>
      <c r="X271" s="93"/>
    </row>
    <row r="272" spans="1:24" ht="14.7" customHeight="1" thickBot="1">
      <c r="A272" s="275"/>
      <c r="B272" s="272"/>
      <c r="C272" s="80" t="s">
        <v>434</v>
      </c>
      <c r="D272" s="81" t="s">
        <v>101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435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436</v>
      </c>
      <c r="D274" s="81" t="s">
        <v>437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6</v>
      </c>
      <c r="W274" s="89"/>
      <c r="X274" s="93"/>
    </row>
    <row r="275" spans="1:24" ht="14.7" customHeight="1" thickBot="1">
      <c r="A275" s="275"/>
      <c r="B275" s="272"/>
      <c r="C275" s="272" t="s">
        <v>438</v>
      </c>
      <c r="D275" s="81" t="s">
        <v>439</v>
      </c>
      <c r="E275" s="94">
        <v>15</v>
      </c>
      <c r="F275" s="89">
        <v>13</v>
      </c>
      <c r="G275" s="88">
        <f>E275-F275</f>
        <v>2</v>
      </c>
      <c r="H275" s="91">
        <f>F275/E275</f>
        <v>0.8666666666666667</v>
      </c>
      <c r="I275" s="88">
        <v>9</v>
      </c>
      <c r="J275" s="89">
        <v>9</v>
      </c>
      <c r="K275" s="90">
        <f>I275-J275</f>
        <v>0</v>
      </c>
      <c r="L275" s="92">
        <f>J275/I275</f>
        <v>1</v>
      </c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272"/>
      <c r="D276" s="81" t="s">
        <v>440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15</v>
      </c>
      <c r="W276" s="89"/>
      <c r="X276" s="93"/>
    </row>
    <row r="277" spans="1:24" ht="14.7" customHeight="1" thickBot="1">
      <c r="A277" s="275"/>
      <c r="B277" s="272"/>
      <c r="C277" s="80" t="s">
        <v>441</v>
      </c>
      <c r="D277" s="81" t="s">
        <v>180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10</v>
      </c>
      <c r="W277" s="89"/>
      <c r="X277" s="93"/>
    </row>
    <row r="278" spans="1:24" ht="14.7" customHeight="1" thickBot="1">
      <c r="A278" s="275"/>
      <c r="B278" s="272"/>
      <c r="C278" s="80" t="s">
        <v>442</v>
      </c>
      <c r="D278" s="81" t="s">
        <v>56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2</v>
      </c>
      <c r="W278" s="89"/>
      <c r="X278" s="93"/>
    </row>
    <row r="279" spans="1:24" ht="14.7" customHeight="1" thickBot="1">
      <c r="A279" s="275"/>
      <c r="B279" s="272"/>
      <c r="C279" s="80" t="s">
        <v>443</v>
      </c>
      <c r="D279" s="81" t="s">
        <v>444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5</v>
      </c>
      <c r="W279" s="89"/>
      <c r="X279" s="93"/>
    </row>
    <row r="280" spans="1:24" ht="14.7" customHeight="1" thickBot="1">
      <c r="A280" s="275"/>
      <c r="B280" s="272"/>
      <c r="C280" s="80" t="s">
        <v>445</v>
      </c>
      <c r="D280" s="81" t="s">
        <v>446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3</v>
      </c>
      <c r="W280" s="89"/>
      <c r="X280" s="93"/>
    </row>
    <row r="281" spans="1:24" ht="14.7" customHeight="1" thickBot="1">
      <c r="A281" s="275"/>
      <c r="B281" s="272"/>
      <c r="C281" s="80" t="s">
        <v>447</v>
      </c>
      <c r="D281" s="81" t="s">
        <v>448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449</v>
      </c>
      <c r="D282" s="81" t="s">
        <v>296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6</v>
      </c>
      <c r="W282" s="89"/>
      <c r="X282" s="93"/>
    </row>
    <row r="283" spans="1:24" ht="14.7" customHeight="1" thickBot="1">
      <c r="A283" s="275"/>
      <c r="B283" s="272" t="s">
        <v>450</v>
      </c>
      <c r="C283" s="272" t="s">
        <v>451</v>
      </c>
      <c r="D283" s="81" t="s">
        <v>452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2</v>
      </c>
      <c r="W283" s="89"/>
      <c r="X283" s="93"/>
    </row>
    <row r="284" spans="1:24" ht="14.7" customHeight="1" thickBot="1">
      <c r="A284" s="275"/>
      <c r="B284" s="272"/>
      <c r="C284" s="272"/>
      <c r="D284" s="81" t="s">
        <v>155</v>
      </c>
      <c r="E284" s="94">
        <v>20</v>
      </c>
      <c r="F284" s="89">
        <v>20</v>
      </c>
      <c r="G284" s="88">
        <f>E284-F284</f>
        <v>0</v>
      </c>
      <c r="H284" s="91">
        <f>F284/E284</f>
        <v>1</v>
      </c>
      <c r="I284" s="88">
        <v>40</v>
      </c>
      <c r="J284" s="89">
        <v>36</v>
      </c>
      <c r="K284" s="90">
        <f>I284-J284</f>
        <v>4</v>
      </c>
      <c r="L284" s="92">
        <f>J284/I284</f>
        <v>0.9</v>
      </c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272"/>
      <c r="D285" s="81" t="s">
        <v>82</v>
      </c>
      <c r="E285" s="94">
        <v>4</v>
      </c>
      <c r="F285" s="89">
        <v>2</v>
      </c>
      <c r="G285" s="88">
        <f>E285-F285</f>
        <v>2</v>
      </c>
      <c r="H285" s="91">
        <f>F285/E285</f>
        <v>0.5</v>
      </c>
      <c r="I285" s="88">
        <v>4</v>
      </c>
      <c r="J285" s="89">
        <v>4</v>
      </c>
      <c r="K285" s="90">
        <f>I285-J285</f>
        <v>0</v>
      </c>
      <c r="L285" s="92">
        <f>J285/I285</f>
        <v>1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2</v>
      </c>
      <c r="W285" s="89"/>
      <c r="X285" s="93">
        <v>1</v>
      </c>
    </row>
    <row r="286" spans="1:24" ht="14.7" customHeight="1" thickBot="1">
      <c r="A286" s="275"/>
      <c r="B286" s="272"/>
      <c r="C286" s="272"/>
      <c r="D286" s="81" t="s">
        <v>453</v>
      </c>
      <c r="E286" s="94">
        <v>2</v>
      </c>
      <c r="F286" s="89">
        <v>2</v>
      </c>
      <c r="G286" s="88">
        <f>E286-F286</f>
        <v>0</v>
      </c>
      <c r="H286" s="91">
        <f>F286/E286</f>
        <v>1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80" t="s">
        <v>454</v>
      </c>
      <c r="D287" s="81" t="s">
        <v>455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456</v>
      </c>
      <c r="D288" s="81" t="s">
        <v>56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457</v>
      </c>
      <c r="D289" s="81" t="s">
        <v>458</v>
      </c>
      <c r="E289" s="94"/>
      <c r="F289" s="89"/>
      <c r="G289" s="88"/>
      <c r="H289" s="91"/>
      <c r="I289" s="88">
        <v>10</v>
      </c>
      <c r="J289" s="89">
        <v>8</v>
      </c>
      <c r="K289" s="90">
        <f>I289-J289</f>
        <v>2</v>
      </c>
      <c r="L289" s="92">
        <f>J289/I289</f>
        <v>0.8</v>
      </c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459</v>
      </c>
      <c r="D290" s="81" t="s">
        <v>460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3</v>
      </c>
      <c r="W290" s="89"/>
      <c r="X290" s="93"/>
    </row>
    <row r="291" spans="1:24" ht="14.7" customHeight="1" thickBot="1">
      <c r="A291" s="275"/>
      <c r="B291" s="272"/>
      <c r="C291" s="80" t="s">
        <v>461</v>
      </c>
      <c r="D291" s="81" t="s">
        <v>296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>
      <c r="A292" s="275"/>
      <c r="B292" s="272"/>
      <c r="C292" s="80" t="s">
        <v>462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3" t="s">
        <v>463</v>
      </c>
      <c r="B293" s="273"/>
      <c r="C293" s="273"/>
      <c r="D293" s="273"/>
      <c r="E293" s="37">
        <f>SUM(E221:E292)</f>
        <v>310</v>
      </c>
      <c r="F293" s="38">
        <f>SUM(F221:F292)</f>
        <v>290</v>
      </c>
      <c r="G293" s="38">
        <f>E293-F293</f>
        <v>20</v>
      </c>
      <c r="H293" s="4">
        <f>F293/E293</f>
        <v>0.93548387096774188</v>
      </c>
      <c r="I293" s="38">
        <f>SUM(I221:I292)</f>
        <v>498</v>
      </c>
      <c r="J293" s="38">
        <f>SUM(J221:J292)</f>
        <v>454</v>
      </c>
      <c r="K293" s="38">
        <f>I293-J293</f>
        <v>44</v>
      </c>
      <c r="L293" s="39">
        <f>J293/I293</f>
        <v>0.91164658634538154</v>
      </c>
      <c r="M293" s="38">
        <f>SUM(M221:M292)</f>
        <v>5</v>
      </c>
      <c r="N293" s="38">
        <f>SUM(N221:N292)</f>
        <v>1</v>
      </c>
      <c r="O293" s="38">
        <f>M293-N293</f>
        <v>4</v>
      </c>
      <c r="P293" s="4">
        <f>N293/M293</f>
        <v>0.2</v>
      </c>
      <c r="Q293" s="38">
        <f>SUM(Q221:Q292)</f>
        <v>5</v>
      </c>
      <c r="R293" s="38">
        <f>SUM(R221:R292)</f>
        <v>2</v>
      </c>
      <c r="S293" s="38">
        <f>Q293-R293</f>
        <v>3</v>
      </c>
      <c r="T293" s="39">
        <f>R293/Q293</f>
        <v>0.4</v>
      </c>
      <c r="U293" s="38">
        <f>SUM(U221:U292)</f>
        <v>20</v>
      </c>
      <c r="V293" s="38">
        <f>SUM(V221:V292)</f>
        <v>256</v>
      </c>
      <c r="W293" s="38">
        <f>SUM(W221:W292)</f>
        <v>0</v>
      </c>
      <c r="X293" s="41">
        <f>SUM(X221:X292)</f>
        <v>6</v>
      </c>
    </row>
    <row r="294" spans="1:24" ht="14.7" customHeight="1" thickBot="1">
      <c r="A294" s="274" t="s">
        <v>464</v>
      </c>
      <c r="B294" s="274"/>
      <c r="C294" s="274"/>
      <c r="D294" s="274"/>
      <c r="E294" s="95">
        <f>E96+E158+E220+E293</f>
        <v>1969</v>
      </c>
      <c r="F294" s="96">
        <f>F96+F158+F220+F293</f>
        <v>1880</v>
      </c>
      <c r="G294" s="96">
        <f>G96+G158+G220+G293</f>
        <v>89</v>
      </c>
      <c r="H294" s="97">
        <f>F294/E294</f>
        <v>0.95479939055358054</v>
      </c>
      <c r="I294" s="96">
        <f>I96+I158+I220+I293</f>
        <v>2852</v>
      </c>
      <c r="J294" s="96">
        <f>J96+J158+J220+J293</f>
        <v>2470</v>
      </c>
      <c r="K294" s="96">
        <f>K96+K158+K220+K293</f>
        <v>382</v>
      </c>
      <c r="L294" s="98">
        <f>J294/I294</f>
        <v>0.86605890603085556</v>
      </c>
      <c r="M294" s="96">
        <f>M96+M158+M220+M293</f>
        <v>22</v>
      </c>
      <c r="N294" s="96">
        <f>N96+N158+N220+N293</f>
        <v>8</v>
      </c>
      <c r="O294" s="96">
        <f>O96+O158+O220+O293</f>
        <v>14</v>
      </c>
      <c r="P294" s="97">
        <f>N294/M294</f>
        <v>0.36363636363636365</v>
      </c>
      <c r="Q294" s="96">
        <f>Q96+Q158+Q220+Q293</f>
        <v>34</v>
      </c>
      <c r="R294" s="96">
        <f>R96+R158+R220+R293</f>
        <v>10</v>
      </c>
      <c r="S294" s="96">
        <f>S96+S158+S220+S293</f>
        <v>24</v>
      </c>
      <c r="T294" s="98">
        <f>R294/Q294</f>
        <v>0.29411764705882354</v>
      </c>
      <c r="U294" s="95">
        <f>U96+U158+U220+U293</f>
        <v>144</v>
      </c>
      <c r="V294" s="96">
        <f>V96+V158+V220+V293</f>
        <v>624</v>
      </c>
      <c r="W294" s="96">
        <f>W96+W158+W220+W293</f>
        <v>5</v>
      </c>
      <c r="X294" s="99">
        <f>X96+X158+X220+X293</f>
        <v>13</v>
      </c>
    </row>
    <row r="295" spans="1:24" ht="18.149999999999999" customHeight="1">
      <c r="A295" s="264"/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100"/>
      <c r="P295" s="101"/>
      <c r="Q295" s="100"/>
      <c r="R295" s="100"/>
      <c r="S295" s="100"/>
      <c r="T295" s="102"/>
      <c r="U295" s="103"/>
      <c r="V295" s="103"/>
      <c r="W295" s="103"/>
      <c r="X295" s="103"/>
    </row>
    <row r="296" spans="1:24" ht="48" customHeight="1" thickBot="1">
      <c r="A296" s="104"/>
      <c r="B296" s="100"/>
      <c r="C296" s="104"/>
      <c r="D296" s="100"/>
      <c r="E296" s="100"/>
      <c r="F296" s="100"/>
      <c r="G296" s="100"/>
      <c r="H296" s="101"/>
      <c r="I296" s="100"/>
      <c r="J296" s="100"/>
      <c r="K296" s="100"/>
      <c r="L296" s="100"/>
      <c r="M296" s="100"/>
      <c r="N296" s="100"/>
      <c r="O296" s="100"/>
      <c r="P296" s="101"/>
      <c r="Q296" s="100"/>
      <c r="R296" s="100"/>
      <c r="S296" s="100"/>
      <c r="T296" s="102"/>
      <c r="U296" s="103"/>
      <c r="V296" s="103"/>
      <c r="W296" s="103"/>
      <c r="X296" s="103"/>
    </row>
    <row r="297" spans="1:24" ht="14.7" customHeight="1">
      <c r="A297" s="265" t="s">
        <v>465</v>
      </c>
      <c r="B297" s="265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</row>
    <row r="298" spans="1:24" ht="14.7" customHeight="1">
      <c r="A298" s="266" t="s">
        <v>466</v>
      </c>
      <c r="B298" s="266"/>
      <c r="C298" s="266"/>
      <c r="D298" s="266"/>
      <c r="E298" s="268" t="s">
        <v>8</v>
      </c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70" t="s">
        <v>467</v>
      </c>
      <c r="V298" s="270"/>
      <c r="W298" s="270"/>
      <c r="X298" s="270"/>
    </row>
    <row r="299" spans="1:24" ht="30.75" customHeight="1">
      <c r="A299" s="266"/>
      <c r="B299" s="266"/>
      <c r="C299" s="266"/>
      <c r="D299" s="266"/>
      <c r="E299" s="268" t="s">
        <v>10</v>
      </c>
      <c r="F299" s="268"/>
      <c r="G299" s="268"/>
      <c r="H299" s="268"/>
      <c r="I299" s="268"/>
      <c r="J299" s="268"/>
      <c r="K299" s="268"/>
      <c r="L299" s="268"/>
      <c r="M299" s="268" t="s">
        <v>11</v>
      </c>
      <c r="N299" s="268"/>
      <c r="O299" s="268"/>
      <c r="P299" s="268"/>
      <c r="Q299" s="268"/>
      <c r="R299" s="268"/>
      <c r="S299" s="268"/>
      <c r="T299" s="268"/>
      <c r="U299" s="271" t="s">
        <v>10</v>
      </c>
      <c r="V299" s="271"/>
      <c r="W299" s="270" t="s">
        <v>12</v>
      </c>
      <c r="X299" s="270"/>
    </row>
    <row r="300" spans="1:24" ht="16.95" customHeight="1">
      <c r="A300" s="266"/>
      <c r="B300" s="266"/>
      <c r="C300" s="266"/>
      <c r="D300" s="266"/>
      <c r="E300" s="268" t="s">
        <v>13</v>
      </c>
      <c r="F300" s="268"/>
      <c r="G300" s="268"/>
      <c r="H300" s="268"/>
      <c r="I300" s="268" t="s">
        <v>14</v>
      </c>
      <c r="J300" s="268"/>
      <c r="K300" s="268"/>
      <c r="L300" s="268"/>
      <c r="M300" s="268" t="s">
        <v>13</v>
      </c>
      <c r="N300" s="268"/>
      <c r="O300" s="268"/>
      <c r="P300" s="268"/>
      <c r="Q300" s="268" t="s">
        <v>14</v>
      </c>
      <c r="R300" s="268"/>
      <c r="S300" s="268"/>
      <c r="T300" s="268"/>
      <c r="U300" s="271"/>
      <c r="V300" s="271"/>
      <c r="W300" s="270"/>
      <c r="X300" s="270"/>
    </row>
    <row r="301" spans="1:24" ht="16.95" customHeight="1">
      <c r="A301" s="266"/>
      <c r="B301" s="266"/>
      <c r="C301" s="266"/>
      <c r="D301" s="266"/>
      <c r="E301" s="106" t="s">
        <v>15</v>
      </c>
      <c r="F301" s="106" t="s">
        <v>16</v>
      </c>
      <c r="G301" s="106" t="s">
        <v>17</v>
      </c>
      <c r="H301" s="107" t="s">
        <v>18</v>
      </c>
      <c r="I301" s="106" t="s">
        <v>15</v>
      </c>
      <c r="J301" s="106" t="s">
        <v>16</v>
      </c>
      <c r="K301" s="106" t="s">
        <v>17</v>
      </c>
      <c r="L301" s="106" t="s">
        <v>18</v>
      </c>
      <c r="M301" s="106" t="s">
        <v>15</v>
      </c>
      <c r="N301" s="106" t="s">
        <v>16</v>
      </c>
      <c r="O301" s="106" t="s">
        <v>17</v>
      </c>
      <c r="P301" s="107" t="s">
        <v>18</v>
      </c>
      <c r="Q301" s="106" t="s">
        <v>15</v>
      </c>
      <c r="R301" s="106" t="s">
        <v>16</v>
      </c>
      <c r="S301" s="106" t="s">
        <v>17</v>
      </c>
      <c r="T301" s="106" t="s">
        <v>18</v>
      </c>
      <c r="U301" s="106" t="s">
        <v>13</v>
      </c>
      <c r="V301" s="106" t="s">
        <v>19</v>
      </c>
      <c r="W301" s="106" t="s">
        <v>13</v>
      </c>
      <c r="X301" s="1" t="s">
        <v>19</v>
      </c>
    </row>
    <row r="302" spans="1:24" ht="16.95" customHeight="1">
      <c r="A302" s="257" t="s">
        <v>468</v>
      </c>
      <c r="B302" s="257"/>
      <c r="C302" s="257"/>
      <c r="D302" s="257"/>
      <c r="E302" s="108">
        <f>E96</f>
        <v>1053</v>
      </c>
      <c r="F302" s="109">
        <f>F96</f>
        <v>1014</v>
      </c>
      <c r="G302" s="108">
        <f>G96</f>
        <v>39</v>
      </c>
      <c r="H302" s="110">
        <f>F302/E302</f>
        <v>0.96296296296296291</v>
      </c>
      <c r="I302" s="108">
        <f t="shared" ref="I302:O302" si="2">(I96)</f>
        <v>1478</v>
      </c>
      <c r="J302" s="109">
        <f t="shared" si="2"/>
        <v>1295</v>
      </c>
      <c r="K302" s="108">
        <f t="shared" si="2"/>
        <v>183</v>
      </c>
      <c r="L302" s="110">
        <f t="shared" si="2"/>
        <v>0.87618403247631937</v>
      </c>
      <c r="M302" s="108">
        <f t="shared" si="2"/>
        <v>10</v>
      </c>
      <c r="N302" s="109">
        <f t="shared" si="2"/>
        <v>1</v>
      </c>
      <c r="O302" s="108">
        <f t="shared" si="2"/>
        <v>9</v>
      </c>
      <c r="P302" s="110">
        <f t="shared" ref="P302:X302" si="3">P96</f>
        <v>0.1</v>
      </c>
      <c r="Q302" s="108">
        <f t="shared" si="3"/>
        <v>22</v>
      </c>
      <c r="R302" s="109">
        <f t="shared" si="3"/>
        <v>4</v>
      </c>
      <c r="S302" s="108">
        <f t="shared" si="3"/>
        <v>18</v>
      </c>
      <c r="T302" s="110">
        <f t="shared" si="3"/>
        <v>0.18181818181818182</v>
      </c>
      <c r="U302" s="111">
        <f t="shared" si="3"/>
        <v>73</v>
      </c>
      <c r="V302" s="111">
        <f t="shared" si="3"/>
        <v>142</v>
      </c>
      <c r="W302" s="111">
        <f t="shared" si="3"/>
        <v>1</v>
      </c>
      <c r="X302" s="112">
        <f t="shared" si="3"/>
        <v>1</v>
      </c>
    </row>
    <row r="303" spans="1:24" ht="16.95" customHeight="1">
      <c r="A303" s="269" t="s">
        <v>469</v>
      </c>
      <c r="B303" s="269"/>
      <c r="C303" s="269"/>
      <c r="D303" s="269"/>
      <c r="E303" s="113">
        <f>E158</f>
        <v>334</v>
      </c>
      <c r="F303" s="114">
        <f>F158</f>
        <v>323</v>
      </c>
      <c r="G303" s="113">
        <f>G158</f>
        <v>11</v>
      </c>
      <c r="H303" s="115">
        <f>F303/E303</f>
        <v>0.96706586826347307</v>
      </c>
      <c r="I303" s="113">
        <f>I158</f>
        <v>429</v>
      </c>
      <c r="J303" s="114">
        <f>J158</f>
        <v>358</v>
      </c>
      <c r="K303" s="113">
        <f>K158</f>
        <v>71</v>
      </c>
      <c r="L303" s="115">
        <f>L158</f>
        <v>0.83449883449883455</v>
      </c>
      <c r="M303" s="113">
        <f>(M158)</f>
        <v>2</v>
      </c>
      <c r="N303" s="114">
        <f>(N158)</f>
        <v>2</v>
      </c>
      <c r="O303" s="113">
        <f>(O158)</f>
        <v>0</v>
      </c>
      <c r="P303" s="115">
        <f>(P158)</f>
        <v>1</v>
      </c>
      <c r="Q303" s="113">
        <f t="shared" ref="Q303:X303" si="4">Q158</f>
        <v>2</v>
      </c>
      <c r="R303" s="114">
        <f t="shared" si="4"/>
        <v>2</v>
      </c>
      <c r="S303" s="113">
        <f t="shared" si="4"/>
        <v>0</v>
      </c>
      <c r="T303" s="115">
        <f t="shared" si="4"/>
        <v>1</v>
      </c>
      <c r="U303" s="114">
        <f t="shared" si="4"/>
        <v>35</v>
      </c>
      <c r="V303" s="114">
        <f t="shared" si="4"/>
        <v>106</v>
      </c>
      <c r="W303" s="114">
        <f t="shared" si="4"/>
        <v>2</v>
      </c>
      <c r="X303" s="116">
        <f t="shared" si="4"/>
        <v>5</v>
      </c>
    </row>
    <row r="304" spans="1:24" ht="16.95" customHeight="1">
      <c r="A304" s="259" t="s">
        <v>470</v>
      </c>
      <c r="B304" s="259"/>
      <c r="C304" s="259"/>
      <c r="D304" s="259"/>
      <c r="E304" s="117">
        <f t="shared" ref="E304:X304" si="5">E220</f>
        <v>272</v>
      </c>
      <c r="F304" s="118">
        <f t="shared" si="5"/>
        <v>253</v>
      </c>
      <c r="G304" s="117">
        <f t="shared" si="5"/>
        <v>19</v>
      </c>
      <c r="H304" s="119">
        <f t="shared" si="5"/>
        <v>0.93014705882352944</v>
      </c>
      <c r="I304" s="117">
        <f t="shared" si="5"/>
        <v>447</v>
      </c>
      <c r="J304" s="118">
        <f t="shared" si="5"/>
        <v>363</v>
      </c>
      <c r="K304" s="117">
        <f t="shared" si="5"/>
        <v>84</v>
      </c>
      <c r="L304" s="119">
        <f t="shared" si="5"/>
        <v>0.81208053691275173</v>
      </c>
      <c r="M304" s="117">
        <f t="shared" si="5"/>
        <v>5</v>
      </c>
      <c r="N304" s="118">
        <f t="shared" si="5"/>
        <v>4</v>
      </c>
      <c r="O304" s="117">
        <f t="shared" si="5"/>
        <v>1</v>
      </c>
      <c r="P304" s="119">
        <f t="shared" si="5"/>
        <v>0.8</v>
      </c>
      <c r="Q304" s="117">
        <f t="shared" si="5"/>
        <v>5</v>
      </c>
      <c r="R304" s="118">
        <f t="shared" si="5"/>
        <v>2</v>
      </c>
      <c r="S304" s="117">
        <f t="shared" si="5"/>
        <v>3</v>
      </c>
      <c r="T304" s="119">
        <f t="shared" si="5"/>
        <v>0.4</v>
      </c>
      <c r="U304" s="120">
        <f t="shared" si="5"/>
        <v>16</v>
      </c>
      <c r="V304" s="120">
        <f t="shared" si="5"/>
        <v>120</v>
      </c>
      <c r="W304" s="120">
        <f t="shared" si="5"/>
        <v>2</v>
      </c>
      <c r="X304" s="121">
        <f t="shared" si="5"/>
        <v>1</v>
      </c>
    </row>
    <row r="305" spans="1:24" ht="14.7" customHeight="1">
      <c r="A305" s="260" t="s">
        <v>471</v>
      </c>
      <c r="B305" s="260"/>
      <c r="C305" s="260"/>
      <c r="D305" s="260"/>
      <c r="E305" s="122">
        <f t="shared" ref="E305:X305" si="6">E293</f>
        <v>310</v>
      </c>
      <c r="F305" s="123">
        <f t="shared" si="6"/>
        <v>290</v>
      </c>
      <c r="G305" s="122">
        <f t="shared" si="6"/>
        <v>20</v>
      </c>
      <c r="H305" s="124">
        <f t="shared" si="6"/>
        <v>0.93548387096774188</v>
      </c>
      <c r="I305" s="122">
        <f t="shared" si="6"/>
        <v>498</v>
      </c>
      <c r="J305" s="123">
        <f t="shared" si="6"/>
        <v>454</v>
      </c>
      <c r="K305" s="122">
        <f t="shared" si="6"/>
        <v>44</v>
      </c>
      <c r="L305" s="124">
        <f t="shared" si="6"/>
        <v>0.91164658634538154</v>
      </c>
      <c r="M305" s="122">
        <f t="shared" si="6"/>
        <v>5</v>
      </c>
      <c r="N305" s="123">
        <f t="shared" si="6"/>
        <v>1</v>
      </c>
      <c r="O305" s="122">
        <f t="shared" si="6"/>
        <v>4</v>
      </c>
      <c r="P305" s="124">
        <f t="shared" si="6"/>
        <v>0.2</v>
      </c>
      <c r="Q305" s="122">
        <f t="shared" si="6"/>
        <v>5</v>
      </c>
      <c r="R305" s="123">
        <f t="shared" si="6"/>
        <v>2</v>
      </c>
      <c r="S305" s="122">
        <f t="shared" si="6"/>
        <v>3</v>
      </c>
      <c r="T305" s="124">
        <f t="shared" si="6"/>
        <v>0.4</v>
      </c>
      <c r="U305" s="123">
        <f t="shared" si="6"/>
        <v>20</v>
      </c>
      <c r="V305" s="123">
        <f t="shared" si="6"/>
        <v>256</v>
      </c>
      <c r="W305" s="123">
        <f t="shared" si="6"/>
        <v>0</v>
      </c>
      <c r="X305" s="125">
        <f t="shared" si="6"/>
        <v>6</v>
      </c>
    </row>
    <row r="306" spans="1:24" ht="14.7" customHeight="1" thickBot="1">
      <c r="A306" s="263" t="s">
        <v>472</v>
      </c>
      <c r="B306" s="263"/>
      <c r="C306" s="263"/>
      <c r="D306" s="263"/>
      <c r="E306" s="126">
        <f t="shared" ref="E306:X306" si="7">E294</f>
        <v>1969</v>
      </c>
      <c r="F306" s="126">
        <f t="shared" si="7"/>
        <v>1880</v>
      </c>
      <c r="G306" s="126">
        <f t="shared" si="7"/>
        <v>89</v>
      </c>
      <c r="H306" s="127">
        <f t="shared" si="7"/>
        <v>0.95479939055358054</v>
      </c>
      <c r="I306" s="126">
        <f t="shared" si="7"/>
        <v>2852</v>
      </c>
      <c r="J306" s="126">
        <f t="shared" si="7"/>
        <v>2470</v>
      </c>
      <c r="K306" s="126">
        <f t="shared" si="7"/>
        <v>382</v>
      </c>
      <c r="L306" s="127">
        <f t="shared" si="7"/>
        <v>0.86605890603085556</v>
      </c>
      <c r="M306" s="126">
        <f t="shared" si="7"/>
        <v>22</v>
      </c>
      <c r="N306" s="126">
        <f t="shared" si="7"/>
        <v>8</v>
      </c>
      <c r="O306" s="126">
        <f t="shared" si="7"/>
        <v>14</v>
      </c>
      <c r="P306" s="127">
        <f t="shared" si="7"/>
        <v>0.36363636363636365</v>
      </c>
      <c r="Q306" s="126">
        <f t="shared" si="7"/>
        <v>34</v>
      </c>
      <c r="R306" s="126">
        <f t="shared" si="7"/>
        <v>10</v>
      </c>
      <c r="S306" s="126">
        <f t="shared" si="7"/>
        <v>24</v>
      </c>
      <c r="T306" s="127">
        <f t="shared" si="7"/>
        <v>0.29411764705882354</v>
      </c>
      <c r="U306" s="126">
        <f t="shared" si="7"/>
        <v>144</v>
      </c>
      <c r="V306" s="126">
        <f t="shared" si="7"/>
        <v>624</v>
      </c>
      <c r="W306" s="126">
        <f t="shared" si="7"/>
        <v>5</v>
      </c>
      <c r="X306" s="128">
        <f t="shared" si="7"/>
        <v>13</v>
      </c>
    </row>
    <row r="307" spans="1:24" ht="18.149999999999999" customHeight="1">
      <c r="A307" s="264"/>
      <c r="B307" s="264"/>
      <c r="C307" s="264"/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100"/>
      <c r="P307" s="101"/>
      <c r="Q307" s="100"/>
      <c r="R307" s="100"/>
      <c r="S307" s="100"/>
      <c r="T307" s="102"/>
      <c r="U307" s="103"/>
      <c r="V307" s="103"/>
      <c r="W307" s="103"/>
      <c r="X307" s="103"/>
    </row>
    <row r="308" spans="1:24" ht="14.7" customHeight="1" thickBo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0"/>
      <c r="P308" s="101"/>
      <c r="Q308" s="100"/>
      <c r="R308" s="100"/>
      <c r="S308" s="100"/>
      <c r="T308" s="102"/>
      <c r="U308" s="103"/>
      <c r="V308" s="103"/>
      <c r="W308" s="103"/>
      <c r="X308" s="103"/>
    </row>
    <row r="309" spans="1:24" ht="14.7" customHeight="1">
      <c r="A309" s="265" t="s">
        <v>465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104"/>
      <c r="N309" s="10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>
      <c r="A310" s="266" t="s">
        <v>466</v>
      </c>
      <c r="B310" s="266"/>
      <c r="C310" s="266"/>
      <c r="D310" s="266"/>
      <c r="E310" s="267" t="s">
        <v>8</v>
      </c>
      <c r="F310" s="267"/>
      <c r="G310" s="267"/>
      <c r="H310" s="267"/>
      <c r="I310" s="267"/>
      <c r="J310" s="267"/>
      <c r="K310" s="267"/>
      <c r="L310" s="267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30.75" customHeight="1">
      <c r="A311" s="266"/>
      <c r="B311" s="266"/>
      <c r="C311" s="266"/>
      <c r="D311" s="266"/>
      <c r="E311" s="267"/>
      <c r="F311" s="267"/>
      <c r="G311" s="267"/>
      <c r="H311" s="267"/>
      <c r="I311" s="267"/>
      <c r="J311" s="267"/>
      <c r="K311" s="267"/>
      <c r="L311" s="267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6.95" customHeight="1">
      <c r="A312" s="266"/>
      <c r="B312" s="266"/>
      <c r="C312" s="266"/>
      <c r="D312" s="266"/>
      <c r="E312" s="268" t="s">
        <v>13</v>
      </c>
      <c r="F312" s="268"/>
      <c r="G312" s="268"/>
      <c r="H312" s="268"/>
      <c r="I312" s="267" t="s">
        <v>14</v>
      </c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6.95" customHeight="1">
      <c r="A313" s="266"/>
      <c r="B313" s="266"/>
      <c r="C313" s="266"/>
      <c r="D313" s="266"/>
      <c r="E313" s="106" t="s">
        <v>15</v>
      </c>
      <c r="F313" s="106" t="s">
        <v>16</v>
      </c>
      <c r="G313" s="106" t="s">
        <v>17</v>
      </c>
      <c r="H313" s="107" t="s">
        <v>18</v>
      </c>
      <c r="I313" s="106" t="s">
        <v>15</v>
      </c>
      <c r="J313" s="106" t="s">
        <v>16</v>
      </c>
      <c r="K313" s="106" t="s">
        <v>17</v>
      </c>
      <c r="L313" s="1" t="s">
        <v>18</v>
      </c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57" t="s">
        <v>468</v>
      </c>
      <c r="B314" s="257"/>
      <c r="C314" s="257"/>
      <c r="D314" s="257"/>
      <c r="E314" s="108">
        <f t="shared" ref="E314:G318" si="8">E302+M302</f>
        <v>1063</v>
      </c>
      <c r="F314" s="109">
        <f t="shared" si="8"/>
        <v>1015</v>
      </c>
      <c r="G314" s="108">
        <f t="shared" si="8"/>
        <v>48</v>
      </c>
      <c r="H314" s="110">
        <f>F314/E314</f>
        <v>0.95484477892756348</v>
      </c>
      <c r="I314" s="108">
        <f t="shared" ref="I314:K318" si="9">I302+Q302</f>
        <v>1500</v>
      </c>
      <c r="J314" s="109">
        <f t="shared" si="9"/>
        <v>1299</v>
      </c>
      <c r="K314" s="108">
        <f t="shared" si="9"/>
        <v>201</v>
      </c>
      <c r="L314" s="129">
        <f>J314/I314</f>
        <v>0.86599999999999999</v>
      </c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58" t="s">
        <v>469</v>
      </c>
      <c r="B315" s="258"/>
      <c r="C315" s="258"/>
      <c r="D315" s="258"/>
      <c r="E315" s="130">
        <f t="shared" si="8"/>
        <v>336</v>
      </c>
      <c r="F315" s="131">
        <f t="shared" si="8"/>
        <v>325</v>
      </c>
      <c r="G315" s="130">
        <f t="shared" si="8"/>
        <v>11</v>
      </c>
      <c r="H315" s="132">
        <f>F315/E315</f>
        <v>0.96726190476190477</v>
      </c>
      <c r="I315" s="130">
        <f t="shared" si="9"/>
        <v>431</v>
      </c>
      <c r="J315" s="131">
        <f t="shared" si="9"/>
        <v>360</v>
      </c>
      <c r="K315" s="130">
        <f t="shared" si="9"/>
        <v>71</v>
      </c>
      <c r="L315" s="133">
        <f>J315/I315</f>
        <v>0.83526682134570762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9" t="s">
        <v>470</v>
      </c>
      <c r="B316" s="259"/>
      <c r="C316" s="259"/>
      <c r="D316" s="259"/>
      <c r="E316" s="117">
        <f t="shared" si="8"/>
        <v>277</v>
      </c>
      <c r="F316" s="118">
        <f t="shared" si="8"/>
        <v>257</v>
      </c>
      <c r="G316" s="117">
        <f t="shared" si="8"/>
        <v>20</v>
      </c>
      <c r="H316" s="119">
        <f>F316/E316</f>
        <v>0.92779783393501802</v>
      </c>
      <c r="I316" s="117">
        <f t="shared" si="9"/>
        <v>452</v>
      </c>
      <c r="J316" s="118">
        <f t="shared" si="9"/>
        <v>365</v>
      </c>
      <c r="K316" s="117">
        <f t="shared" si="9"/>
        <v>87</v>
      </c>
      <c r="L316" s="134">
        <f>J316/I316</f>
        <v>0.80752212389380529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4.7" customHeight="1">
      <c r="A317" s="260" t="s">
        <v>471</v>
      </c>
      <c r="B317" s="260"/>
      <c r="C317" s="260"/>
      <c r="D317" s="260"/>
      <c r="E317" s="122">
        <f t="shared" si="8"/>
        <v>315</v>
      </c>
      <c r="F317" s="123">
        <f t="shared" si="8"/>
        <v>291</v>
      </c>
      <c r="G317" s="122">
        <f t="shared" si="8"/>
        <v>24</v>
      </c>
      <c r="H317" s="124">
        <f>F317/E317</f>
        <v>0.92380952380952386</v>
      </c>
      <c r="I317" s="122">
        <f t="shared" si="9"/>
        <v>503</v>
      </c>
      <c r="J317" s="123">
        <f t="shared" si="9"/>
        <v>456</v>
      </c>
      <c r="K317" s="122">
        <f t="shared" si="9"/>
        <v>47</v>
      </c>
      <c r="L317" s="135">
        <f>J317/I317</f>
        <v>0.90656063618290261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4.7" customHeight="1" thickBot="1">
      <c r="A318" s="261" t="s">
        <v>472</v>
      </c>
      <c r="B318" s="261"/>
      <c r="C318" s="261"/>
      <c r="D318" s="261"/>
      <c r="E318" s="136">
        <f t="shared" si="8"/>
        <v>1991</v>
      </c>
      <c r="F318" s="126">
        <f t="shared" si="8"/>
        <v>1888</v>
      </c>
      <c r="G318" s="136">
        <f t="shared" si="8"/>
        <v>103</v>
      </c>
      <c r="H318" s="137">
        <f>F318/E318</f>
        <v>0.94826720241084883</v>
      </c>
      <c r="I318" s="136">
        <f t="shared" si="9"/>
        <v>2886</v>
      </c>
      <c r="J318" s="126">
        <f t="shared" si="9"/>
        <v>2480</v>
      </c>
      <c r="K318" s="136">
        <f t="shared" si="9"/>
        <v>406</v>
      </c>
      <c r="L318" s="138">
        <f>J318/I318</f>
        <v>0.85932085932085933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21.9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139"/>
      <c r="B320" s="139"/>
      <c r="C320" s="139"/>
      <c r="D320" s="139"/>
      <c r="E320" s="104"/>
      <c r="F320" s="104"/>
      <c r="G320" s="104"/>
      <c r="H320" s="140"/>
      <c r="I320" s="104"/>
      <c r="J320" s="104"/>
      <c r="K320" s="104"/>
      <c r="L320" s="104"/>
      <c r="M320" s="104"/>
      <c r="N320" s="104"/>
      <c r="O320" s="104"/>
      <c r="P320" s="140"/>
      <c r="Q320" s="104"/>
      <c r="R320" s="104"/>
      <c r="S320" s="104"/>
      <c r="T320" s="141"/>
      <c r="U320" s="142"/>
      <c r="V320" s="103"/>
      <c r="W320" s="142"/>
      <c r="X320" s="142"/>
    </row>
    <row r="321" spans="1:24" ht="14.7" customHeight="1">
      <c r="A321" s="139"/>
      <c r="B321" s="139"/>
      <c r="C321" s="139"/>
      <c r="D321" s="143" t="s">
        <v>473</v>
      </c>
      <c r="E321" s="144" t="s">
        <v>15</v>
      </c>
      <c r="F321" s="144" t="s">
        <v>16</v>
      </c>
      <c r="G321" s="144" t="s">
        <v>17</v>
      </c>
      <c r="H321" s="262" t="s">
        <v>18</v>
      </c>
      <c r="I321" s="262"/>
      <c r="J321" s="104"/>
      <c r="K321" s="104"/>
      <c r="L321" s="104"/>
      <c r="M321" s="104"/>
      <c r="N321" s="104"/>
      <c r="O321" s="104"/>
      <c r="P321" s="140"/>
      <c r="Q321" s="104"/>
      <c r="R321" s="104"/>
      <c r="S321" s="104"/>
      <c r="T321" s="141"/>
      <c r="U321" s="142"/>
      <c r="V321" s="103"/>
      <c r="W321" s="142"/>
      <c r="X321" s="142"/>
    </row>
    <row r="322" spans="1:24" ht="14.7" customHeight="1">
      <c r="A322" s="100"/>
      <c r="B322" s="100"/>
      <c r="C322" s="100"/>
      <c r="D322" s="145" t="s">
        <v>474</v>
      </c>
      <c r="E322" s="146">
        <f>E294</f>
        <v>1969</v>
      </c>
      <c r="F322" s="146">
        <f>F294</f>
        <v>1880</v>
      </c>
      <c r="G322" s="146">
        <f>G294</f>
        <v>89</v>
      </c>
      <c r="H322" s="255">
        <f>F322/E322</f>
        <v>0.95479939055358054</v>
      </c>
      <c r="I322" s="255"/>
      <c r="J322" s="104"/>
      <c r="K322" s="104"/>
      <c r="L322" s="104"/>
      <c r="M322" s="256"/>
      <c r="N322" s="256"/>
      <c r="O322" s="104"/>
      <c r="P322" s="140"/>
      <c r="Q322" s="104"/>
      <c r="R322" s="104"/>
      <c r="S322" s="104"/>
      <c r="T322" s="141"/>
      <c r="U322" s="103"/>
      <c r="V322" s="103"/>
      <c r="W322" s="103"/>
      <c r="X322" s="103"/>
    </row>
    <row r="323" spans="1:24" ht="14.7" customHeight="1">
      <c r="A323" s="100"/>
      <c r="B323" s="100"/>
      <c r="C323" s="100"/>
      <c r="D323" s="145" t="s">
        <v>475</v>
      </c>
      <c r="E323" s="146">
        <f>I294</f>
        <v>2852</v>
      </c>
      <c r="F323" s="146">
        <f>J294</f>
        <v>2470</v>
      </c>
      <c r="G323" s="146">
        <f>K294</f>
        <v>382</v>
      </c>
      <c r="H323" s="255">
        <f>F323/E323</f>
        <v>0.86605890603085556</v>
      </c>
      <c r="I323" s="255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03"/>
      <c r="V323" s="103"/>
      <c r="W323" s="103"/>
      <c r="X323" s="103"/>
    </row>
    <row r="324" spans="1:24" ht="14.7" customHeight="1">
      <c r="A324" s="100"/>
      <c r="B324" s="100"/>
      <c r="C324" s="100"/>
      <c r="D324" s="145" t="s">
        <v>476</v>
      </c>
      <c r="E324" s="146">
        <f>M294</f>
        <v>22</v>
      </c>
      <c r="F324" s="146">
        <f>N294</f>
        <v>8</v>
      </c>
      <c r="G324" s="146">
        <f>O294</f>
        <v>14</v>
      </c>
      <c r="H324" s="255">
        <f>F324/E324</f>
        <v>0.36363636363636365</v>
      </c>
      <c r="I324" s="255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477</v>
      </c>
      <c r="E325" s="146">
        <f>Q294</f>
        <v>34</v>
      </c>
      <c r="F325" s="146">
        <f>R294</f>
        <v>10</v>
      </c>
      <c r="G325" s="146">
        <f>S294</f>
        <v>24</v>
      </c>
      <c r="H325" s="255">
        <f>F325/E325</f>
        <v>0.29411764705882354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 thickBot="1">
      <c r="A326" s="100"/>
      <c r="B326" s="100"/>
      <c r="C326" s="100"/>
      <c r="D326" s="147" t="s">
        <v>472</v>
      </c>
      <c r="E326" s="136">
        <f>SUM(E322:E325)</f>
        <v>4877</v>
      </c>
      <c r="F326" s="136">
        <f>SUM(F322:F325)</f>
        <v>4368</v>
      </c>
      <c r="G326" s="136">
        <f>SUM(G322:G325)</f>
        <v>509</v>
      </c>
      <c r="H326" s="204">
        <f>F326/E326</f>
        <v>0.89563256100061517</v>
      </c>
      <c r="I326" s="204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 thickBot="1">
      <c r="A327" s="100"/>
      <c r="B327" s="100"/>
      <c r="C327" s="100"/>
      <c r="D327" s="100"/>
      <c r="E327" s="104"/>
      <c r="F327" s="104"/>
      <c r="G327" s="104"/>
      <c r="H327" s="140"/>
      <c r="I327" s="104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87" customHeight="1">
      <c r="A328" s="100"/>
      <c r="B328" s="100"/>
      <c r="C328" s="100"/>
      <c r="D328" s="143" t="s">
        <v>478</v>
      </c>
      <c r="E328" s="148" t="s">
        <v>479</v>
      </c>
      <c r="F328" s="148" t="s">
        <v>480</v>
      </c>
      <c r="G328" s="148" t="s">
        <v>481</v>
      </c>
      <c r="H328" s="252" t="s">
        <v>482</v>
      </c>
      <c r="I328" s="252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474</v>
      </c>
      <c r="E329" s="146">
        <f>F322</f>
        <v>1880</v>
      </c>
      <c r="F329" s="146">
        <f>U294</f>
        <v>144</v>
      </c>
      <c r="G329" s="146">
        <f>J340-G331</f>
        <v>392</v>
      </c>
      <c r="H329" s="253">
        <f>E329+F329+G329</f>
        <v>2416</v>
      </c>
      <c r="I329" s="253"/>
      <c r="J329" s="141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475</v>
      </c>
      <c r="E330" s="146">
        <f>F323</f>
        <v>2470</v>
      </c>
      <c r="F330" s="146">
        <f>V294</f>
        <v>624</v>
      </c>
      <c r="G330" s="146">
        <f>J341-G332</f>
        <v>434</v>
      </c>
      <c r="H330" s="253">
        <f>E330+F330+G330</f>
        <v>3528</v>
      </c>
      <c r="I330" s="253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476</v>
      </c>
      <c r="E331" s="146">
        <f>F324</f>
        <v>8</v>
      </c>
      <c r="F331" s="146">
        <f>W294</f>
        <v>5</v>
      </c>
      <c r="G331" s="149">
        <v>0</v>
      </c>
      <c r="H331" s="253">
        <f>E331+F331+G331</f>
        <v>13</v>
      </c>
      <c r="I331" s="253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477</v>
      </c>
      <c r="E332" s="146">
        <f>F325</f>
        <v>10</v>
      </c>
      <c r="F332" s="146">
        <f>X294</f>
        <v>13</v>
      </c>
      <c r="G332" s="149">
        <v>1</v>
      </c>
      <c r="H332" s="253">
        <f>E332+F332+G332</f>
        <v>24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 thickBot="1">
      <c r="A333" s="100"/>
      <c r="B333" s="100"/>
      <c r="C333" s="100"/>
      <c r="D333" s="147" t="s">
        <v>472</v>
      </c>
      <c r="E333" s="150">
        <f>SUM(E329:E332)</f>
        <v>4368</v>
      </c>
      <c r="F333" s="150">
        <f>SUM(F329:F332)</f>
        <v>786</v>
      </c>
      <c r="G333" s="150">
        <f>SUM(G329:G332)</f>
        <v>827</v>
      </c>
      <c r="H333" s="254">
        <f>H329+H330+H331+H332</f>
        <v>5981</v>
      </c>
      <c r="I333" s="254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51" t="s">
        <v>483</v>
      </c>
      <c r="E334" s="104"/>
      <c r="F334" s="104"/>
      <c r="G334" s="104"/>
      <c r="H334" s="140"/>
      <c r="I334" s="104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B335" s="152"/>
      <c r="C335" s="152"/>
      <c r="D335" s="151" t="s">
        <v>484</v>
      </c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L336" s="152"/>
      <c r="M336" s="152"/>
      <c r="N336" s="152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27.3" customHeight="1">
      <c r="A337" s="104"/>
      <c r="B337" s="104"/>
      <c r="C337" s="104"/>
      <c r="D337" s="247" t="s">
        <v>485</v>
      </c>
      <c r="E337" s="247"/>
      <c r="F337" s="247"/>
      <c r="G337" s="247"/>
      <c r="H337" s="247"/>
      <c r="I337" s="247"/>
      <c r="J337" s="247"/>
      <c r="K337" s="247"/>
      <c r="L337" s="247"/>
      <c r="M337" s="247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85" customHeight="1">
      <c r="A338" s="104"/>
      <c r="B338" s="104"/>
      <c r="C338" s="104"/>
      <c r="D338" s="248" t="s">
        <v>486</v>
      </c>
      <c r="E338" s="201" t="s">
        <v>487</v>
      </c>
      <c r="F338" s="201"/>
      <c r="G338" s="201"/>
      <c r="H338" s="249" t="s">
        <v>488</v>
      </c>
      <c r="I338" s="249"/>
      <c r="J338" s="249"/>
      <c r="K338" s="250" t="s">
        <v>489</v>
      </c>
      <c r="L338" s="250"/>
      <c r="M338" s="250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85" customHeight="1">
      <c r="A339" s="104"/>
      <c r="B339" s="104"/>
      <c r="C339" s="104"/>
      <c r="D339" s="248"/>
      <c r="E339" s="153" t="s">
        <v>490</v>
      </c>
      <c r="F339" s="153" t="s">
        <v>491</v>
      </c>
      <c r="G339" s="153" t="s">
        <v>472</v>
      </c>
      <c r="H339" s="154" t="s">
        <v>492</v>
      </c>
      <c r="I339" s="154" t="s">
        <v>491</v>
      </c>
      <c r="J339" s="154" t="s">
        <v>472</v>
      </c>
      <c r="K339" s="155" t="s">
        <v>490</v>
      </c>
      <c r="L339" s="155" t="s">
        <v>491</v>
      </c>
      <c r="M339" s="156" t="s">
        <v>472</v>
      </c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157" t="s">
        <v>13</v>
      </c>
      <c r="E340" s="158">
        <f>K340-H340</f>
        <v>1046</v>
      </c>
      <c r="F340" s="158">
        <v>991</v>
      </c>
      <c r="G340" s="158">
        <f>SUM(E340:F340)</f>
        <v>2037</v>
      </c>
      <c r="H340" s="159">
        <v>83</v>
      </c>
      <c r="I340" s="159">
        <v>309</v>
      </c>
      <c r="J340" s="159">
        <f>SUM(H340:I340)</f>
        <v>392</v>
      </c>
      <c r="K340" s="160">
        <f>M340-L340</f>
        <v>1129</v>
      </c>
      <c r="L340" s="160">
        <f>F340+I340</f>
        <v>1300</v>
      </c>
      <c r="M340" s="161">
        <f>H329+H331</f>
        <v>2429</v>
      </c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7" customHeight="1">
      <c r="A341" s="104"/>
      <c r="B341" s="104"/>
      <c r="C341" s="104"/>
      <c r="D341" s="157" t="s">
        <v>493</v>
      </c>
      <c r="E341" s="158">
        <f>K341-H341</f>
        <v>1853</v>
      </c>
      <c r="F341" s="158">
        <v>1264</v>
      </c>
      <c r="G341" s="158">
        <f>SUM(E341:F341)</f>
        <v>3117</v>
      </c>
      <c r="H341" s="159">
        <v>111</v>
      </c>
      <c r="I341" s="159">
        <v>324</v>
      </c>
      <c r="J341" s="159">
        <f>SUM(H341:I341)</f>
        <v>435</v>
      </c>
      <c r="K341" s="160">
        <f>M341-L341</f>
        <v>1964</v>
      </c>
      <c r="L341" s="160">
        <f>F341+I341</f>
        <v>1588</v>
      </c>
      <c r="M341" s="161">
        <f>H330+H332</f>
        <v>3552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7" customHeight="1" thickBot="1">
      <c r="A342" s="104"/>
      <c r="B342" s="104"/>
      <c r="C342" s="104"/>
      <c r="D342" s="162" t="s">
        <v>494</v>
      </c>
      <c r="E342" s="163">
        <f>K342-H342</f>
        <v>2899</v>
      </c>
      <c r="F342" s="163">
        <f>SUM(F340:F341)</f>
        <v>2255</v>
      </c>
      <c r="G342" s="163">
        <f>SUM(E342:F342)</f>
        <v>5154</v>
      </c>
      <c r="H342" s="164">
        <f t="shared" ref="H342:M342" si="10">SUM(H340:H341)</f>
        <v>194</v>
      </c>
      <c r="I342" s="164">
        <f t="shared" si="10"/>
        <v>633</v>
      </c>
      <c r="J342" s="164">
        <f t="shared" si="10"/>
        <v>827</v>
      </c>
      <c r="K342" s="165">
        <f t="shared" si="10"/>
        <v>3093</v>
      </c>
      <c r="L342" s="165">
        <f t="shared" si="10"/>
        <v>2888</v>
      </c>
      <c r="M342" s="166">
        <f t="shared" si="10"/>
        <v>5981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67" t="s">
        <v>495</v>
      </c>
      <c r="E343" s="152"/>
      <c r="F343" s="152"/>
      <c r="G343" s="152"/>
      <c r="H343" s="168"/>
      <c r="I343" s="152"/>
      <c r="J343" s="152"/>
      <c r="K343" s="152"/>
      <c r="L343" s="152"/>
      <c r="M343" s="152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51" t="s">
        <v>496</v>
      </c>
      <c r="E344" s="251"/>
      <c r="F344" s="251"/>
      <c r="G344" s="251"/>
      <c r="H344" s="251"/>
      <c r="I344" s="251"/>
      <c r="J344" s="251"/>
      <c r="K344" s="251"/>
      <c r="L344" s="251"/>
      <c r="M344" s="251"/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22.5" customHeight="1">
      <c r="A345" s="104"/>
      <c r="B345" s="104"/>
      <c r="C345" s="104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44" t="s">
        <v>497</v>
      </c>
      <c r="E346" s="244"/>
      <c r="F346" s="244"/>
      <c r="G346" s="244"/>
      <c r="H346" s="100"/>
      <c r="I346" s="100"/>
      <c r="J346" s="100"/>
      <c r="K346" s="100"/>
      <c r="L346" s="100"/>
      <c r="M346" s="100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7.3" customHeight="1">
      <c r="A347" s="104"/>
      <c r="B347" s="104"/>
      <c r="C347" s="104"/>
      <c r="D347" s="245" t="s">
        <v>498</v>
      </c>
      <c r="E347" s="245"/>
      <c r="F347" s="245"/>
      <c r="G347" s="245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169" t="s">
        <v>499</v>
      </c>
      <c r="E348" s="170" t="s">
        <v>13</v>
      </c>
      <c r="F348" s="170" t="s">
        <v>500</v>
      </c>
      <c r="G348" s="170" t="s">
        <v>472</v>
      </c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14.7" customHeight="1">
      <c r="A349" s="104"/>
      <c r="B349" s="104"/>
      <c r="C349" s="104"/>
      <c r="D349" s="171" t="s">
        <v>501</v>
      </c>
      <c r="E349" s="108">
        <v>129</v>
      </c>
      <c r="F349" s="108">
        <v>77</v>
      </c>
      <c r="G349" s="109">
        <f>SUM(E349:F349)</f>
        <v>206</v>
      </c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72" t="s">
        <v>158</v>
      </c>
      <c r="E350" s="130">
        <v>151</v>
      </c>
      <c r="F350" s="130">
        <v>73</v>
      </c>
      <c r="G350" s="131">
        <f>SUM(E350:F350)</f>
        <v>224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3" t="s">
        <v>263</v>
      </c>
      <c r="E351" s="117">
        <v>87</v>
      </c>
      <c r="F351" s="117">
        <v>136</v>
      </c>
      <c r="G351" s="118">
        <f>SUM(E351:F351)</f>
        <v>223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4" t="s">
        <v>356</v>
      </c>
      <c r="E352" s="122">
        <v>132</v>
      </c>
      <c r="F352" s="122">
        <v>38</v>
      </c>
      <c r="G352" s="123">
        <f>SUM(E352:F352)</f>
        <v>170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5" t="s">
        <v>502</v>
      </c>
      <c r="E353" s="176">
        <f>SUM(E349:E352)</f>
        <v>499</v>
      </c>
      <c r="F353" s="176">
        <f>SUM(F349:F352)</f>
        <v>324</v>
      </c>
      <c r="G353" s="176">
        <f>SUM(G349:G352)</f>
        <v>823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26.7" customHeight="1">
      <c r="A354" s="104"/>
      <c r="B354" s="104"/>
      <c r="C354" s="104"/>
      <c r="D354" s="105" t="s">
        <v>503</v>
      </c>
      <c r="E354" s="177">
        <v>221</v>
      </c>
      <c r="F354" s="177">
        <v>180</v>
      </c>
      <c r="G354" s="177">
        <f>SUM(E354:F354)</f>
        <v>401</v>
      </c>
      <c r="H354" s="100"/>
      <c r="I354" s="100">
        <f>G353+G354</f>
        <v>1224</v>
      </c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67" t="s">
        <v>504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67" t="s">
        <v>505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14.7" customHeight="1">
      <c r="A357" s="104"/>
      <c r="B357" s="104"/>
      <c r="C357" s="104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209" t="s">
        <v>506</v>
      </c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246" t="s">
        <v>507</v>
      </c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34" t="s">
        <v>508</v>
      </c>
      <c r="E360" s="234"/>
      <c r="F360" s="234"/>
      <c r="G360" s="234"/>
      <c r="H360" s="234"/>
      <c r="I360" s="234"/>
      <c r="J360" s="234" t="s">
        <v>509</v>
      </c>
      <c r="K360" s="234"/>
      <c r="L360" s="234"/>
      <c r="M360" s="234"/>
      <c r="N360" s="234"/>
      <c r="O360" s="234" t="s">
        <v>510</v>
      </c>
      <c r="P360" s="234"/>
      <c r="Q360" s="234"/>
      <c r="R360" s="23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1" t="s">
        <v>511</v>
      </c>
      <c r="E361" s="241"/>
      <c r="F361" s="241"/>
      <c r="G361" s="241"/>
      <c r="H361" s="241"/>
      <c r="I361" s="241"/>
      <c r="J361" s="242">
        <v>33729</v>
      </c>
      <c r="K361" s="242"/>
      <c r="L361" s="242"/>
      <c r="M361" s="242"/>
      <c r="N361" s="242"/>
      <c r="O361" s="243">
        <f>J361/J369</f>
        <v>0.5220560921248143</v>
      </c>
      <c r="P361" s="243"/>
      <c r="Q361" s="243"/>
      <c r="R361" s="243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1" t="s">
        <v>512</v>
      </c>
      <c r="E362" s="241"/>
      <c r="F362" s="241"/>
      <c r="G362" s="241"/>
      <c r="H362" s="241"/>
      <c r="I362" s="241"/>
      <c r="J362" s="242">
        <v>6735</v>
      </c>
      <c r="K362" s="242"/>
      <c r="L362" s="242"/>
      <c r="M362" s="242"/>
      <c r="N362" s="242"/>
      <c r="O362" s="243">
        <f>J362/J369</f>
        <v>0.10424405646359584</v>
      </c>
      <c r="P362" s="243"/>
      <c r="Q362" s="243"/>
      <c r="R362" s="243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513</v>
      </c>
      <c r="E363" s="241"/>
      <c r="F363" s="241"/>
      <c r="G363" s="241"/>
      <c r="H363" s="241"/>
      <c r="I363" s="241"/>
      <c r="J363" s="242">
        <v>4429</v>
      </c>
      <c r="K363" s="242"/>
      <c r="L363" s="242"/>
      <c r="M363" s="242"/>
      <c r="N363" s="242"/>
      <c r="O363" s="243">
        <f>J363/J369</f>
        <v>6.8551882119861324E-2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514</v>
      </c>
      <c r="E364" s="241"/>
      <c r="F364" s="241"/>
      <c r="G364" s="241"/>
      <c r="H364" s="241"/>
      <c r="I364" s="241"/>
      <c r="J364" s="242">
        <v>3750</v>
      </c>
      <c r="K364" s="242"/>
      <c r="L364" s="242"/>
      <c r="M364" s="242"/>
      <c r="N364" s="242"/>
      <c r="O364" s="243">
        <f>J364/J369</f>
        <v>5.8042347696879645E-2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515</v>
      </c>
      <c r="E365" s="241"/>
      <c r="F365" s="241"/>
      <c r="G365" s="241"/>
      <c r="H365" s="241"/>
      <c r="I365" s="241"/>
      <c r="J365" s="242">
        <v>3324</v>
      </c>
      <c r="K365" s="242"/>
      <c r="L365" s="242"/>
      <c r="M365" s="242"/>
      <c r="N365" s="242"/>
      <c r="O365" s="243">
        <f>J365/J369</f>
        <v>5.1448736998514114E-2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516</v>
      </c>
      <c r="E366" s="241"/>
      <c r="F366" s="241"/>
      <c r="G366" s="241"/>
      <c r="H366" s="241"/>
      <c r="I366" s="241"/>
      <c r="J366" s="242">
        <v>2928</v>
      </c>
      <c r="K366" s="242"/>
      <c r="L366" s="242"/>
      <c r="M366" s="242"/>
      <c r="N366" s="242"/>
      <c r="O366" s="243">
        <f>J366/J369</f>
        <v>4.5319465081723624E-2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517</v>
      </c>
      <c r="E367" s="241"/>
      <c r="F367" s="241"/>
      <c r="G367" s="241"/>
      <c r="H367" s="241"/>
      <c r="I367" s="241"/>
      <c r="J367" s="242">
        <f>2018+1312+752+598+593+561</f>
        <v>5834</v>
      </c>
      <c r="K367" s="242"/>
      <c r="L367" s="242"/>
      <c r="M367" s="242"/>
      <c r="N367" s="242"/>
      <c r="O367" s="243">
        <f>J367/J369</f>
        <v>9.0298415056958889E-2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518</v>
      </c>
      <c r="E368" s="241"/>
      <c r="F368" s="241"/>
      <c r="G368" s="241"/>
      <c r="H368" s="241"/>
      <c r="I368" s="241"/>
      <c r="J368" s="242">
        <f>64608-60729</f>
        <v>3879</v>
      </c>
      <c r="K368" s="242"/>
      <c r="L368" s="242"/>
      <c r="M368" s="242"/>
      <c r="N368" s="242"/>
      <c r="O368" s="243">
        <f>J368/J369</f>
        <v>6.0039004457652305E-2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34" t="s">
        <v>472</v>
      </c>
      <c r="E369" s="234"/>
      <c r="F369" s="234"/>
      <c r="G369" s="234"/>
      <c r="H369" s="234"/>
      <c r="I369" s="234"/>
      <c r="J369" s="235">
        <f>SUM(J361:J368)</f>
        <v>64608</v>
      </c>
      <c r="K369" s="235"/>
      <c r="L369" s="235"/>
      <c r="M369" s="235"/>
      <c r="N369" s="235"/>
      <c r="O369" s="236">
        <f>SUM(O361:O368)</f>
        <v>1</v>
      </c>
      <c r="P369" s="236"/>
      <c r="Q369" s="236"/>
      <c r="R369" s="236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178" t="s">
        <v>519</v>
      </c>
      <c r="E370" s="178"/>
      <c r="F370" s="178"/>
      <c r="G370" s="168"/>
      <c r="H370" s="152"/>
      <c r="I370" s="152"/>
      <c r="J370" s="152"/>
      <c r="K370" s="152"/>
      <c r="L370" s="152"/>
      <c r="M370" s="152"/>
      <c r="N370" s="104"/>
      <c r="O370" s="140"/>
      <c r="P370" s="104"/>
      <c r="Q370" s="104"/>
      <c r="R370" s="104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178" t="s">
        <v>520</v>
      </c>
      <c r="E371" s="178"/>
      <c r="F371" s="178"/>
      <c r="G371" s="168"/>
      <c r="H371" s="152"/>
      <c r="I371" s="152"/>
      <c r="J371" s="152"/>
      <c r="K371" s="152"/>
      <c r="L371" s="152"/>
      <c r="M371" s="152"/>
      <c r="N371" s="104"/>
      <c r="O371" s="140"/>
      <c r="P371" s="104"/>
      <c r="Q371" s="104"/>
      <c r="R371" s="104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51" t="s">
        <v>521</v>
      </c>
      <c r="E372" s="104"/>
      <c r="F372" s="104"/>
      <c r="G372" s="140"/>
      <c r="H372" s="104"/>
      <c r="I372" s="104"/>
      <c r="J372" s="104"/>
      <c r="K372" s="104"/>
      <c r="L372" s="104"/>
      <c r="M372" s="104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35.85" customHeight="1">
      <c r="A373" s="104"/>
      <c r="B373" s="104"/>
      <c r="C373" s="104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4"/>
      <c r="O373" s="104"/>
      <c r="P373" s="140"/>
      <c r="Q373" s="104"/>
      <c r="R373" s="104"/>
      <c r="S373" s="104"/>
      <c r="T373" s="141"/>
      <c r="U373" s="103"/>
      <c r="V373" s="103"/>
      <c r="W373" s="103"/>
      <c r="X373" s="103"/>
    </row>
    <row r="374" spans="1:24" ht="14.7" customHeight="1" thickBot="1">
      <c r="A374" s="100"/>
      <c r="B374" s="100"/>
      <c r="C374" s="100"/>
      <c r="D374" s="100"/>
      <c r="E374" s="104"/>
      <c r="F374" s="104"/>
      <c r="G374" s="104"/>
      <c r="H374" s="140"/>
      <c r="I374" s="104"/>
      <c r="J374" s="104"/>
      <c r="K374" s="104"/>
      <c r="L374" s="104"/>
      <c r="M374" s="104"/>
      <c r="N374" s="104"/>
      <c r="O374" s="104"/>
      <c r="P374" s="140"/>
      <c r="Q374" s="104"/>
      <c r="R374" s="104"/>
      <c r="S374" s="104"/>
      <c r="T374" s="141"/>
      <c r="U374" s="103"/>
      <c r="V374" s="103"/>
      <c r="W374" s="103"/>
      <c r="X374" s="103"/>
    </row>
    <row r="375" spans="1:24" ht="39.299999999999997" customHeight="1" thickBot="1">
      <c r="A375" s="100"/>
      <c r="B375" s="100"/>
      <c r="C375" s="237" t="s">
        <v>522</v>
      </c>
      <c r="D375" s="237"/>
      <c r="E375" s="237"/>
      <c r="F375" s="237"/>
      <c r="G375" s="237"/>
      <c r="H375" s="238" t="s">
        <v>523</v>
      </c>
      <c r="I375" s="238"/>
      <c r="J375" s="238"/>
      <c r="K375" s="238"/>
      <c r="L375" s="239" t="s">
        <v>524</v>
      </c>
      <c r="M375" s="239"/>
      <c r="N375" s="239"/>
      <c r="O375" s="239"/>
      <c r="P375" s="240" t="s">
        <v>525</v>
      </c>
      <c r="Q375" s="240"/>
      <c r="R375" s="240"/>
      <c r="S375" s="240"/>
      <c r="T375" s="226" t="s">
        <v>489</v>
      </c>
      <c r="U375" s="226"/>
      <c r="V375" s="226"/>
      <c r="W375" s="226"/>
      <c r="X375" s="103"/>
    </row>
    <row r="376" spans="1:24" ht="14.7" customHeight="1">
      <c r="A376" s="100"/>
      <c r="B376" s="100"/>
      <c r="C376" s="237"/>
      <c r="D376" s="237"/>
      <c r="E376" s="237"/>
      <c r="F376" s="237"/>
      <c r="G376" s="237"/>
      <c r="H376" s="227" t="s">
        <v>509</v>
      </c>
      <c r="I376" s="227"/>
      <c r="J376" s="228" t="s">
        <v>510</v>
      </c>
      <c r="K376" s="228"/>
      <c r="L376" s="229" t="s">
        <v>509</v>
      </c>
      <c r="M376" s="229"/>
      <c r="N376" s="230" t="s">
        <v>510</v>
      </c>
      <c r="O376" s="230"/>
      <c r="P376" s="231" t="s">
        <v>509</v>
      </c>
      <c r="Q376" s="231"/>
      <c r="R376" s="232" t="s">
        <v>510</v>
      </c>
      <c r="S376" s="232"/>
      <c r="T376" s="224" t="s">
        <v>509</v>
      </c>
      <c r="U376" s="224"/>
      <c r="V376" s="233" t="s">
        <v>510</v>
      </c>
      <c r="W376" s="233"/>
      <c r="X376" s="103"/>
    </row>
    <row r="377" spans="1:24" ht="14.7" customHeight="1">
      <c r="A377" s="100"/>
      <c r="B377" s="100"/>
      <c r="C377" s="224" t="s">
        <v>526</v>
      </c>
      <c r="D377" s="225" t="s">
        <v>527</v>
      </c>
      <c r="E377" s="223" t="s">
        <v>528</v>
      </c>
      <c r="F377" s="223"/>
      <c r="G377" s="223"/>
      <c r="H377" s="215">
        <v>13079</v>
      </c>
      <c r="I377" s="215"/>
      <c r="J377" s="216">
        <f>H377/H383</f>
        <v>0.20243623080733036</v>
      </c>
      <c r="K377" s="216"/>
      <c r="L377" s="217">
        <v>2662</v>
      </c>
      <c r="M377" s="217"/>
      <c r="N377" s="218">
        <f>L377/L383</f>
        <v>0.13560185421017779</v>
      </c>
      <c r="O377" s="218"/>
      <c r="P377" s="219">
        <v>29</v>
      </c>
      <c r="Q377" s="219"/>
      <c r="R377" s="220">
        <f>P377/P383</f>
        <v>0.26363636363636361</v>
      </c>
      <c r="S377" s="220"/>
      <c r="T377" s="221">
        <f>H377+L377+P377</f>
        <v>15770</v>
      </c>
      <c r="U377" s="221"/>
      <c r="V377" s="213">
        <f>T377/T383</f>
        <v>0.18696353203395458</v>
      </c>
      <c r="W377" s="213"/>
      <c r="X377" s="103"/>
    </row>
    <row r="378" spans="1:24" ht="14.7" customHeight="1">
      <c r="A378" s="100"/>
      <c r="B378" s="100"/>
      <c r="C378" s="224"/>
      <c r="D378" s="225"/>
      <c r="E378" s="223" t="s">
        <v>529</v>
      </c>
      <c r="F378" s="223"/>
      <c r="G378" s="223"/>
      <c r="H378" s="215">
        <v>2947</v>
      </c>
      <c r="I378" s="215"/>
      <c r="J378" s="216">
        <f>H378/H383</f>
        <v>4.561354631005448E-2</v>
      </c>
      <c r="K378" s="216"/>
      <c r="L378" s="217">
        <v>1327</v>
      </c>
      <c r="M378" s="217"/>
      <c r="N378" s="218">
        <f>L378/L383</f>
        <v>6.7597167744893286E-2</v>
      </c>
      <c r="O378" s="218"/>
      <c r="P378" s="219">
        <v>0</v>
      </c>
      <c r="Q378" s="219"/>
      <c r="R378" s="220">
        <f>P378/P383</f>
        <v>0</v>
      </c>
      <c r="S378" s="220"/>
      <c r="T378" s="221">
        <f>H378+L378+P378</f>
        <v>4274</v>
      </c>
      <c r="U378" s="221"/>
      <c r="V378" s="213">
        <f>T378/T383</f>
        <v>5.0671029544268983E-2</v>
      </c>
      <c r="W378" s="213"/>
      <c r="X378" s="103"/>
    </row>
    <row r="379" spans="1:24" ht="14.7" customHeight="1">
      <c r="A379" s="100"/>
      <c r="B379" s="100"/>
      <c r="C379" s="224"/>
      <c r="D379" s="225"/>
      <c r="E379" s="223" t="s">
        <v>530</v>
      </c>
      <c r="F379" s="223"/>
      <c r="G379" s="223"/>
      <c r="H379" s="215">
        <v>8</v>
      </c>
      <c r="I379" s="215"/>
      <c r="J379" s="216">
        <f>H379/H383</f>
        <v>1.2382367508667657E-4</v>
      </c>
      <c r="K379" s="216"/>
      <c r="L379" s="217">
        <v>16</v>
      </c>
      <c r="M379" s="217"/>
      <c r="N379" s="218">
        <f>L379/L383</f>
        <v>8.1503744078243595E-4</v>
      </c>
      <c r="O379" s="218"/>
      <c r="P379" s="219">
        <v>0</v>
      </c>
      <c r="Q379" s="219"/>
      <c r="R379" s="220">
        <f>P379/P383</f>
        <v>0</v>
      </c>
      <c r="S379" s="220"/>
      <c r="T379" s="221">
        <f>H379+L379+P379</f>
        <v>24</v>
      </c>
      <c r="U379" s="221"/>
      <c r="V379" s="213">
        <f>T379/T383</f>
        <v>2.8453549580310141E-4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531</v>
      </c>
      <c r="F380" s="223"/>
      <c r="G380" s="223"/>
      <c r="H380" s="215">
        <v>2</v>
      </c>
      <c r="I380" s="215"/>
      <c r="J380" s="216">
        <f>H380/H383</f>
        <v>3.0955918771669142E-5</v>
      </c>
      <c r="K380" s="216"/>
      <c r="L380" s="217">
        <v>8</v>
      </c>
      <c r="M380" s="217"/>
      <c r="N380" s="218">
        <f>L380/L383</f>
        <v>4.0751872039121798E-4</v>
      </c>
      <c r="O380" s="218"/>
      <c r="P380" s="219">
        <v>0</v>
      </c>
      <c r="Q380" s="219"/>
      <c r="R380" s="220">
        <f>P380/P383</f>
        <v>0</v>
      </c>
      <c r="S380" s="220"/>
      <c r="T380" s="221">
        <f>H380+L380+P380</f>
        <v>10</v>
      </c>
      <c r="U380" s="221"/>
      <c r="V380" s="213">
        <f>T380/T383</f>
        <v>1.185564565846256E-4</v>
      </c>
      <c r="W380" s="213"/>
      <c r="X380" s="103"/>
    </row>
    <row r="381" spans="1:24" ht="15.75" customHeight="1">
      <c r="A381" s="100"/>
      <c r="B381" s="100"/>
      <c r="C381" s="224"/>
      <c r="D381" s="225"/>
      <c r="E381" s="222" t="s">
        <v>472</v>
      </c>
      <c r="F381" s="222"/>
      <c r="G381" s="222"/>
      <c r="H381" s="215">
        <f>SUM(H377:H380)</f>
        <v>16036</v>
      </c>
      <c r="I381" s="215"/>
      <c r="J381" s="216">
        <f>H381/H383</f>
        <v>0.2482045567112432</v>
      </c>
      <c r="K381" s="216"/>
      <c r="L381" s="217">
        <f>L377+L378+L379+L380</f>
        <v>4013</v>
      </c>
      <c r="M381" s="217"/>
      <c r="N381" s="218">
        <f>L381/L383</f>
        <v>0.20442157811624473</v>
      </c>
      <c r="O381" s="218"/>
      <c r="P381" s="219">
        <v>30</v>
      </c>
      <c r="Q381" s="219"/>
      <c r="R381" s="220">
        <f>P381/P383</f>
        <v>0.27272727272727271</v>
      </c>
      <c r="S381" s="220"/>
      <c r="T381" s="221">
        <f>SUM(T377:T380)</f>
        <v>20078</v>
      </c>
      <c r="U381" s="221"/>
      <c r="V381" s="213">
        <f>T381/T383</f>
        <v>0.23803765353061127</v>
      </c>
      <c r="W381" s="213"/>
      <c r="X381" s="103"/>
    </row>
    <row r="382" spans="1:24" ht="14.7" customHeight="1">
      <c r="B382" s="100"/>
      <c r="C382" s="224"/>
      <c r="D382" s="214" t="s">
        <v>532</v>
      </c>
      <c r="E382" s="214"/>
      <c r="F382" s="214"/>
      <c r="G382" s="214"/>
      <c r="H382" s="215">
        <f>H383-H381</f>
        <v>48572</v>
      </c>
      <c r="I382" s="215"/>
      <c r="J382" s="216">
        <f>H382/H383</f>
        <v>0.7517954432887568</v>
      </c>
      <c r="K382" s="216"/>
      <c r="L382" s="217">
        <v>15618</v>
      </c>
      <c r="M382" s="217"/>
      <c r="N382" s="218">
        <f>L382/L383</f>
        <v>0.79557842188375527</v>
      </c>
      <c r="O382" s="218"/>
      <c r="P382" s="219">
        <v>80</v>
      </c>
      <c r="Q382" s="219"/>
      <c r="R382" s="220">
        <f>P382/P383</f>
        <v>0.72727272727272729</v>
      </c>
      <c r="S382" s="220"/>
      <c r="T382" s="221">
        <f>H382+L382+P382</f>
        <v>64270</v>
      </c>
      <c r="U382" s="221"/>
      <c r="V382" s="213">
        <f>T382/T383</f>
        <v>0.76196234646938876</v>
      </c>
      <c r="W382" s="213"/>
      <c r="X382" s="103"/>
    </row>
    <row r="383" spans="1:24" ht="14.7" customHeight="1" thickBot="1">
      <c r="B383" s="100"/>
      <c r="C383" s="211" t="s">
        <v>533</v>
      </c>
      <c r="D383" s="211"/>
      <c r="E383" s="211"/>
      <c r="F383" s="211"/>
      <c r="G383" s="211"/>
      <c r="H383" s="212">
        <f>J369</f>
        <v>64608</v>
      </c>
      <c r="I383" s="212"/>
      <c r="J383" s="204">
        <f>H383/H383</f>
        <v>1</v>
      </c>
      <c r="K383" s="204"/>
      <c r="L383" s="212">
        <f>L381+L382</f>
        <v>19631</v>
      </c>
      <c r="M383" s="212"/>
      <c r="N383" s="204">
        <f>L383/L383</f>
        <v>1</v>
      </c>
      <c r="O383" s="204"/>
      <c r="P383" s="212">
        <f>P381+P382</f>
        <v>110</v>
      </c>
      <c r="Q383" s="212"/>
      <c r="R383" s="204">
        <f>P383/P383</f>
        <v>1</v>
      </c>
      <c r="S383" s="204"/>
      <c r="T383" s="205">
        <f>T381+T382</f>
        <v>84348</v>
      </c>
      <c r="U383" s="205"/>
      <c r="V383" s="206">
        <f>T383/T383</f>
        <v>1</v>
      </c>
      <c r="W383" s="206"/>
      <c r="X383" s="103"/>
    </row>
    <row r="384" spans="1:24" ht="14.7" customHeight="1">
      <c r="C384" s="207" t="s">
        <v>534</v>
      </c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</row>
    <row r="385" spans="1:24" ht="14.7" customHeight="1">
      <c r="A385" s="100"/>
      <c r="B385" s="100"/>
      <c r="C385" s="100"/>
      <c r="D385" s="100"/>
      <c r="E385" s="104"/>
      <c r="F385" s="104"/>
      <c r="G385" s="104"/>
      <c r="H385" s="140"/>
      <c r="I385" s="104"/>
      <c r="J385" s="104"/>
      <c r="K385" s="104"/>
      <c r="L385" s="104"/>
      <c r="M385" s="104"/>
      <c r="N385" s="104"/>
      <c r="O385" s="104"/>
      <c r="P385" s="140"/>
      <c r="Q385" s="104"/>
      <c r="R385" s="104"/>
      <c r="S385" s="104"/>
      <c r="T385" s="141"/>
      <c r="U385" s="103"/>
      <c r="V385" s="103"/>
      <c r="W385" s="103"/>
      <c r="X385" s="103"/>
    </row>
    <row r="386" spans="1:24" ht="25.5" customHeight="1"/>
    <row r="387" spans="1:24" ht="14.7" customHeight="1">
      <c r="A387" s="100"/>
      <c r="D387" s="208" t="s">
        <v>535</v>
      </c>
      <c r="E387" s="208"/>
      <c r="F387" s="208"/>
      <c r="G387" s="208"/>
      <c r="H387" s="208"/>
      <c r="I387" s="208"/>
      <c r="J387" s="208"/>
      <c r="K387" s="208"/>
      <c r="L387" s="209" t="s">
        <v>536</v>
      </c>
      <c r="M387" s="209"/>
      <c r="N387" s="209"/>
      <c r="O387" s="209"/>
      <c r="P387" s="209"/>
      <c r="Q387" s="209"/>
      <c r="R387" s="209"/>
      <c r="S387" s="209"/>
    </row>
    <row r="388" spans="1:24" ht="26.4" customHeight="1">
      <c r="A388" s="100"/>
      <c r="D388" s="208"/>
      <c r="E388" s="208"/>
      <c r="F388" s="208"/>
      <c r="G388" s="208"/>
      <c r="H388" s="208"/>
      <c r="I388" s="208"/>
      <c r="J388" s="208"/>
      <c r="K388" s="208"/>
      <c r="L388" s="210" t="s">
        <v>537</v>
      </c>
      <c r="M388" s="210"/>
      <c r="N388" s="210"/>
      <c r="O388" s="210"/>
      <c r="P388" s="210" t="s">
        <v>538</v>
      </c>
      <c r="Q388" s="210"/>
      <c r="R388" s="210"/>
      <c r="S388" s="210"/>
    </row>
    <row r="389" spans="1:24" ht="14.7" customHeight="1">
      <c r="A389" s="100"/>
      <c r="B389" s="100"/>
      <c r="C389" s="100"/>
      <c r="D389" s="203" t="s">
        <v>499</v>
      </c>
      <c r="E389" s="203"/>
      <c r="F389" s="203"/>
      <c r="G389" s="203"/>
      <c r="H389" s="200" t="s">
        <v>486</v>
      </c>
      <c r="I389" s="200"/>
      <c r="J389" s="200"/>
      <c r="K389" s="200"/>
      <c r="L389" s="199" t="s">
        <v>539</v>
      </c>
      <c r="M389" s="199" t="s">
        <v>540</v>
      </c>
      <c r="N389" s="199" t="s">
        <v>476</v>
      </c>
      <c r="O389" s="199" t="s">
        <v>541</v>
      </c>
      <c r="P389" s="199" t="s">
        <v>539</v>
      </c>
      <c r="Q389" s="199" t="s">
        <v>540</v>
      </c>
      <c r="R389" s="199" t="s">
        <v>476</v>
      </c>
      <c r="S389" s="199" t="s">
        <v>541</v>
      </c>
      <c r="T389" s="141"/>
      <c r="U389" s="103"/>
      <c r="V389" s="103"/>
      <c r="W389" s="103"/>
      <c r="X389" s="103"/>
    </row>
    <row r="390" spans="1:24" ht="14.7" customHeight="1">
      <c r="A390" s="100"/>
      <c r="B390" s="100"/>
      <c r="C390" s="100"/>
      <c r="D390" s="203"/>
      <c r="E390" s="203"/>
      <c r="F390" s="203"/>
      <c r="G390" s="203"/>
      <c r="H390" s="200" t="s">
        <v>542</v>
      </c>
      <c r="I390" s="200"/>
      <c r="J390" s="200"/>
      <c r="K390" s="200"/>
      <c r="L390" s="199"/>
      <c r="M390" s="199"/>
      <c r="N390" s="199"/>
      <c r="O390" s="199"/>
      <c r="P390" s="199"/>
      <c r="Q390" s="199"/>
      <c r="R390" s="199"/>
      <c r="S390" s="199"/>
      <c r="T390" s="141"/>
      <c r="U390" s="103"/>
      <c r="V390" s="103"/>
      <c r="W390" s="103"/>
      <c r="X390" s="103"/>
    </row>
    <row r="391" spans="1:24" ht="14.7" customHeight="1">
      <c r="A391" s="100"/>
      <c r="B391" s="100"/>
      <c r="C391" s="100"/>
      <c r="D391" s="201" t="s">
        <v>468</v>
      </c>
      <c r="E391" s="201"/>
      <c r="F391" s="201"/>
      <c r="G391" s="201"/>
      <c r="H391" s="202" t="s">
        <v>543</v>
      </c>
      <c r="I391" s="202"/>
      <c r="J391" s="202"/>
      <c r="K391" s="202"/>
      <c r="L391" s="179">
        <v>10.199999999999999</v>
      </c>
      <c r="M391" s="179">
        <v>6.5</v>
      </c>
      <c r="N391" s="179">
        <v>3.6</v>
      </c>
      <c r="O391" s="179">
        <v>5.3</v>
      </c>
      <c r="P391" s="179">
        <v>11</v>
      </c>
      <c r="Q391" s="179">
        <v>5.83</v>
      </c>
      <c r="R391" s="179">
        <v>0</v>
      </c>
      <c r="S391" s="179">
        <v>0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1"/>
      <c r="E392" s="201"/>
      <c r="F392" s="201"/>
      <c r="G392" s="201"/>
      <c r="H392" s="202" t="s">
        <v>544</v>
      </c>
      <c r="I392" s="202"/>
      <c r="J392" s="202"/>
      <c r="K392" s="202"/>
      <c r="L392" s="179">
        <v>13.5</v>
      </c>
      <c r="M392" s="179">
        <v>9.4</v>
      </c>
      <c r="N392" s="179" t="s">
        <v>545</v>
      </c>
      <c r="O392" s="179" t="s">
        <v>545</v>
      </c>
      <c r="P392" s="179">
        <v>14.6</v>
      </c>
      <c r="Q392" s="179">
        <v>7.23</v>
      </c>
      <c r="R392" s="179">
        <v>0</v>
      </c>
      <c r="S392" s="179">
        <v>0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195" t="s">
        <v>469</v>
      </c>
      <c r="E393" s="195"/>
      <c r="F393" s="195"/>
      <c r="G393" s="195"/>
      <c r="H393" s="196" t="s">
        <v>543</v>
      </c>
      <c r="I393" s="196"/>
      <c r="J393" s="196"/>
      <c r="K393" s="196"/>
      <c r="L393" s="180">
        <v>7.2</v>
      </c>
      <c r="M393" s="180">
        <v>7</v>
      </c>
      <c r="N393" s="180">
        <v>7.7</v>
      </c>
      <c r="O393" s="180" t="s">
        <v>545</v>
      </c>
      <c r="P393" s="180">
        <v>9.83</v>
      </c>
      <c r="Q393" s="180">
        <v>6.42</v>
      </c>
      <c r="R393" s="180">
        <v>0</v>
      </c>
      <c r="S393" s="180">
        <v>6.5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195"/>
      <c r="E394" s="195"/>
      <c r="F394" s="195"/>
      <c r="G394" s="195"/>
      <c r="H394" s="196" t="s">
        <v>544</v>
      </c>
      <c r="I394" s="196"/>
      <c r="J394" s="196"/>
      <c r="K394" s="196"/>
      <c r="L394" s="180">
        <v>10.8</v>
      </c>
      <c r="M394" s="180">
        <v>5.5</v>
      </c>
      <c r="N394" s="180" t="s">
        <v>545</v>
      </c>
      <c r="O394" s="180" t="s">
        <v>545</v>
      </c>
      <c r="P394" s="180">
        <v>10.81</v>
      </c>
      <c r="Q394" s="180">
        <v>5.25</v>
      </c>
      <c r="R394" s="180">
        <v>0</v>
      </c>
      <c r="S394" s="180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7" t="s">
        <v>470</v>
      </c>
      <c r="E395" s="197"/>
      <c r="F395" s="197"/>
      <c r="G395" s="197"/>
      <c r="H395" s="198" t="s">
        <v>543</v>
      </c>
      <c r="I395" s="198"/>
      <c r="J395" s="198"/>
      <c r="K395" s="198"/>
      <c r="L395" s="181">
        <v>11.2</v>
      </c>
      <c r="M395" s="181">
        <v>5.4</v>
      </c>
      <c r="N395" s="181">
        <v>4.8</v>
      </c>
      <c r="O395" s="181">
        <v>3.2</v>
      </c>
      <c r="P395" s="181">
        <v>30.5</v>
      </c>
      <c r="Q395" s="181">
        <v>7.15</v>
      </c>
      <c r="R395" s="181">
        <v>0</v>
      </c>
      <c r="S395" s="181">
        <v>1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7"/>
      <c r="E396" s="197"/>
      <c r="F396" s="197"/>
      <c r="G396" s="197"/>
      <c r="H396" s="198" t="s">
        <v>544</v>
      </c>
      <c r="I396" s="198"/>
      <c r="J396" s="198"/>
      <c r="K396" s="198"/>
      <c r="L396" s="181">
        <v>10</v>
      </c>
      <c r="M396" s="181">
        <v>4.9000000000000004</v>
      </c>
      <c r="N396" s="181" t="s">
        <v>545</v>
      </c>
      <c r="O396" s="181" t="s">
        <v>545</v>
      </c>
      <c r="P396" s="181">
        <v>10.36</v>
      </c>
      <c r="Q396" s="181">
        <v>5.47</v>
      </c>
      <c r="R396" s="181">
        <v>0</v>
      </c>
      <c r="S396" s="181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1" t="s">
        <v>471</v>
      </c>
      <c r="E397" s="191"/>
      <c r="F397" s="191"/>
      <c r="G397" s="191"/>
      <c r="H397" s="192" t="s">
        <v>543</v>
      </c>
      <c r="I397" s="192"/>
      <c r="J397" s="192"/>
      <c r="K397" s="192"/>
      <c r="L397" s="182">
        <v>10</v>
      </c>
      <c r="M397" s="182">
        <v>5.5</v>
      </c>
      <c r="N397" s="182">
        <v>4.2</v>
      </c>
      <c r="O397" s="182">
        <v>3.2</v>
      </c>
      <c r="P397" s="182">
        <v>8.91</v>
      </c>
      <c r="Q397" s="182">
        <v>5.3</v>
      </c>
      <c r="R397" s="182">
        <v>9</v>
      </c>
      <c r="S397" s="182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1"/>
      <c r="E398" s="191"/>
      <c r="F398" s="191"/>
      <c r="G398" s="191"/>
      <c r="H398" s="192" t="s">
        <v>544</v>
      </c>
      <c r="I398" s="192"/>
      <c r="J398" s="192"/>
      <c r="K398" s="192"/>
      <c r="L398" s="182">
        <v>10.4</v>
      </c>
      <c r="M398" s="182">
        <v>4.8</v>
      </c>
      <c r="N398" s="182" t="s">
        <v>545</v>
      </c>
      <c r="O398" s="182" t="s">
        <v>545</v>
      </c>
      <c r="P398" s="182">
        <v>11.19</v>
      </c>
      <c r="Q398" s="182">
        <v>8.0399999999999991</v>
      </c>
      <c r="R398" s="182">
        <v>0</v>
      </c>
      <c r="S398" s="182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3" t="s">
        <v>546</v>
      </c>
      <c r="E399" s="193"/>
      <c r="F399" s="193"/>
      <c r="G399" s="193"/>
      <c r="H399" s="194" t="s">
        <v>543</v>
      </c>
      <c r="I399" s="194"/>
      <c r="J399" s="194"/>
      <c r="K399" s="194"/>
      <c r="L399" s="183">
        <v>9.5</v>
      </c>
      <c r="M399" s="183">
        <v>6.3</v>
      </c>
      <c r="N399" s="183">
        <v>5</v>
      </c>
      <c r="O399" s="183">
        <v>3.5</v>
      </c>
      <c r="P399" s="183">
        <v>10.53</v>
      </c>
      <c r="Q399" s="183">
        <v>6.01</v>
      </c>
      <c r="R399" s="183">
        <v>9</v>
      </c>
      <c r="S399" s="183">
        <v>4.66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3"/>
      <c r="E400" s="193"/>
      <c r="F400" s="193"/>
      <c r="G400" s="193"/>
      <c r="H400" s="194" t="s">
        <v>544</v>
      </c>
      <c r="I400" s="194"/>
      <c r="J400" s="194"/>
      <c r="K400" s="194"/>
      <c r="L400" s="183">
        <v>11.4</v>
      </c>
      <c r="M400" s="183">
        <v>5.7</v>
      </c>
      <c r="N400" s="183" t="s">
        <v>545</v>
      </c>
      <c r="O400" s="183" t="s">
        <v>545</v>
      </c>
      <c r="P400" s="183">
        <v>11.91</v>
      </c>
      <c r="Q400" s="183">
        <v>6.52</v>
      </c>
      <c r="R400" s="183">
        <v>0</v>
      </c>
      <c r="S400" s="183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00" t="s">
        <v>547</v>
      </c>
      <c r="E401" s="104"/>
      <c r="F401" s="104"/>
      <c r="G401" s="104"/>
      <c r="H401" s="140"/>
      <c r="I401" s="104"/>
      <c r="J401" s="104"/>
      <c r="K401" s="104"/>
      <c r="L401" s="104"/>
      <c r="M401" s="104"/>
      <c r="N401" s="104"/>
      <c r="O401" s="104"/>
      <c r="P401" s="140"/>
      <c r="Q401" s="104"/>
      <c r="R401" s="104"/>
      <c r="S401" s="104"/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00" t="s">
        <v>548</v>
      </c>
      <c r="E402" s="104"/>
      <c r="F402" s="104"/>
      <c r="G402" s="104"/>
      <c r="H402" s="140"/>
      <c r="I402" s="104"/>
      <c r="J402" s="104"/>
      <c r="K402" s="104"/>
      <c r="L402" s="104"/>
      <c r="M402" s="104"/>
      <c r="N402" s="104"/>
      <c r="O402" s="104"/>
      <c r="P402" s="140"/>
      <c r="Q402" s="104"/>
      <c r="R402" s="104"/>
      <c r="S402" s="104"/>
      <c r="T402" s="141"/>
      <c r="U402" s="103"/>
      <c r="V402" s="103"/>
      <c r="W402" s="103"/>
      <c r="X402" s="103"/>
    </row>
  </sheetData>
  <mergeCells count="271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C275:C276"/>
    <mergeCell ref="B283:B292"/>
    <mergeCell ref="C283:C286"/>
    <mergeCell ref="A293:D293"/>
    <mergeCell ref="A294:D294"/>
    <mergeCell ref="A295:N295"/>
    <mergeCell ref="A221:A292"/>
    <mergeCell ref="B221:B230"/>
    <mergeCell ref="C227:C228"/>
    <mergeCell ref="C229:C230"/>
    <mergeCell ref="B231:B254"/>
    <mergeCell ref="C231:C239"/>
    <mergeCell ref="C246:C247"/>
    <mergeCell ref="B255:B266"/>
    <mergeCell ref="C265:C266"/>
    <mergeCell ref="B267:B282"/>
    <mergeCell ref="A297:X297"/>
    <mergeCell ref="A298:D301"/>
    <mergeCell ref="E298:T298"/>
    <mergeCell ref="U298:X298"/>
    <mergeCell ref="E299:L299"/>
    <mergeCell ref="M299:T299"/>
    <mergeCell ref="U299:V300"/>
    <mergeCell ref="W299:X300"/>
    <mergeCell ref="E300:H300"/>
    <mergeCell ref="I300:L300"/>
    <mergeCell ref="A306:D306"/>
    <mergeCell ref="A307:N307"/>
    <mergeCell ref="A309:L309"/>
    <mergeCell ref="A310:D313"/>
    <mergeCell ref="E310:L311"/>
    <mergeCell ref="E312:H312"/>
    <mergeCell ref="I312:L312"/>
    <mergeCell ref="M300:P300"/>
    <mergeCell ref="Q300:T300"/>
    <mergeCell ref="A302:D302"/>
    <mergeCell ref="A303:D303"/>
    <mergeCell ref="A304:D304"/>
    <mergeCell ref="A305:D305"/>
    <mergeCell ref="H322:I322"/>
    <mergeCell ref="M322:N322"/>
    <mergeCell ref="H323:I323"/>
    <mergeCell ref="H324:I324"/>
    <mergeCell ref="H325:I325"/>
    <mergeCell ref="H326:I326"/>
    <mergeCell ref="A314:D314"/>
    <mergeCell ref="A315:D315"/>
    <mergeCell ref="A316:D316"/>
    <mergeCell ref="A317:D317"/>
    <mergeCell ref="A318:D318"/>
    <mergeCell ref="H321:I321"/>
    <mergeCell ref="D337:M337"/>
    <mergeCell ref="D338:D339"/>
    <mergeCell ref="E338:G338"/>
    <mergeCell ref="H338:J338"/>
    <mergeCell ref="K338:M338"/>
    <mergeCell ref="D344:M344"/>
    <mergeCell ref="H328:I328"/>
    <mergeCell ref="H329:I329"/>
    <mergeCell ref="H330:I330"/>
    <mergeCell ref="H331:I331"/>
    <mergeCell ref="H332:I332"/>
    <mergeCell ref="H333:I333"/>
    <mergeCell ref="D361:I361"/>
    <mergeCell ref="J361:N361"/>
    <mergeCell ref="O361:R361"/>
    <mergeCell ref="D362:I362"/>
    <mergeCell ref="J362:N362"/>
    <mergeCell ref="O362:R362"/>
    <mergeCell ref="D346:G346"/>
    <mergeCell ref="D347:G347"/>
    <mergeCell ref="D358:R358"/>
    <mergeCell ref="D359:R359"/>
    <mergeCell ref="D360:I360"/>
    <mergeCell ref="J360:N360"/>
    <mergeCell ref="O360:R360"/>
    <mergeCell ref="D365:I365"/>
    <mergeCell ref="J365:N365"/>
    <mergeCell ref="O365:R365"/>
    <mergeCell ref="D366:I366"/>
    <mergeCell ref="J366:N366"/>
    <mergeCell ref="O366:R366"/>
    <mergeCell ref="D363:I363"/>
    <mergeCell ref="J363:N363"/>
    <mergeCell ref="O363:R363"/>
    <mergeCell ref="D364:I364"/>
    <mergeCell ref="J364:N364"/>
    <mergeCell ref="O364:R364"/>
    <mergeCell ref="D369:I369"/>
    <mergeCell ref="J369:N369"/>
    <mergeCell ref="O369:R369"/>
    <mergeCell ref="C375:G376"/>
    <mergeCell ref="H375:K375"/>
    <mergeCell ref="L375:O375"/>
    <mergeCell ref="P375:S375"/>
    <mergeCell ref="D367:I367"/>
    <mergeCell ref="J367:N367"/>
    <mergeCell ref="O367:R367"/>
    <mergeCell ref="D368:I368"/>
    <mergeCell ref="J368:N368"/>
    <mergeCell ref="O368:R368"/>
    <mergeCell ref="C377:C382"/>
    <mergeCell ref="D377:D381"/>
    <mergeCell ref="E377:G377"/>
    <mergeCell ref="H377:I377"/>
    <mergeCell ref="J377:K377"/>
    <mergeCell ref="L377:M377"/>
    <mergeCell ref="T375:W375"/>
    <mergeCell ref="H376:I376"/>
    <mergeCell ref="J376:K376"/>
    <mergeCell ref="L376:M376"/>
    <mergeCell ref="N376:O376"/>
    <mergeCell ref="P376:Q376"/>
    <mergeCell ref="R376:S376"/>
    <mergeCell ref="T376:U376"/>
    <mergeCell ref="V376:W376"/>
    <mergeCell ref="N377:O377"/>
    <mergeCell ref="P377:Q377"/>
    <mergeCell ref="R377:S377"/>
    <mergeCell ref="T377:U377"/>
    <mergeCell ref="V377:W377"/>
    <mergeCell ref="E378:G378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E379:G379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D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R383:S383"/>
    <mergeCell ref="T383:U383"/>
    <mergeCell ref="V383:W383"/>
    <mergeCell ref="C384:P384"/>
    <mergeCell ref="D387:K388"/>
    <mergeCell ref="L387:S387"/>
    <mergeCell ref="L388:O388"/>
    <mergeCell ref="P388:S388"/>
    <mergeCell ref="C383:G383"/>
    <mergeCell ref="H383:I383"/>
    <mergeCell ref="J383:K383"/>
    <mergeCell ref="L383:M383"/>
    <mergeCell ref="N383:O383"/>
    <mergeCell ref="P383:Q383"/>
    <mergeCell ref="P389:P390"/>
    <mergeCell ref="Q389:Q390"/>
    <mergeCell ref="R389:R390"/>
    <mergeCell ref="S389:S390"/>
    <mergeCell ref="H390:K390"/>
    <mergeCell ref="D391:G392"/>
    <mergeCell ref="H391:K391"/>
    <mergeCell ref="H392:K392"/>
    <mergeCell ref="D389:G390"/>
    <mergeCell ref="H389:K389"/>
    <mergeCell ref="L389:L390"/>
    <mergeCell ref="M389:M390"/>
    <mergeCell ref="N389:N390"/>
    <mergeCell ref="O389:O390"/>
    <mergeCell ref="D397:G398"/>
    <mergeCell ref="H397:K397"/>
    <mergeCell ref="H398:K398"/>
    <mergeCell ref="D399:G400"/>
    <mergeCell ref="H399:K399"/>
    <mergeCell ref="H400:K400"/>
    <mergeCell ref="D393:G394"/>
    <mergeCell ref="H393:K393"/>
    <mergeCell ref="H394:K394"/>
    <mergeCell ref="D395:G396"/>
    <mergeCell ref="H395:K395"/>
    <mergeCell ref="H396:K396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44367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/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31</v>
      </c>
      <c r="K18" s="23">
        <f>I18-J18</f>
        <v>7</v>
      </c>
      <c r="L18" s="25">
        <f>J18/I18</f>
        <v>0.81578947368421051</v>
      </c>
      <c r="M18" s="26"/>
      <c r="N18" s="27"/>
      <c r="O18" s="28"/>
      <c r="P18" s="26"/>
      <c r="Q18" s="26"/>
      <c r="R18" s="27"/>
      <c r="S18" s="26"/>
      <c r="T18" s="29"/>
      <c r="U18" s="30">
        <v>1</v>
      </c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9</v>
      </c>
      <c r="G19" s="23">
        <f>E19-F19</f>
        <v>1</v>
      </c>
      <c r="H19" s="24">
        <f>F19/E19</f>
        <v>0.9</v>
      </c>
      <c r="I19" s="23">
        <v>8</v>
      </c>
      <c r="J19" s="22">
        <v>8</v>
      </c>
      <c r="K19" s="23">
        <f>I19-J19</f>
        <v>0</v>
      </c>
      <c r="L19" s="25">
        <f>J19/I19</f>
        <v>1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6</v>
      </c>
      <c r="G21" s="23">
        <f>E21-F21</f>
        <v>4</v>
      </c>
      <c r="H21" s="24">
        <f>F21/E21</f>
        <v>0.6</v>
      </c>
      <c r="I21" s="23">
        <v>15</v>
      </c>
      <c r="J21" s="22">
        <v>8</v>
      </c>
      <c r="K21" s="23">
        <f>I21-J21</f>
        <v>7</v>
      </c>
      <c r="L21" s="25">
        <f>J21/I21</f>
        <v>0.53333333333333333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74</v>
      </c>
      <c r="G22" s="23">
        <f>E22-F22</f>
        <v>16</v>
      </c>
      <c r="H22" s="24">
        <f>F22/E22</f>
        <v>0.82222222222222219</v>
      </c>
      <c r="I22" s="23">
        <v>80</v>
      </c>
      <c r="J22" s="22">
        <v>49</v>
      </c>
      <c r="K22" s="23">
        <f>I22-J22</f>
        <v>31</v>
      </c>
      <c r="L22" s="25">
        <f>J22/I22</f>
        <v>0.61250000000000004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27</v>
      </c>
      <c r="K23" s="23">
        <f>I23-J23</f>
        <v>5</v>
      </c>
      <c r="L23" s="25">
        <f>J23/I23</f>
        <v>0.84375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6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83</v>
      </c>
      <c r="G24" s="23">
        <f>E24-F24</f>
        <v>5</v>
      </c>
      <c r="H24" s="24">
        <f>F24/E24</f>
        <v>0.94318181818181823</v>
      </c>
      <c r="I24" s="23">
        <v>100</v>
      </c>
      <c r="J24" s="22">
        <v>84</v>
      </c>
      <c r="K24" s="23">
        <f>I24-J24</f>
        <v>16</v>
      </c>
      <c r="L24" s="25">
        <f>J24/I24</f>
        <v>0.84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0</v>
      </c>
      <c r="O25" s="28">
        <f>M25-N25</f>
        <v>5</v>
      </c>
      <c r="P25" s="24">
        <f>N25/M25</f>
        <v>0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19</v>
      </c>
      <c r="K28" s="23">
        <f t="shared" si="0"/>
        <v>11</v>
      </c>
      <c r="L28" s="25">
        <f t="shared" si="1"/>
        <v>0.6333333333333333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13</v>
      </c>
      <c r="K29" s="23">
        <f t="shared" si="0"/>
        <v>9</v>
      </c>
      <c r="L29" s="25">
        <f t="shared" si="1"/>
        <v>0.59090909090909094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78</v>
      </c>
      <c r="G30" s="23">
        <f>E30-F30</f>
        <v>5</v>
      </c>
      <c r="H30" s="24">
        <f>F30/E30</f>
        <v>0.93975903614457834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7</v>
      </c>
      <c r="S30" s="23">
        <f>Q30-R30</f>
        <v>3</v>
      </c>
      <c r="T30" s="25">
        <f>R30/Q30</f>
        <v>0.7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158</v>
      </c>
      <c r="G31" s="23">
        <f>E31-F31</f>
        <v>12</v>
      </c>
      <c r="H31" s="24">
        <f>F31/E31</f>
        <v>0.92941176470588238</v>
      </c>
      <c r="I31" s="23">
        <v>234</v>
      </c>
      <c r="J31" s="22">
        <v>208</v>
      </c>
      <c r="K31" s="23">
        <f t="shared" si="0"/>
        <v>26</v>
      </c>
      <c r="L31" s="25">
        <f t="shared" si="1"/>
        <v>0.88888888888888884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71</v>
      </c>
      <c r="K32" s="23">
        <f t="shared" si="0"/>
        <v>79</v>
      </c>
      <c r="L32" s="25">
        <f t="shared" si="1"/>
        <v>0.47333333333333333</v>
      </c>
      <c r="M32" s="33"/>
      <c r="N32" s="22"/>
      <c r="O32" s="28"/>
      <c r="P32" s="24"/>
      <c r="Q32" s="23"/>
      <c r="R32" s="22"/>
      <c r="S32" s="23"/>
      <c r="T32" s="25"/>
      <c r="U32" s="30">
        <v>26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66</v>
      </c>
      <c r="G36" s="23">
        <f>E36-F36</f>
        <v>2</v>
      </c>
      <c r="H36" s="24">
        <f>F36/E36</f>
        <v>0.97058823529411764</v>
      </c>
      <c r="I36" s="23">
        <v>15</v>
      </c>
      <c r="J36" s="22">
        <v>10</v>
      </c>
      <c r="K36" s="23">
        <f>I36-J36</f>
        <v>5</v>
      </c>
      <c r="L36" s="25">
        <f>J36/I36</f>
        <v>0.66666666666666663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44</v>
      </c>
      <c r="G39" s="23">
        <f>E39-F39</f>
        <v>7</v>
      </c>
      <c r="H39" s="24">
        <f>F39/E39</f>
        <v>0.86274509803921573</v>
      </c>
      <c r="I39" s="23">
        <v>26</v>
      </c>
      <c r="J39" s="22">
        <v>24</v>
      </c>
      <c r="K39" s="23">
        <f>I39-J39</f>
        <v>2</v>
      </c>
      <c r="L39" s="25">
        <f>J39/I39</f>
        <v>0.92307692307692313</v>
      </c>
      <c r="M39" s="33"/>
      <c r="N39" s="30"/>
      <c r="O39" s="28"/>
      <c r="P39" s="24"/>
      <c r="Q39" s="33"/>
      <c r="R39" s="22"/>
      <c r="S39" s="23"/>
      <c r="T39" s="25"/>
      <c r="U39" s="30">
        <v>5</v>
      </c>
      <c r="V39" s="30">
        <v>7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>
        <v>3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27</v>
      </c>
      <c r="G42" s="23">
        <f>E42-F42</f>
        <v>4</v>
      </c>
      <c r="H42" s="24">
        <f>F42/E42</f>
        <v>0.87096774193548387</v>
      </c>
      <c r="I42" s="23">
        <v>36</v>
      </c>
      <c r="J42" s="22">
        <v>34</v>
      </c>
      <c r="K42" s="23">
        <f>I42-J42</f>
        <v>2</v>
      </c>
      <c r="L42" s="25">
        <f>J42/I42</f>
        <v>0.94444444444444442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204</v>
      </c>
      <c r="G43" s="23">
        <f>E43-F43</f>
        <v>2</v>
      </c>
      <c r="H43" s="24">
        <f>F43/E43</f>
        <v>0.99029126213592233</v>
      </c>
      <c r="I43" s="23">
        <v>314</v>
      </c>
      <c r="J43" s="22">
        <v>201</v>
      </c>
      <c r="K43" s="23">
        <f>I43-J43</f>
        <v>113</v>
      </c>
      <c r="L43" s="25">
        <f>J43/I43</f>
        <v>0.64012738853503182</v>
      </c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5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1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31</v>
      </c>
      <c r="K50" s="23">
        <f>I50-J50</f>
        <v>9</v>
      </c>
      <c r="L50" s="25">
        <f>J50/I50</f>
        <v>0.77500000000000002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1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4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59</v>
      </c>
      <c r="G59" s="23">
        <f>E59-F59</f>
        <v>1</v>
      </c>
      <c r="H59" s="24">
        <f>F59/E59</f>
        <v>0.98333333333333328</v>
      </c>
      <c r="I59" s="23">
        <v>64</v>
      </c>
      <c r="J59" s="22">
        <v>59</v>
      </c>
      <c r="K59" s="23">
        <f>I59-J59</f>
        <v>5</v>
      </c>
      <c r="L59" s="25">
        <f>J59/I59</f>
        <v>0.921875</v>
      </c>
      <c r="M59" s="33"/>
      <c r="N59" s="30"/>
      <c r="O59" s="28"/>
      <c r="P59" s="24"/>
      <c r="Q59" s="33"/>
      <c r="R59" s="22"/>
      <c r="S59" s="23"/>
      <c r="T59" s="25"/>
      <c r="U59" s="30">
        <v>3</v>
      </c>
      <c r="V59" s="30">
        <v>3</v>
      </c>
      <c r="W59" s="30"/>
      <c r="X59" s="31">
        <v>1</v>
      </c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10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9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3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2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10</v>
      </c>
      <c r="G69" s="23">
        <f>E69-F69</f>
        <v>2</v>
      </c>
      <c r="H69" s="24">
        <f>F69/E69</f>
        <v>0.83333333333333337</v>
      </c>
      <c r="I69" s="23">
        <v>30</v>
      </c>
      <c r="J69" s="22">
        <v>18</v>
      </c>
      <c r="K69" s="23">
        <f>I69-J69</f>
        <v>12</v>
      </c>
      <c r="L69" s="25">
        <f>J69/I69</f>
        <v>0.6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1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3</v>
      </c>
      <c r="V74" s="30">
        <v>2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39</v>
      </c>
      <c r="G76" s="23">
        <f>E76-F76</f>
        <v>1</v>
      </c>
      <c r="H76" s="24">
        <f>F76/E76</f>
        <v>0.97499999999999998</v>
      </c>
      <c r="I76" s="23">
        <v>80</v>
      </c>
      <c r="J76" s="22">
        <v>50</v>
      </c>
      <c r="K76" s="23">
        <f>I76-J76</f>
        <v>30</v>
      </c>
      <c r="L76" s="25">
        <f>J76/I76</f>
        <v>0.625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9</v>
      </c>
      <c r="K77" s="23">
        <f>I77-J77</f>
        <v>3</v>
      </c>
      <c r="L77" s="25">
        <f>J77/I77</f>
        <v>0.75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6</v>
      </c>
      <c r="K79" s="23">
        <f>I79-J79</f>
        <v>14</v>
      </c>
      <c r="L79" s="25">
        <f>J79/I79</f>
        <v>0.3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19</v>
      </c>
      <c r="K83" s="23">
        <f>I83-J83</f>
        <v>11</v>
      </c>
      <c r="L83" s="25">
        <f>J83/I83</f>
        <v>0.6333333333333333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7</v>
      </c>
      <c r="K86" s="23">
        <f>I86-J86</f>
        <v>5</v>
      </c>
      <c r="L86" s="25">
        <f>J86/I86</f>
        <v>0.58333333333333337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4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1</v>
      </c>
      <c r="G88" s="23">
        <f>E88-F88</f>
        <v>2</v>
      </c>
      <c r="H88" s="24">
        <f>F88/E88</f>
        <v>0.33333333333333331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>
        <v>2</v>
      </c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3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2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6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21</v>
      </c>
      <c r="G94" s="23">
        <f>E94-F94</f>
        <v>2</v>
      </c>
      <c r="H94" s="24">
        <f>F94/E94</f>
        <v>0.91304347826086951</v>
      </c>
      <c r="I94" s="23">
        <v>30</v>
      </c>
      <c r="J94" s="22">
        <v>8</v>
      </c>
      <c r="K94" s="23">
        <f>I94-J94</f>
        <v>22</v>
      </c>
      <c r="L94" s="25">
        <f>J94/I94</f>
        <v>0.26666666666666666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992</v>
      </c>
      <c r="G96" s="38">
        <f>E96-F96</f>
        <v>69</v>
      </c>
      <c r="H96" s="4">
        <f>F96/E96</f>
        <v>0.93496701225259193</v>
      </c>
      <c r="I96" s="3">
        <f>SUM(I13:I95)</f>
        <v>1498</v>
      </c>
      <c r="J96" s="3">
        <f>SUM(J13:J95)</f>
        <v>1058</v>
      </c>
      <c r="K96" s="3">
        <f>I96-J96</f>
        <v>440</v>
      </c>
      <c r="L96" s="39">
        <f>J96/I96</f>
        <v>0.70627503337783715</v>
      </c>
      <c r="M96" s="38">
        <f>SUM(M13:M95)</f>
        <v>10</v>
      </c>
      <c r="N96" s="38">
        <f>SUM(N13:N95)</f>
        <v>2</v>
      </c>
      <c r="O96" s="40">
        <f>M96-N96</f>
        <v>8</v>
      </c>
      <c r="P96" s="4">
        <f>N96/M96</f>
        <v>0.2</v>
      </c>
      <c r="Q96" s="38">
        <f>SUM(Q13:Q95)</f>
        <v>22</v>
      </c>
      <c r="R96" s="38">
        <f>SUM(R13:R95)</f>
        <v>13</v>
      </c>
      <c r="S96" s="3">
        <f>Q96-R96</f>
        <v>9</v>
      </c>
      <c r="T96" s="39">
        <f>R96/Q96</f>
        <v>0.59090909090909094</v>
      </c>
      <c r="U96" s="38">
        <f>SUM(U13:U95)</f>
        <v>50</v>
      </c>
      <c r="V96" s="38">
        <f>SUM(V13:V95)</f>
        <v>107</v>
      </c>
      <c r="W96" s="38">
        <f>SUM(W13:W95)</f>
        <v>0</v>
      </c>
      <c r="X96" s="41">
        <f>SUM(X13:X95)</f>
        <v>5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1</v>
      </c>
      <c r="O97" s="47">
        <f>M97-N97</f>
        <v>1</v>
      </c>
      <c r="P97" s="46">
        <f>N97/M97</f>
        <v>0.5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>
        <v>2</v>
      </c>
      <c r="V97" s="44">
        <v>1</v>
      </c>
      <c r="W97" s="44">
        <v>1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11</v>
      </c>
      <c r="K98" s="55">
        <f>I98-J98</f>
        <v>8</v>
      </c>
      <c r="L98" s="56">
        <f>J98/I98</f>
        <v>0.57894736842105265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8</v>
      </c>
      <c r="K100" s="55">
        <f>I100-J100</f>
        <v>7</v>
      </c>
      <c r="L100" s="56">
        <f>J100/I100</f>
        <v>0.53333333333333333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20</v>
      </c>
      <c r="K101" s="55">
        <f>I101-J101</f>
        <v>0</v>
      </c>
      <c r="L101" s="56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3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12</v>
      </c>
      <c r="K104" s="55">
        <f>I104-J104</f>
        <v>3</v>
      </c>
      <c r="L104" s="56">
        <f>J104/I104</f>
        <v>0.8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1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10</v>
      </c>
      <c r="K108" s="55">
        <f>I108-J108</f>
        <v>5</v>
      </c>
      <c r="L108" s="56">
        <f>J108/I108</f>
        <v>0.66666666666666663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3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13</v>
      </c>
      <c r="K110" s="55">
        <f>I110-J110</f>
        <v>2</v>
      </c>
      <c r="L110" s="56">
        <f>J110/I110</f>
        <v>0.8666666666666667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5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>
        <v>1</v>
      </c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/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12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1</v>
      </c>
      <c r="K119" s="55">
        <f>I119-J119</f>
        <v>9</v>
      </c>
      <c r="L119" s="56">
        <f>J119/I119</f>
        <v>0.1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278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6</v>
      </c>
      <c r="W120" s="52"/>
      <c r="X120" s="58"/>
    </row>
    <row r="121" spans="1:24" ht="14.7" customHeight="1" thickBot="1">
      <c r="A121" s="275"/>
      <c r="B121" s="278"/>
      <c r="C121" s="278"/>
      <c r="D121" s="42" t="s">
        <v>552</v>
      </c>
      <c r="E121" s="53">
        <v>10</v>
      </c>
      <c r="F121" s="52">
        <v>10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59" t="s">
        <v>204</v>
      </c>
      <c r="D122" s="42" t="s">
        <v>205</v>
      </c>
      <c r="E122" s="51">
        <v>5</v>
      </c>
      <c r="F122" s="52">
        <v>5</v>
      </c>
      <c r="G122" s="53">
        <f>E122-F122</f>
        <v>0</v>
      </c>
      <c r="H122" s="54">
        <f>F122/E122</f>
        <v>1</v>
      </c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>
        <v>1</v>
      </c>
      <c r="V122" s="52">
        <v>2</v>
      </c>
      <c r="W122" s="52"/>
      <c r="X122" s="58"/>
    </row>
    <row r="123" spans="1:24" ht="14.7" customHeight="1" thickBot="1">
      <c r="A123" s="275"/>
      <c r="B123" s="278"/>
      <c r="C123" s="59" t="s">
        <v>206</v>
      </c>
      <c r="D123" s="42" t="s">
        <v>207</v>
      </c>
      <c r="E123" s="51">
        <v>10</v>
      </c>
      <c r="F123" s="52">
        <v>7</v>
      </c>
      <c r="G123" s="53">
        <f>E123-F123</f>
        <v>3</v>
      </c>
      <c r="H123" s="54">
        <f>F123/E123</f>
        <v>0.7</v>
      </c>
      <c r="I123" s="53">
        <v>20</v>
      </c>
      <c r="J123" s="52">
        <v>3</v>
      </c>
      <c r="K123" s="55">
        <f>I123-J123</f>
        <v>17</v>
      </c>
      <c r="L123" s="56">
        <f>J123/I123</f>
        <v>0.15</v>
      </c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278" t="s">
        <v>208</v>
      </c>
      <c r="D124" s="42" t="s">
        <v>209</v>
      </c>
      <c r="E124" s="51">
        <v>70</v>
      </c>
      <c r="F124" s="52">
        <v>70</v>
      </c>
      <c r="G124" s="53">
        <f>E124-F124</f>
        <v>0</v>
      </c>
      <c r="H124" s="54">
        <f>F124/E124</f>
        <v>1</v>
      </c>
      <c r="I124" s="53">
        <v>67</v>
      </c>
      <c r="J124" s="52">
        <v>43</v>
      </c>
      <c r="K124" s="55">
        <f>I124-J124</f>
        <v>24</v>
      </c>
      <c r="L124" s="56">
        <f>J124/I124</f>
        <v>0.64179104477611937</v>
      </c>
      <c r="M124" s="53"/>
      <c r="N124" s="52"/>
      <c r="O124" s="55"/>
      <c r="P124" s="54"/>
      <c r="Q124" s="53"/>
      <c r="R124" s="52"/>
      <c r="S124" s="55"/>
      <c r="T124" s="56"/>
      <c r="U124" s="57">
        <v>7</v>
      </c>
      <c r="V124" s="52">
        <v>3</v>
      </c>
      <c r="W124" s="52"/>
      <c r="X124" s="58">
        <v>4</v>
      </c>
    </row>
    <row r="125" spans="1:24" ht="14.7" customHeight="1" thickBot="1">
      <c r="A125" s="275"/>
      <c r="B125" s="278"/>
      <c r="C125" s="278"/>
      <c r="D125" s="42" t="s">
        <v>210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>
        <v>5</v>
      </c>
      <c r="V125" s="52">
        <v>6</v>
      </c>
      <c r="W125" s="52"/>
      <c r="X125" s="58"/>
    </row>
    <row r="126" spans="1:24" ht="14.7" customHeight="1" thickBot="1">
      <c r="A126" s="275"/>
      <c r="B126" s="278" t="s">
        <v>211</v>
      </c>
      <c r="C126" s="59" t="s">
        <v>212</v>
      </c>
      <c r="D126" s="42" t="s">
        <v>213</v>
      </c>
      <c r="E126" s="51"/>
      <c r="F126" s="52"/>
      <c r="G126" s="53"/>
      <c r="H126" s="54"/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/>
      <c r="V126" s="52">
        <v>1</v>
      </c>
      <c r="W126" s="52"/>
      <c r="X126" s="58"/>
    </row>
    <row r="127" spans="1:24" ht="14.7" customHeight="1" thickBot="1">
      <c r="A127" s="275"/>
      <c r="B127" s="278"/>
      <c r="C127" s="278" t="s">
        <v>214</v>
      </c>
      <c r="D127" s="42" t="s">
        <v>215</v>
      </c>
      <c r="E127" s="51">
        <v>70</v>
      </c>
      <c r="F127" s="52">
        <v>69</v>
      </c>
      <c r="G127" s="53">
        <f>E127-F127</f>
        <v>1</v>
      </c>
      <c r="H127" s="54">
        <f>F127/E127</f>
        <v>0.98571428571428577</v>
      </c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1</v>
      </c>
      <c r="V127" s="52">
        <v>1</v>
      </c>
      <c r="W127" s="52"/>
      <c r="X127" s="58">
        <v>1</v>
      </c>
    </row>
    <row r="128" spans="1:24" ht="14.7" customHeight="1" thickBot="1">
      <c r="A128" s="275"/>
      <c r="B128" s="278"/>
      <c r="C128" s="278"/>
      <c r="D128" s="60" t="s">
        <v>216</v>
      </c>
      <c r="E128" s="51">
        <v>30</v>
      </c>
      <c r="F128" s="52">
        <v>29</v>
      </c>
      <c r="G128" s="53">
        <f>E128-F128</f>
        <v>1</v>
      </c>
      <c r="H128" s="54">
        <f>F128/E128</f>
        <v>0.96666666666666667</v>
      </c>
      <c r="I128" s="53">
        <v>28</v>
      </c>
      <c r="J128" s="52">
        <v>22</v>
      </c>
      <c r="K128" s="55">
        <f>I128-J128</f>
        <v>6</v>
      </c>
      <c r="L128" s="56">
        <f>J128/I128</f>
        <v>0.7857142857142857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217</v>
      </c>
      <c r="E129" s="51">
        <v>2</v>
      </c>
      <c r="F129" s="52">
        <v>0</v>
      </c>
      <c r="G129" s="53">
        <f>E129-F129</f>
        <v>2</v>
      </c>
      <c r="H129" s="54">
        <f>F129/E129</f>
        <v>0</v>
      </c>
      <c r="I129" s="53">
        <v>4</v>
      </c>
      <c r="J129" s="52">
        <v>1</v>
      </c>
      <c r="K129" s="55">
        <f>I129-J129</f>
        <v>3</v>
      </c>
      <c r="L129" s="56">
        <f>J129/I129</f>
        <v>0.25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218</v>
      </c>
      <c r="E130" s="51">
        <v>10</v>
      </c>
      <c r="F130" s="52">
        <v>10</v>
      </c>
      <c r="G130" s="53">
        <f>E130-F130</f>
        <v>0</v>
      </c>
      <c r="H130" s="54">
        <f>F130/E130</f>
        <v>1</v>
      </c>
      <c r="I130" s="53">
        <v>10</v>
      </c>
      <c r="J130" s="52">
        <v>4</v>
      </c>
      <c r="K130" s="55">
        <f>I130-J130</f>
        <v>6</v>
      </c>
      <c r="L130" s="56">
        <f>J130/I130</f>
        <v>0.4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219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>
        <v>1</v>
      </c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220</v>
      </c>
      <c r="E132" s="51"/>
      <c r="F132" s="52"/>
      <c r="G132" s="53"/>
      <c r="H132" s="54"/>
      <c r="I132" s="53"/>
      <c r="J132" s="52"/>
      <c r="K132" s="55"/>
      <c r="L132" s="56"/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221</v>
      </c>
      <c r="D133" s="42" t="s">
        <v>222</v>
      </c>
      <c r="E133" s="51"/>
      <c r="F133" s="52"/>
      <c r="G133" s="53"/>
      <c r="H133" s="54"/>
      <c r="I133" s="53">
        <v>7</v>
      </c>
      <c r="J133" s="52">
        <v>1</v>
      </c>
      <c r="K133" s="55">
        <f>I133-J133</f>
        <v>6</v>
      </c>
      <c r="L133" s="56">
        <f>J133/I133</f>
        <v>0.14285714285714285</v>
      </c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223</v>
      </c>
      <c r="D134" s="42" t="s">
        <v>56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224</v>
      </c>
      <c r="D135" s="42" t="s">
        <v>225</v>
      </c>
      <c r="E135" s="51"/>
      <c r="F135" s="52"/>
      <c r="G135" s="53"/>
      <c r="H135" s="54"/>
      <c r="I135" s="53"/>
      <c r="J135" s="52"/>
      <c r="K135" s="55"/>
      <c r="L135" s="56"/>
      <c r="M135" s="53"/>
      <c r="N135" s="52"/>
      <c r="O135" s="55"/>
      <c r="P135" s="54"/>
      <c r="Q135" s="53"/>
      <c r="R135" s="52"/>
      <c r="S135" s="55"/>
      <c r="T135" s="56"/>
      <c r="U135" s="57"/>
      <c r="V135" s="52">
        <v>5</v>
      </c>
      <c r="W135" s="52"/>
      <c r="X135" s="58"/>
    </row>
    <row r="136" spans="1:24" ht="14.7" customHeight="1" thickBot="1">
      <c r="A136" s="275"/>
      <c r="B136" s="278"/>
      <c r="C136" s="59" t="s">
        <v>226</v>
      </c>
      <c r="D136" s="42" t="s">
        <v>227</v>
      </c>
      <c r="E136" s="51">
        <v>3</v>
      </c>
      <c r="F136" s="52">
        <v>3</v>
      </c>
      <c r="G136" s="53">
        <f>E136-F136</f>
        <v>0</v>
      </c>
      <c r="H136" s="54">
        <f>F136/E136</f>
        <v>1</v>
      </c>
      <c r="I136" s="53">
        <v>12</v>
      </c>
      <c r="J136" s="52">
        <v>11</v>
      </c>
      <c r="K136" s="55">
        <f>I136-J136</f>
        <v>1</v>
      </c>
      <c r="L136" s="56">
        <f>J136/I136</f>
        <v>0.91666666666666663</v>
      </c>
      <c r="M136" s="53"/>
      <c r="N136" s="52"/>
      <c r="O136" s="55"/>
      <c r="P136" s="54"/>
      <c r="Q136" s="53"/>
      <c r="R136" s="52"/>
      <c r="S136" s="55"/>
      <c r="T136" s="56"/>
      <c r="U136" s="57"/>
      <c r="V136" s="52"/>
      <c r="W136" s="52"/>
      <c r="X136" s="58"/>
    </row>
    <row r="137" spans="1:24" ht="14.7" customHeight="1" thickBot="1">
      <c r="A137" s="275"/>
      <c r="B137" s="278"/>
      <c r="C137" s="278" t="s">
        <v>228</v>
      </c>
      <c r="D137" s="42" t="s">
        <v>207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8</v>
      </c>
      <c r="W137" s="52"/>
      <c r="X137" s="58">
        <v>2</v>
      </c>
    </row>
    <row r="138" spans="1:24" ht="14.7" customHeight="1" thickBot="1">
      <c r="A138" s="275"/>
      <c r="B138" s="278"/>
      <c r="C138" s="278"/>
      <c r="D138" s="42" t="s">
        <v>229</v>
      </c>
      <c r="E138" s="51"/>
      <c r="F138" s="52"/>
      <c r="G138" s="53"/>
      <c r="H138" s="54"/>
      <c r="I138" s="53"/>
      <c r="J138" s="52"/>
      <c r="K138" s="55"/>
      <c r="L138" s="56"/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/>
      <c r="D139" s="42" t="s">
        <v>230</v>
      </c>
      <c r="E139" s="51"/>
      <c r="F139" s="52"/>
      <c r="G139" s="53"/>
      <c r="H139" s="54"/>
      <c r="I139" s="53">
        <v>16</v>
      </c>
      <c r="J139" s="52">
        <v>11</v>
      </c>
      <c r="K139" s="55">
        <f>I139-J139</f>
        <v>5</v>
      </c>
      <c r="L139" s="56">
        <f>J139/I139</f>
        <v>0.6875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59" t="s">
        <v>231</v>
      </c>
      <c r="D140" s="42" t="s">
        <v>232</v>
      </c>
      <c r="E140" s="51">
        <v>10</v>
      </c>
      <c r="F140" s="52">
        <v>10</v>
      </c>
      <c r="G140" s="53">
        <f>E140-F140</f>
        <v>0</v>
      </c>
      <c r="H140" s="54">
        <f>F140/E140</f>
        <v>1</v>
      </c>
      <c r="I140" s="53">
        <v>26</v>
      </c>
      <c r="J140" s="52">
        <v>16</v>
      </c>
      <c r="K140" s="55">
        <f>I140-J140</f>
        <v>10</v>
      </c>
      <c r="L140" s="56">
        <f>J140/I140</f>
        <v>0.61538461538461542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233</v>
      </c>
      <c r="D141" s="42" t="s">
        <v>234</v>
      </c>
      <c r="E141" s="51"/>
      <c r="F141" s="52"/>
      <c r="G141" s="53"/>
      <c r="H141" s="54"/>
      <c r="I141" s="53">
        <v>20</v>
      </c>
      <c r="J141" s="52">
        <v>14</v>
      </c>
      <c r="K141" s="55">
        <f>I141-J141</f>
        <v>6</v>
      </c>
      <c r="L141" s="56">
        <f>J141/I141</f>
        <v>0.7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235</v>
      </c>
      <c r="D142" s="42" t="s">
        <v>236</v>
      </c>
      <c r="E142" s="51"/>
      <c r="F142" s="52"/>
      <c r="G142" s="53"/>
      <c r="H142" s="54"/>
      <c r="I142" s="53">
        <v>10</v>
      </c>
      <c r="J142" s="52">
        <v>2</v>
      </c>
      <c r="K142" s="55">
        <f>I142-J142</f>
        <v>8</v>
      </c>
      <c r="L142" s="56">
        <f>J142/I142</f>
        <v>0.2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</v>
      </c>
      <c r="W142" s="52"/>
      <c r="X142" s="58"/>
    </row>
    <row r="143" spans="1:24" ht="14.7" customHeight="1" thickBot="1">
      <c r="A143" s="275"/>
      <c r="B143" s="278"/>
      <c r="C143" s="59" t="s">
        <v>237</v>
      </c>
      <c r="D143" s="42" t="s">
        <v>142</v>
      </c>
      <c r="E143" s="51"/>
      <c r="F143" s="52"/>
      <c r="G143" s="53"/>
      <c r="H143" s="54"/>
      <c r="I143" s="53"/>
      <c r="J143" s="52"/>
      <c r="K143" s="55"/>
      <c r="L143" s="56"/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2</v>
      </c>
      <c r="W143" s="52"/>
      <c r="X143" s="58"/>
    </row>
    <row r="144" spans="1:24" ht="14.7" customHeight="1" thickBot="1">
      <c r="A144" s="275"/>
      <c r="B144" s="278"/>
      <c r="C144" s="59" t="s">
        <v>238</v>
      </c>
      <c r="D144" s="42" t="s">
        <v>190</v>
      </c>
      <c r="E144" s="51"/>
      <c r="F144" s="52"/>
      <c r="G144" s="53"/>
      <c r="H144" s="54"/>
      <c r="I144" s="53">
        <v>6</v>
      </c>
      <c r="J144" s="52">
        <v>4</v>
      </c>
      <c r="K144" s="55">
        <f>I144-J144</f>
        <v>2</v>
      </c>
      <c r="L144" s="56">
        <f>J144/I144</f>
        <v>0.66666666666666663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239</v>
      </c>
      <c r="D145" s="42" t="s">
        <v>240</v>
      </c>
      <c r="E145" s="51"/>
      <c r="F145" s="52"/>
      <c r="G145" s="53"/>
      <c r="H145" s="54"/>
      <c r="I145" s="53">
        <v>12</v>
      </c>
      <c r="J145" s="52">
        <v>9</v>
      </c>
      <c r="K145" s="55">
        <f>I145-J145</f>
        <v>3</v>
      </c>
      <c r="L145" s="56">
        <f>J145/I145</f>
        <v>0.75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/>
      <c r="W145" s="52"/>
      <c r="X145" s="58"/>
    </row>
    <row r="146" spans="1:24" ht="14.7" customHeight="1" thickBot="1">
      <c r="A146" s="275"/>
      <c r="B146" s="278"/>
      <c r="C146" s="59" t="s">
        <v>241</v>
      </c>
      <c r="D146" s="42" t="s">
        <v>56</v>
      </c>
      <c r="E146" s="51"/>
      <c r="F146" s="52"/>
      <c r="G146" s="53"/>
      <c r="H146" s="54"/>
      <c r="I146" s="53"/>
      <c r="J146" s="52"/>
      <c r="K146" s="55"/>
      <c r="L146" s="56"/>
      <c r="M146" s="53"/>
      <c r="N146" s="52"/>
      <c r="O146" s="55"/>
      <c r="P146" s="54"/>
      <c r="Q146" s="53"/>
      <c r="R146" s="52"/>
      <c r="S146" s="55"/>
      <c r="T146" s="56"/>
      <c r="U146" s="57"/>
      <c r="V146" s="52">
        <v>8</v>
      </c>
      <c r="W146" s="52"/>
      <c r="X146" s="58"/>
    </row>
    <row r="147" spans="1:24" ht="14.7" customHeight="1" thickBot="1">
      <c r="A147" s="275"/>
      <c r="B147" s="278" t="s">
        <v>242</v>
      </c>
      <c r="C147" s="278" t="s">
        <v>243</v>
      </c>
      <c r="D147" s="42" t="s">
        <v>244</v>
      </c>
      <c r="E147" s="51">
        <v>28</v>
      </c>
      <c r="F147" s="52">
        <v>28</v>
      </c>
      <c r="G147" s="53">
        <f>E147-F147</f>
        <v>0</v>
      </c>
      <c r="H147" s="54">
        <f>F147/E147</f>
        <v>1</v>
      </c>
      <c r="I147" s="53">
        <v>20</v>
      </c>
      <c r="J147" s="52">
        <v>15</v>
      </c>
      <c r="K147" s="55">
        <f>I147-J147</f>
        <v>5</v>
      </c>
      <c r="L147" s="56">
        <f>J147/I147</f>
        <v>0.75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278"/>
      <c r="D148" s="42" t="s">
        <v>245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246</v>
      </c>
      <c r="D149" s="42" t="s">
        <v>247</v>
      </c>
      <c r="E149" s="51">
        <v>24</v>
      </c>
      <c r="F149" s="52">
        <v>24</v>
      </c>
      <c r="G149" s="53">
        <f>E149-F149</f>
        <v>0</v>
      </c>
      <c r="H149" s="54">
        <f>F149/E149</f>
        <v>1</v>
      </c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>
        <v>1</v>
      </c>
    </row>
    <row r="150" spans="1:24" ht="14.7" customHeight="1" thickBot="1">
      <c r="A150" s="275"/>
      <c r="B150" s="278"/>
      <c r="C150" s="59" t="s">
        <v>248</v>
      </c>
      <c r="D150" s="42" t="s">
        <v>249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250</v>
      </c>
      <c r="D151" s="42" t="s">
        <v>31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251</v>
      </c>
      <c r="D152" s="42" t="s">
        <v>56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252</v>
      </c>
      <c r="D153" s="42" t="s">
        <v>253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254</v>
      </c>
      <c r="D154" s="42" t="s">
        <v>31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255</v>
      </c>
      <c r="D155" s="42" t="s">
        <v>256</v>
      </c>
      <c r="E155" s="51">
        <v>10</v>
      </c>
      <c r="F155" s="52">
        <v>10</v>
      </c>
      <c r="G155" s="53">
        <f>E155-F155</f>
        <v>0</v>
      </c>
      <c r="H155" s="54">
        <f>F155/E155</f>
        <v>1</v>
      </c>
      <c r="I155" s="53">
        <v>8</v>
      </c>
      <c r="J155" s="52">
        <v>8</v>
      </c>
      <c r="K155" s="55">
        <f>I155-J155</f>
        <v>0</v>
      </c>
      <c r="L155" s="56">
        <f>J155/I155</f>
        <v>1</v>
      </c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3</v>
      </c>
      <c r="W155" s="52"/>
      <c r="X155" s="58"/>
    </row>
    <row r="156" spans="1:24" ht="14.7" customHeight="1" thickBot="1">
      <c r="A156" s="275"/>
      <c r="B156" s="278"/>
      <c r="C156" s="59" t="s">
        <v>257</v>
      </c>
      <c r="D156" s="42" t="s">
        <v>56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15</v>
      </c>
      <c r="W156" s="52"/>
      <c r="X156" s="58"/>
    </row>
    <row r="157" spans="1:24" ht="14.7" customHeight="1" thickBot="1">
      <c r="A157" s="275"/>
      <c r="B157" s="278"/>
      <c r="C157" s="59" t="s">
        <v>258</v>
      </c>
      <c r="D157" s="42" t="s">
        <v>259</v>
      </c>
      <c r="E157" s="51"/>
      <c r="F157" s="52"/>
      <c r="G157" s="53"/>
      <c r="H157" s="54"/>
      <c r="I157" s="53"/>
      <c r="J157" s="52"/>
      <c r="K157" s="55"/>
      <c r="L157" s="56"/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>
      <c r="A158" s="275"/>
      <c r="B158" s="278"/>
      <c r="C158" s="59" t="s">
        <v>260</v>
      </c>
      <c r="D158" s="42" t="s">
        <v>261</v>
      </c>
      <c r="E158" s="51"/>
      <c r="F158" s="52"/>
      <c r="G158" s="53"/>
      <c r="H158" s="54"/>
      <c r="I158" s="53">
        <v>10</v>
      </c>
      <c r="J158" s="52">
        <v>10</v>
      </c>
      <c r="K158" s="55">
        <f>I158-J158</f>
        <v>0</v>
      </c>
      <c r="L158" s="56">
        <f>J158/I158</f>
        <v>1</v>
      </c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</v>
      </c>
      <c r="W158" s="52"/>
      <c r="X158" s="58"/>
    </row>
    <row r="159" spans="1:24" ht="14.7" customHeight="1" thickBot="1">
      <c r="A159" s="273" t="s">
        <v>262</v>
      </c>
      <c r="B159" s="273"/>
      <c r="C159" s="273"/>
      <c r="D159" s="273"/>
      <c r="E159" s="37">
        <f>SUM(E97:E158)</f>
        <v>353</v>
      </c>
      <c r="F159" s="38">
        <f>SUM(F97:F158)</f>
        <v>346</v>
      </c>
      <c r="G159" s="38">
        <f>E159-F159</f>
        <v>7</v>
      </c>
      <c r="H159" s="4">
        <f>F159/E159</f>
        <v>0.98016997167138808</v>
      </c>
      <c r="I159" s="38">
        <f>SUM(I97:I158)</f>
        <v>429</v>
      </c>
      <c r="J159" s="38">
        <f>SUM(J97:J158)</f>
        <v>284</v>
      </c>
      <c r="K159" s="3">
        <f>I159-J159</f>
        <v>145</v>
      </c>
      <c r="L159" s="39">
        <f>J159/I159</f>
        <v>0.66200466200466201</v>
      </c>
      <c r="M159" s="38">
        <f>SUM(M97:M158)</f>
        <v>2</v>
      </c>
      <c r="N159" s="38">
        <f>SUM(N97:N158)</f>
        <v>1</v>
      </c>
      <c r="O159" s="3">
        <f>(M159-N159)</f>
        <v>1</v>
      </c>
      <c r="P159" s="4">
        <f>N159/M159</f>
        <v>0.5</v>
      </c>
      <c r="Q159" s="38">
        <f>SUM(Q97:Q158)</f>
        <v>2</v>
      </c>
      <c r="R159" s="38">
        <f>SUM(R97:R158)</f>
        <v>0</v>
      </c>
      <c r="S159" s="3">
        <f>Q159-R159</f>
        <v>2</v>
      </c>
      <c r="T159" s="39">
        <f>R159/Q159</f>
        <v>0</v>
      </c>
      <c r="U159" s="37">
        <f>SUM(U97:U158)</f>
        <v>27</v>
      </c>
      <c r="V159" s="38">
        <f>SUM(V97:V158)</f>
        <v>96</v>
      </c>
      <c r="W159" s="38">
        <f>SUM(W97:W158)</f>
        <v>3</v>
      </c>
      <c r="X159" s="41">
        <f>SUM(X97:X158)</f>
        <v>9</v>
      </c>
    </row>
    <row r="160" spans="1:24" ht="14.7" customHeight="1" thickBot="1">
      <c r="A160" s="275" t="s">
        <v>263</v>
      </c>
      <c r="B160" s="279" t="s">
        <v>264</v>
      </c>
      <c r="C160" s="279" t="s">
        <v>265</v>
      </c>
      <c r="D160" s="61" t="s">
        <v>266</v>
      </c>
      <c r="E160" s="62">
        <v>19</v>
      </c>
      <c r="F160" s="63">
        <v>17</v>
      </c>
      <c r="G160" s="64">
        <f>E160-F160</f>
        <v>2</v>
      </c>
      <c r="H160" s="65">
        <f>F160/E160</f>
        <v>0.89473684210526316</v>
      </c>
      <c r="I160" s="64">
        <v>15</v>
      </c>
      <c r="J160" s="63">
        <v>13</v>
      </c>
      <c r="K160" s="66">
        <f>I160-J160</f>
        <v>2</v>
      </c>
      <c r="L160" s="67">
        <f>J160/I160</f>
        <v>0.8666666666666667</v>
      </c>
      <c r="M160" s="64"/>
      <c r="N160" s="63"/>
      <c r="O160" s="66"/>
      <c r="P160" s="65"/>
      <c r="Q160" s="64"/>
      <c r="R160" s="63"/>
      <c r="S160" s="66"/>
      <c r="T160" s="67"/>
      <c r="U160" s="68"/>
      <c r="V160" s="69"/>
      <c r="W160" s="69">
        <v>1</v>
      </c>
      <c r="X160" s="70"/>
    </row>
    <row r="161" spans="1:24" ht="14.7" customHeight="1" thickBot="1">
      <c r="A161" s="275"/>
      <c r="B161" s="279"/>
      <c r="C161" s="279"/>
      <c r="D161" s="71" t="s">
        <v>267</v>
      </c>
      <c r="E161" s="72">
        <v>10</v>
      </c>
      <c r="F161" s="69">
        <v>9</v>
      </c>
      <c r="G161" s="73">
        <f>E161-F161</f>
        <v>1</v>
      </c>
      <c r="H161" s="74">
        <f>F161/E161</f>
        <v>0.9</v>
      </c>
      <c r="I161" s="73">
        <v>5</v>
      </c>
      <c r="J161" s="69">
        <v>5</v>
      </c>
      <c r="K161" s="75">
        <f>I161-J161</f>
        <v>0</v>
      </c>
      <c r="L161" s="76">
        <f>J161/I161</f>
        <v>1</v>
      </c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268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269</v>
      </c>
      <c r="D163" s="71" t="s">
        <v>56</v>
      </c>
      <c r="E163" s="72"/>
      <c r="F163" s="69"/>
      <c r="G163" s="73"/>
      <c r="H163" s="74"/>
      <c r="I163" s="73"/>
      <c r="J163" s="69"/>
      <c r="K163" s="75"/>
      <c r="L163" s="76"/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270</v>
      </c>
      <c r="D164" s="71" t="s">
        <v>271</v>
      </c>
      <c r="E164" s="72">
        <v>13</v>
      </c>
      <c r="F164" s="69">
        <v>13</v>
      </c>
      <c r="G164" s="73">
        <f>E164-F164</f>
        <v>0</v>
      </c>
      <c r="H164" s="74">
        <f>F164/E164</f>
        <v>1</v>
      </c>
      <c r="I164" s="73">
        <v>20</v>
      </c>
      <c r="J164" s="69">
        <v>12</v>
      </c>
      <c r="K164" s="75">
        <f>I164-J164</f>
        <v>8</v>
      </c>
      <c r="L164" s="76">
        <f>J164/I164</f>
        <v>0.6</v>
      </c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272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273</v>
      </c>
      <c r="D166" s="71" t="s">
        <v>274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6</v>
      </c>
      <c r="W166" s="69"/>
      <c r="X166" s="70"/>
    </row>
    <row r="167" spans="1:24" ht="14.7" customHeight="1" thickBot="1">
      <c r="A167" s="275"/>
      <c r="B167" s="279"/>
      <c r="C167" s="77" t="s">
        <v>275</v>
      </c>
      <c r="D167" s="71" t="s">
        <v>276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277</v>
      </c>
      <c r="D168" s="71" t="s">
        <v>67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3</v>
      </c>
      <c r="W168" s="69"/>
      <c r="X168" s="70"/>
    </row>
    <row r="169" spans="1:24" ht="14.7" customHeight="1" thickBot="1">
      <c r="A169" s="275"/>
      <c r="B169" s="279"/>
      <c r="C169" s="77" t="s">
        <v>278</v>
      </c>
      <c r="D169" s="71" t="s">
        <v>279</v>
      </c>
      <c r="E169" s="72"/>
      <c r="F169" s="69"/>
      <c r="G169" s="73"/>
      <c r="H169" s="74"/>
      <c r="I169" s="73">
        <v>15</v>
      </c>
      <c r="J169" s="69">
        <v>10</v>
      </c>
      <c r="K169" s="75">
        <f>I169-J169</f>
        <v>5</v>
      </c>
      <c r="L169" s="76">
        <f>J169/I169</f>
        <v>0.66666666666666663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280</v>
      </c>
      <c r="D170" s="71" t="s">
        <v>281</v>
      </c>
      <c r="E170" s="72"/>
      <c r="F170" s="69"/>
      <c r="G170" s="73"/>
      <c r="H170" s="74"/>
      <c r="I170" s="73">
        <v>9</v>
      </c>
      <c r="J170" s="69">
        <v>8</v>
      </c>
      <c r="K170" s="75">
        <f>I170-J170</f>
        <v>1</v>
      </c>
      <c r="L170" s="76">
        <f>J170/I170</f>
        <v>0.88888888888888884</v>
      </c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282</v>
      </c>
      <c r="D171" s="71" t="s">
        <v>56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283</v>
      </c>
      <c r="D172" s="71" t="s">
        <v>284</v>
      </c>
      <c r="E172" s="72"/>
      <c r="F172" s="69"/>
      <c r="G172" s="73"/>
      <c r="H172" s="74"/>
      <c r="I172" s="73"/>
      <c r="J172" s="69"/>
      <c r="K172" s="75"/>
      <c r="L172" s="76"/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7" t="s">
        <v>285</v>
      </c>
      <c r="C173" s="277" t="s">
        <v>286</v>
      </c>
      <c r="D173" s="71" t="s">
        <v>287</v>
      </c>
      <c r="E173" s="72">
        <v>27</v>
      </c>
      <c r="F173" s="69">
        <v>27</v>
      </c>
      <c r="G173" s="73">
        <f>E173-F173</f>
        <v>0</v>
      </c>
      <c r="H173" s="74">
        <f>F173/E173</f>
        <v>1</v>
      </c>
      <c r="I173" s="73">
        <v>54</v>
      </c>
      <c r="J173" s="69">
        <v>45</v>
      </c>
      <c r="K173" s="75">
        <f>I173-J173</f>
        <v>9</v>
      </c>
      <c r="L173" s="76">
        <f>J173/I173</f>
        <v>0.83333333333333337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7"/>
      <c r="C174" s="277"/>
      <c r="D174" s="71" t="s">
        <v>288</v>
      </c>
      <c r="E174" s="72">
        <v>10</v>
      </c>
      <c r="F174" s="69">
        <v>10</v>
      </c>
      <c r="G174" s="73">
        <f>E174-F174</f>
        <v>0</v>
      </c>
      <c r="H174" s="74">
        <f>F174/E174</f>
        <v>1</v>
      </c>
      <c r="I174" s="73">
        <v>10</v>
      </c>
      <c r="J174" s="69">
        <v>9</v>
      </c>
      <c r="K174" s="75">
        <f>I174-J174</f>
        <v>1</v>
      </c>
      <c r="L174" s="76">
        <f>J174/I174</f>
        <v>0.9</v>
      </c>
      <c r="M174" s="73"/>
      <c r="N174" s="69"/>
      <c r="O174" s="75"/>
      <c r="P174" s="74"/>
      <c r="Q174" s="73"/>
      <c r="R174" s="69"/>
      <c r="S174" s="75"/>
      <c r="T174" s="76"/>
      <c r="U174" s="68">
        <v>2</v>
      </c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289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290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291</v>
      </c>
      <c r="D177" s="71" t="s">
        <v>292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/>
      <c r="C178" s="77" t="s">
        <v>293</v>
      </c>
      <c r="D178" s="71" t="s">
        <v>56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 t="s">
        <v>294</v>
      </c>
      <c r="C179" s="77" t="s">
        <v>295</v>
      </c>
      <c r="D179" s="71" t="s">
        <v>296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12</v>
      </c>
      <c r="W179" s="69"/>
      <c r="X179" s="70"/>
    </row>
    <row r="180" spans="1:24" ht="14.7" customHeight="1" thickBot="1">
      <c r="A180" s="275"/>
      <c r="B180" s="277"/>
      <c r="C180" s="77" t="s">
        <v>297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298</v>
      </c>
      <c r="D181" s="71" t="s">
        <v>299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3</v>
      </c>
      <c r="W181" s="69"/>
      <c r="X181" s="70"/>
    </row>
    <row r="182" spans="1:24" ht="14.7" customHeight="1" thickBot="1">
      <c r="A182" s="275"/>
      <c r="B182" s="277"/>
      <c r="C182" s="77" t="s">
        <v>300</v>
      </c>
      <c r="D182" s="71" t="s">
        <v>31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301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/>
      <c r="W183" s="69"/>
      <c r="X183" s="70"/>
    </row>
    <row r="184" spans="1:24" ht="14.7" customHeight="1" thickBot="1">
      <c r="A184" s="275"/>
      <c r="B184" s="277"/>
      <c r="C184" s="77" t="s">
        <v>302</v>
      </c>
      <c r="D184" s="71" t="s">
        <v>303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2</v>
      </c>
      <c r="W184" s="69"/>
      <c r="X184" s="70"/>
    </row>
    <row r="185" spans="1:24" ht="14.7" customHeight="1" thickBot="1">
      <c r="A185" s="275"/>
      <c r="B185" s="277"/>
      <c r="C185" s="277" t="s">
        <v>304</v>
      </c>
      <c r="D185" s="71" t="s">
        <v>305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>
        <v>1</v>
      </c>
      <c r="V185" s="69">
        <v>1</v>
      </c>
      <c r="W185" s="69"/>
      <c r="X185" s="70"/>
    </row>
    <row r="186" spans="1:24" ht="14.7" customHeight="1" thickBot="1">
      <c r="A186" s="275"/>
      <c r="B186" s="277"/>
      <c r="C186" s="277"/>
      <c r="D186" s="71" t="s">
        <v>306</v>
      </c>
      <c r="E186" s="72">
        <v>6</v>
      </c>
      <c r="F186" s="69">
        <v>6</v>
      </c>
      <c r="G186" s="73">
        <f>E186-F186</f>
        <v>0</v>
      </c>
      <c r="H186" s="74">
        <f>F186/E186</f>
        <v>1</v>
      </c>
      <c r="I186" s="73">
        <v>13</v>
      </c>
      <c r="J186" s="69">
        <v>9</v>
      </c>
      <c r="K186" s="75">
        <f>I186-J186</f>
        <v>4</v>
      </c>
      <c r="L186" s="76">
        <f>J186/I186</f>
        <v>0.69230769230769229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/>
      <c r="W186" s="69"/>
      <c r="X186" s="70"/>
    </row>
    <row r="187" spans="1:24" ht="14.7" customHeight="1" thickBot="1">
      <c r="A187" s="275"/>
      <c r="B187" s="277" t="s">
        <v>307</v>
      </c>
      <c r="C187" s="277" t="s">
        <v>308</v>
      </c>
      <c r="D187" s="71" t="s">
        <v>309</v>
      </c>
      <c r="E187" s="72">
        <v>20</v>
      </c>
      <c r="F187" s="69">
        <v>18</v>
      </c>
      <c r="G187" s="73">
        <f>E187-F187</f>
        <v>2</v>
      </c>
      <c r="H187" s="74">
        <f>F187/E187</f>
        <v>0.9</v>
      </c>
      <c r="I187" s="73">
        <v>10</v>
      </c>
      <c r="J187" s="69">
        <v>9</v>
      </c>
      <c r="K187" s="75">
        <f>I187-J187</f>
        <v>1</v>
      </c>
      <c r="L187" s="76">
        <f>J187/I187</f>
        <v>0.9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277"/>
      <c r="D188" s="78" t="s">
        <v>310</v>
      </c>
      <c r="E188" s="72"/>
      <c r="F188" s="69"/>
      <c r="G188" s="73"/>
      <c r="H188" s="74"/>
      <c r="I188" s="73">
        <v>32</v>
      </c>
      <c r="J188" s="69">
        <v>24</v>
      </c>
      <c r="K188" s="75">
        <f>I188-J188</f>
        <v>8</v>
      </c>
      <c r="L188" s="76">
        <f>J188/I188</f>
        <v>0.75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311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312</v>
      </c>
      <c r="D190" s="71" t="s">
        <v>56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313</v>
      </c>
      <c r="D191" s="71" t="s">
        <v>314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315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316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317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277" t="s">
        <v>318</v>
      </c>
      <c r="D195" s="71" t="s">
        <v>319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320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/>
      <c r="D197" s="71" t="s">
        <v>321</v>
      </c>
      <c r="E197" s="72"/>
      <c r="F197" s="69"/>
      <c r="G197" s="73"/>
      <c r="H197" s="74"/>
      <c r="I197" s="73">
        <v>15</v>
      </c>
      <c r="J197" s="69">
        <v>14</v>
      </c>
      <c r="K197" s="75">
        <f>I197-J197</f>
        <v>1</v>
      </c>
      <c r="L197" s="76">
        <f>J197/I197</f>
        <v>0.93333333333333335</v>
      </c>
      <c r="M197" s="73"/>
      <c r="N197" s="69"/>
      <c r="O197" s="75"/>
      <c r="P197" s="74"/>
      <c r="Q197" s="73"/>
      <c r="R197" s="69"/>
      <c r="S197" s="79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77" t="s">
        <v>322</v>
      </c>
      <c r="D198" s="71" t="s">
        <v>42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9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323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>
        <v>2</v>
      </c>
      <c r="W199" s="69"/>
      <c r="X199" s="70"/>
    </row>
    <row r="200" spans="1:24" ht="14.7" customHeight="1" thickBot="1">
      <c r="A200" s="275"/>
      <c r="B200" s="277"/>
      <c r="C200" s="77" t="s">
        <v>324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1</v>
      </c>
      <c r="W200" s="69"/>
      <c r="X200" s="70"/>
    </row>
    <row r="201" spans="1:24" ht="14.7" customHeight="1" thickBot="1">
      <c r="A201" s="275"/>
      <c r="B201" s="277"/>
      <c r="C201" s="77" t="s">
        <v>325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>
        <v>2</v>
      </c>
      <c r="W201" s="69"/>
      <c r="X201" s="70"/>
    </row>
    <row r="202" spans="1:24" ht="14.7" customHeight="1" thickBot="1">
      <c r="A202" s="275"/>
      <c r="B202" s="277"/>
      <c r="C202" s="77" t="s">
        <v>326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1</v>
      </c>
      <c r="W202" s="69"/>
      <c r="X202" s="70"/>
    </row>
    <row r="203" spans="1:24" ht="14.7" customHeight="1" thickBot="1">
      <c r="A203" s="275"/>
      <c r="B203" s="277"/>
      <c r="C203" s="77" t="s">
        <v>327</v>
      </c>
      <c r="D203" s="71" t="s">
        <v>284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5</v>
      </c>
      <c r="W203" s="69"/>
      <c r="X203" s="70"/>
    </row>
    <row r="204" spans="1:24" ht="14.7" customHeight="1" thickBot="1">
      <c r="A204" s="275"/>
      <c r="B204" s="277"/>
      <c r="C204" s="77" t="s">
        <v>328</v>
      </c>
      <c r="D204" s="71" t="s">
        <v>329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1</v>
      </c>
      <c r="W204" s="69"/>
      <c r="X204" s="70"/>
    </row>
    <row r="205" spans="1:24" ht="14.7" customHeight="1" thickBot="1">
      <c r="A205" s="275"/>
      <c r="B205" s="277"/>
      <c r="C205" s="77" t="s">
        <v>330</v>
      </c>
      <c r="D205" s="71" t="s">
        <v>331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 t="s">
        <v>332</v>
      </c>
      <c r="C206" s="77" t="s">
        <v>333</v>
      </c>
      <c r="D206" s="71" t="s">
        <v>334</v>
      </c>
      <c r="E206" s="72">
        <v>20</v>
      </c>
      <c r="F206" s="69">
        <v>19</v>
      </c>
      <c r="G206" s="73">
        <f>E206-F206</f>
        <v>1</v>
      </c>
      <c r="H206" s="74">
        <f>F206/E206</f>
        <v>0.95</v>
      </c>
      <c r="I206" s="73">
        <v>30</v>
      </c>
      <c r="J206" s="69">
        <v>20</v>
      </c>
      <c r="K206" s="75">
        <f>I206-J206</f>
        <v>10</v>
      </c>
      <c r="L206" s="76">
        <f>J206/I206</f>
        <v>0.66666666666666663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277" t="s">
        <v>335</v>
      </c>
      <c r="D207" s="71" t="s">
        <v>336</v>
      </c>
      <c r="E207" s="72">
        <v>56</v>
      </c>
      <c r="F207" s="69">
        <v>54</v>
      </c>
      <c r="G207" s="73">
        <f>E207-F207</f>
        <v>2</v>
      </c>
      <c r="H207" s="74">
        <f>F207/E207</f>
        <v>0.9642857142857143</v>
      </c>
      <c r="I207" s="73">
        <v>89</v>
      </c>
      <c r="J207" s="69">
        <v>82</v>
      </c>
      <c r="K207" s="75">
        <f>I207-J207</f>
        <v>7</v>
      </c>
      <c r="L207" s="76">
        <f>J207/I207</f>
        <v>0.9213483146067416</v>
      </c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277"/>
      <c r="D208" s="71" t="s">
        <v>337</v>
      </c>
      <c r="E208" s="72">
        <v>15</v>
      </c>
      <c r="F208" s="69">
        <v>15</v>
      </c>
      <c r="G208" s="73">
        <f>E208-F208</f>
        <v>0</v>
      </c>
      <c r="H208" s="74">
        <f>F208/E208</f>
        <v>1</v>
      </c>
      <c r="I208" s="73">
        <v>10</v>
      </c>
      <c r="J208" s="69">
        <v>8</v>
      </c>
      <c r="K208" s="75">
        <f>I208-J208</f>
        <v>2</v>
      </c>
      <c r="L208" s="76">
        <f>J208/I208</f>
        <v>0.8</v>
      </c>
      <c r="M208" s="73">
        <v>5</v>
      </c>
      <c r="N208" s="69">
        <v>2</v>
      </c>
      <c r="O208" s="75">
        <f>M208-N208</f>
        <v>3</v>
      </c>
      <c r="P208" s="74">
        <f>N208/M208</f>
        <v>0.4</v>
      </c>
      <c r="Q208" s="73">
        <v>5</v>
      </c>
      <c r="R208" s="69">
        <v>4</v>
      </c>
      <c r="S208" s="75">
        <f>Q208-R208</f>
        <v>1</v>
      </c>
      <c r="T208" s="76">
        <f>R208/Q208</f>
        <v>0.8</v>
      </c>
      <c r="U208" s="68"/>
      <c r="V208" s="69">
        <v>2</v>
      </c>
      <c r="W208" s="69">
        <v>2</v>
      </c>
      <c r="X208" s="70"/>
    </row>
    <row r="209" spans="1:24" ht="14.7" customHeight="1" thickBot="1">
      <c r="A209" s="275"/>
      <c r="B209" s="277"/>
      <c r="C209" s="277"/>
      <c r="D209" s="71" t="s">
        <v>338</v>
      </c>
      <c r="E209" s="72">
        <v>10</v>
      </c>
      <c r="F209" s="69">
        <v>10</v>
      </c>
      <c r="G209" s="73">
        <f>E209-F209</f>
        <v>0</v>
      </c>
      <c r="H209" s="74">
        <f>F209/E209</f>
        <v>1</v>
      </c>
      <c r="I209" s="73">
        <v>20</v>
      </c>
      <c r="J209" s="69">
        <v>6</v>
      </c>
      <c r="K209" s="75">
        <f>I209-J209</f>
        <v>14</v>
      </c>
      <c r="L209" s="76">
        <f>J209/I209</f>
        <v>0.3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>
        <v>1</v>
      </c>
      <c r="W209" s="69"/>
      <c r="X209" s="70"/>
    </row>
    <row r="210" spans="1:24" ht="14.7" customHeight="1" thickBot="1">
      <c r="A210" s="275"/>
      <c r="B210" s="277"/>
      <c r="C210" s="277"/>
      <c r="D210" s="71" t="s">
        <v>339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340</v>
      </c>
      <c r="E211" s="72"/>
      <c r="F211" s="69"/>
      <c r="G211" s="73"/>
      <c r="H211" s="74"/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341</v>
      </c>
      <c r="E212" s="72">
        <v>2</v>
      </c>
      <c r="F212" s="69">
        <v>1</v>
      </c>
      <c r="G212" s="73">
        <f>E212-F212</f>
        <v>1</v>
      </c>
      <c r="H212" s="74">
        <f>F212/E212</f>
        <v>0.5</v>
      </c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342</v>
      </c>
      <c r="E213" s="72">
        <v>20</v>
      </c>
      <c r="F213" s="69">
        <v>20</v>
      </c>
      <c r="G213" s="73">
        <f>E213-F213</f>
        <v>0</v>
      </c>
      <c r="H213" s="74">
        <f>F213/E213</f>
        <v>1</v>
      </c>
      <c r="I213" s="73">
        <v>30</v>
      </c>
      <c r="J213" s="69">
        <v>24</v>
      </c>
      <c r="K213" s="75">
        <f>I213-J213</f>
        <v>6</v>
      </c>
      <c r="L213" s="76">
        <f>J213/I213</f>
        <v>0.8</v>
      </c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343</v>
      </c>
      <c r="D214" s="71" t="s">
        <v>344</v>
      </c>
      <c r="E214" s="72">
        <v>3</v>
      </c>
      <c r="F214" s="69">
        <v>3</v>
      </c>
      <c r="G214" s="73">
        <f>E214-F214</f>
        <v>0</v>
      </c>
      <c r="H214" s="74">
        <f>F214/E214</f>
        <v>1</v>
      </c>
      <c r="I214" s="73">
        <v>25</v>
      </c>
      <c r="J214" s="69">
        <v>16</v>
      </c>
      <c r="K214" s="75">
        <f>I214-J214</f>
        <v>9</v>
      </c>
      <c r="L214" s="76">
        <f>J214/I214</f>
        <v>0.64</v>
      </c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345</v>
      </c>
      <c r="D215" s="71" t="s">
        <v>56</v>
      </c>
      <c r="E215" s="72"/>
      <c r="F215" s="69"/>
      <c r="G215" s="73"/>
      <c r="H215" s="74"/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346</v>
      </c>
      <c r="D216" s="71" t="s">
        <v>347</v>
      </c>
      <c r="E216" s="72"/>
      <c r="F216" s="69"/>
      <c r="G216" s="73"/>
      <c r="H216" s="74"/>
      <c r="I216" s="73">
        <v>16</v>
      </c>
      <c r="J216" s="69">
        <v>6</v>
      </c>
      <c r="K216" s="75">
        <f>I216-J216</f>
        <v>10</v>
      </c>
      <c r="L216" s="76">
        <f>J216/I216</f>
        <v>0.375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348</v>
      </c>
      <c r="D217" s="71" t="s">
        <v>349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350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>
        <v>8</v>
      </c>
      <c r="W218" s="69"/>
      <c r="X218" s="70"/>
    </row>
    <row r="219" spans="1:24" ht="14.7" customHeight="1" thickBot="1">
      <c r="A219" s="275"/>
      <c r="B219" s="277"/>
      <c r="C219" s="77" t="s">
        <v>351</v>
      </c>
      <c r="D219" s="71" t="s">
        <v>352</v>
      </c>
      <c r="E219" s="72">
        <v>48</v>
      </c>
      <c r="F219" s="69">
        <v>45</v>
      </c>
      <c r="G219" s="73">
        <f>E219-F219</f>
        <v>3</v>
      </c>
      <c r="H219" s="74">
        <f>F219/E219</f>
        <v>0.9375</v>
      </c>
      <c r="I219" s="73">
        <v>34</v>
      </c>
      <c r="J219" s="69">
        <v>30</v>
      </c>
      <c r="K219" s="75">
        <f>I219-J219</f>
        <v>4</v>
      </c>
      <c r="L219" s="76">
        <f>J219/I219</f>
        <v>0.88235294117647056</v>
      </c>
      <c r="M219" s="73"/>
      <c r="N219" s="69"/>
      <c r="O219" s="75"/>
      <c r="P219" s="74"/>
      <c r="Q219" s="73"/>
      <c r="R219" s="69"/>
      <c r="S219" s="75"/>
      <c r="T219" s="74"/>
      <c r="U219" s="68">
        <v>1</v>
      </c>
      <c r="V219" s="69">
        <v>1</v>
      </c>
      <c r="W219" s="69"/>
      <c r="X219" s="70"/>
    </row>
    <row r="220" spans="1:24" ht="14.7" customHeight="1">
      <c r="A220" s="275"/>
      <c r="B220" s="277"/>
      <c r="C220" s="77" t="s">
        <v>353</v>
      </c>
      <c r="D220" s="71" t="s">
        <v>354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7</v>
      </c>
      <c r="W220" s="69"/>
      <c r="X220" s="70"/>
    </row>
    <row r="221" spans="1:24" ht="14.7" customHeight="1" thickBot="1">
      <c r="A221" s="273" t="s">
        <v>355</v>
      </c>
      <c r="B221" s="273"/>
      <c r="C221" s="273"/>
      <c r="D221" s="273"/>
      <c r="E221" s="37">
        <f>SUM(E160:E220)</f>
        <v>279</v>
      </c>
      <c r="F221" s="38">
        <f>SUM(F160:F220)</f>
        <v>267</v>
      </c>
      <c r="G221" s="38">
        <f>E221-F221</f>
        <v>12</v>
      </c>
      <c r="H221" s="4">
        <f>F221/E221</f>
        <v>0.956989247311828</v>
      </c>
      <c r="I221" s="38">
        <f>SUM(I160:I220)</f>
        <v>452</v>
      </c>
      <c r="J221" s="38">
        <f>SUM(J160:J220)</f>
        <v>350</v>
      </c>
      <c r="K221" s="3">
        <f>I221-J221</f>
        <v>102</v>
      </c>
      <c r="L221" s="39">
        <f>J221/I221</f>
        <v>0.77433628318584069</v>
      </c>
      <c r="M221" s="38">
        <f>SUM(M160:M220)</f>
        <v>5</v>
      </c>
      <c r="N221" s="38">
        <f>SUM(N160:N220)</f>
        <v>2</v>
      </c>
      <c r="O221" s="3">
        <f>M221-N221</f>
        <v>3</v>
      </c>
      <c r="P221" s="4">
        <f>N221/M221</f>
        <v>0.4</v>
      </c>
      <c r="Q221" s="38">
        <f>SUM(Q160:Q220)</f>
        <v>5</v>
      </c>
      <c r="R221" s="38">
        <f>SUM(R160:R220)</f>
        <v>4</v>
      </c>
      <c r="S221" s="3">
        <f>Q221-R221</f>
        <v>1</v>
      </c>
      <c r="T221" s="39">
        <f>R221/Q221</f>
        <v>0.8</v>
      </c>
      <c r="U221" s="37">
        <f>SUM(U160:U220)</f>
        <v>9</v>
      </c>
      <c r="V221" s="38">
        <f>SUM(V160:V220)</f>
        <v>84</v>
      </c>
      <c r="W221" s="38">
        <f>SUM(W160:W220)</f>
        <v>3</v>
      </c>
      <c r="X221" s="41">
        <f>SUM(X160:X220)</f>
        <v>0</v>
      </c>
    </row>
    <row r="222" spans="1:24" ht="14.7" customHeight="1" thickBot="1">
      <c r="A222" s="275" t="s">
        <v>356</v>
      </c>
      <c r="B222" s="276" t="s">
        <v>357</v>
      </c>
      <c r="C222" s="276" t="s">
        <v>358</v>
      </c>
      <c r="D222" s="81" t="s">
        <v>359</v>
      </c>
      <c r="E222" s="82">
        <v>66</v>
      </c>
      <c r="F222" s="83">
        <v>61</v>
      </c>
      <c r="G222" s="84">
        <f>E222-F222</f>
        <v>5</v>
      </c>
      <c r="H222" s="85">
        <f>F222/E222</f>
        <v>0.9242424242424242</v>
      </c>
      <c r="I222" s="84">
        <v>50</v>
      </c>
      <c r="J222" s="83">
        <v>45</v>
      </c>
      <c r="K222" s="86">
        <f>I222-J222</f>
        <v>5</v>
      </c>
      <c r="L222" s="87">
        <f>J222/I222</f>
        <v>0.9</v>
      </c>
      <c r="M222" s="88"/>
      <c r="N222" s="89"/>
      <c r="O222" s="90"/>
      <c r="P222" s="91"/>
      <c r="Q222" s="88"/>
      <c r="R222" s="89"/>
      <c r="S222" s="90"/>
      <c r="T222" s="92"/>
      <c r="U222" s="89">
        <v>2</v>
      </c>
      <c r="V222" s="89"/>
      <c r="W222" s="89"/>
      <c r="X222" s="93"/>
    </row>
    <row r="223" spans="1:24" ht="14.7" customHeight="1" thickBot="1">
      <c r="A223" s="275"/>
      <c r="B223" s="276"/>
      <c r="C223" s="276"/>
      <c r="D223" s="81" t="s">
        <v>549</v>
      </c>
      <c r="E223" s="184"/>
      <c r="F223" s="185"/>
      <c r="G223" s="186"/>
      <c r="H223" s="187"/>
      <c r="I223" s="186"/>
      <c r="J223" s="185"/>
      <c r="K223" s="188"/>
      <c r="L223" s="189"/>
      <c r="M223" s="88"/>
      <c r="N223" s="89"/>
      <c r="O223" s="90"/>
      <c r="P223" s="91"/>
      <c r="Q223" s="88"/>
      <c r="R223" s="89"/>
      <c r="S223" s="90"/>
      <c r="T223" s="92"/>
      <c r="U223" s="89"/>
      <c r="V223" s="89"/>
      <c r="W223" s="89"/>
      <c r="X223" s="93"/>
    </row>
    <row r="224" spans="1:24" ht="14.7" customHeight="1" thickBot="1">
      <c r="A224" s="275"/>
      <c r="B224" s="276"/>
      <c r="C224" s="80" t="s">
        <v>360</v>
      </c>
      <c r="D224" s="81" t="s">
        <v>361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80" t="s">
        <v>362</v>
      </c>
      <c r="D225" s="81" t="s">
        <v>56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363</v>
      </c>
      <c r="D226" s="81" t="s">
        <v>364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5</v>
      </c>
      <c r="W226" s="89"/>
      <c r="X226" s="93"/>
    </row>
    <row r="227" spans="1:24" ht="14.7" customHeight="1" thickBot="1">
      <c r="A227" s="275"/>
      <c r="B227" s="276"/>
      <c r="C227" s="80" t="s">
        <v>365</v>
      </c>
      <c r="D227" s="81" t="s">
        <v>366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/>
      <c r="W227" s="89"/>
      <c r="X227" s="93"/>
    </row>
    <row r="228" spans="1:24" ht="14.7" customHeight="1" thickBot="1">
      <c r="A228" s="275"/>
      <c r="B228" s="276"/>
      <c r="C228" s="80" t="s">
        <v>367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272" t="s">
        <v>368</v>
      </c>
      <c r="D229" s="81" t="s">
        <v>369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66</v>
      </c>
      <c r="W229" s="89"/>
      <c r="X229" s="93"/>
    </row>
    <row r="230" spans="1:24" ht="14.7" customHeight="1" thickBot="1">
      <c r="A230" s="275"/>
      <c r="B230" s="276"/>
      <c r="C230" s="272"/>
      <c r="D230" s="81" t="s">
        <v>207</v>
      </c>
      <c r="E230" s="94"/>
      <c r="F230" s="89"/>
      <c r="G230" s="88"/>
      <c r="H230" s="91"/>
      <c r="I230" s="88">
        <v>25</v>
      </c>
      <c r="J230" s="89">
        <v>24</v>
      </c>
      <c r="K230" s="90">
        <f>I230-J230</f>
        <v>1</v>
      </c>
      <c r="L230" s="92">
        <f>J230/I230</f>
        <v>0.96</v>
      </c>
      <c r="M230" s="88"/>
      <c r="N230" s="89"/>
      <c r="O230" s="90"/>
      <c r="P230" s="91"/>
      <c r="Q230" s="88"/>
      <c r="R230" s="89"/>
      <c r="S230" s="90"/>
      <c r="T230" s="92"/>
      <c r="U230" s="89"/>
      <c r="V230" s="89"/>
      <c r="W230" s="89"/>
      <c r="X230" s="93"/>
    </row>
    <row r="231" spans="1:24" ht="14.7" customHeight="1" thickBot="1">
      <c r="A231" s="275"/>
      <c r="B231" s="276"/>
      <c r="C231" s="272" t="s">
        <v>370</v>
      </c>
      <c r="D231" s="81" t="s">
        <v>371</v>
      </c>
      <c r="E231" s="94">
        <v>23</v>
      </c>
      <c r="F231" s="89">
        <v>23</v>
      </c>
      <c r="G231" s="88">
        <f>E231-F231</f>
        <v>0</v>
      </c>
      <c r="H231" s="91">
        <f>F231/E231</f>
        <v>1</v>
      </c>
      <c r="I231" s="88">
        <v>58</v>
      </c>
      <c r="J231" s="89">
        <v>48</v>
      </c>
      <c r="K231" s="90">
        <f>I231-J231</f>
        <v>10</v>
      </c>
      <c r="L231" s="92">
        <f>J231/I231</f>
        <v>0.82758620689655171</v>
      </c>
      <c r="M231" s="88"/>
      <c r="N231" s="89"/>
      <c r="O231" s="90"/>
      <c r="P231" s="91"/>
      <c r="Q231" s="88"/>
      <c r="R231" s="89"/>
      <c r="S231" s="90"/>
      <c r="T231" s="92"/>
      <c r="U231" s="89">
        <v>2</v>
      </c>
      <c r="V231" s="89">
        <v>6</v>
      </c>
      <c r="W231" s="89"/>
      <c r="X231" s="93"/>
    </row>
    <row r="232" spans="1:24" ht="14.7" customHeight="1" thickBot="1">
      <c r="A232" s="275"/>
      <c r="B232" s="276"/>
      <c r="C232" s="272"/>
      <c r="D232" s="81" t="s">
        <v>372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>
        <v>5</v>
      </c>
      <c r="R232" s="89">
        <v>1</v>
      </c>
      <c r="S232" s="90">
        <f>Q232-R232</f>
        <v>4</v>
      </c>
      <c r="T232" s="92">
        <f>R232/Q232</f>
        <v>0.2</v>
      </c>
      <c r="U232" s="89"/>
      <c r="V232" s="89"/>
      <c r="W232" s="89"/>
      <c r="X232" s="93"/>
    </row>
    <row r="233" spans="1:24" ht="14.7" customHeight="1" thickBot="1">
      <c r="A233" s="275"/>
      <c r="B233" s="272" t="s">
        <v>373</v>
      </c>
      <c r="C233" s="272" t="s">
        <v>374</v>
      </c>
      <c r="D233" s="81" t="s">
        <v>375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2</v>
      </c>
      <c r="W233" s="89"/>
      <c r="X233" s="93"/>
    </row>
    <row r="234" spans="1:24" ht="14.7" customHeight="1" thickBot="1">
      <c r="A234" s="275"/>
      <c r="B234" s="272"/>
      <c r="C234" s="272"/>
      <c r="D234" s="81" t="s">
        <v>48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>
        <v>3</v>
      </c>
      <c r="W234" s="89"/>
      <c r="X234" s="93"/>
    </row>
    <row r="235" spans="1:24" ht="14.7" customHeight="1" thickBot="1">
      <c r="A235" s="275"/>
      <c r="B235" s="272"/>
      <c r="C235" s="272"/>
      <c r="D235" s="81" t="s">
        <v>376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/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218</v>
      </c>
      <c r="E236" s="94">
        <v>40</v>
      </c>
      <c r="F236" s="89">
        <v>34</v>
      </c>
      <c r="G236" s="88">
        <f>E236-F236</f>
        <v>6</v>
      </c>
      <c r="H236" s="91">
        <f>F236/E236</f>
        <v>0.85</v>
      </c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3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377</v>
      </c>
      <c r="E237" s="94">
        <v>106</v>
      </c>
      <c r="F237" s="89">
        <v>98</v>
      </c>
      <c r="G237" s="88">
        <f>E237-F237</f>
        <v>8</v>
      </c>
      <c r="H237" s="91">
        <f>F237/E237</f>
        <v>0.92452830188679247</v>
      </c>
      <c r="I237" s="88">
        <v>96</v>
      </c>
      <c r="J237" s="89">
        <v>72</v>
      </c>
      <c r="K237" s="90">
        <f>I237-J237</f>
        <v>24</v>
      </c>
      <c r="L237" s="92">
        <f>J237/I237</f>
        <v>0.75</v>
      </c>
      <c r="M237" s="88">
        <v>5</v>
      </c>
      <c r="N237" s="89">
        <v>1</v>
      </c>
      <c r="O237" s="90">
        <f>M237-N237</f>
        <v>4</v>
      </c>
      <c r="P237" s="91">
        <f>N237/M237</f>
        <v>0.2</v>
      </c>
      <c r="Q237" s="88"/>
      <c r="R237" s="89"/>
      <c r="S237" s="90"/>
      <c r="T237" s="92"/>
      <c r="U237" s="89">
        <v>1</v>
      </c>
      <c r="V237" s="89">
        <v>30</v>
      </c>
      <c r="W237" s="89"/>
      <c r="X237" s="93">
        <v>5</v>
      </c>
    </row>
    <row r="238" spans="1:24" ht="14.7" customHeight="1" thickBot="1">
      <c r="A238" s="275"/>
      <c r="B238" s="272"/>
      <c r="C238" s="272"/>
      <c r="D238" s="81" t="s">
        <v>378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379</v>
      </c>
      <c r="E239" s="94"/>
      <c r="F239" s="89"/>
      <c r="G239" s="88"/>
      <c r="H239" s="91"/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1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380</v>
      </c>
      <c r="E240" s="94"/>
      <c r="F240" s="89"/>
      <c r="G240" s="88"/>
      <c r="H240" s="91"/>
      <c r="I240" s="88">
        <v>30</v>
      </c>
      <c r="J240" s="89">
        <v>29</v>
      </c>
      <c r="K240" s="90">
        <f>I240-J240</f>
        <v>1</v>
      </c>
      <c r="L240" s="92">
        <f>J240/I240</f>
        <v>0.96666666666666667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6</v>
      </c>
      <c r="W240" s="89"/>
      <c r="X240" s="93"/>
    </row>
    <row r="241" spans="1:24" ht="14.7" customHeight="1" thickBot="1">
      <c r="A241" s="275"/>
      <c r="B241" s="272"/>
      <c r="C241" s="272"/>
      <c r="D241" s="81" t="s">
        <v>381</v>
      </c>
      <c r="E241" s="94"/>
      <c r="F241" s="89"/>
      <c r="G241" s="88"/>
      <c r="H241" s="91"/>
      <c r="I241" s="88">
        <v>70</v>
      </c>
      <c r="J241" s="89">
        <v>63</v>
      </c>
      <c r="K241" s="90">
        <f>I241-J241</f>
        <v>7</v>
      </c>
      <c r="L241" s="92">
        <f>J241/I241</f>
        <v>0.9</v>
      </c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382</v>
      </c>
      <c r="D242" s="81" t="s">
        <v>383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384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2</v>
      </c>
      <c r="W243" s="89"/>
      <c r="X243" s="93"/>
    </row>
    <row r="244" spans="1:24" ht="14.7" customHeight="1" thickBot="1">
      <c r="A244" s="275"/>
      <c r="B244" s="272"/>
      <c r="C244" s="80" t="s">
        <v>385</v>
      </c>
      <c r="D244" s="81" t="s">
        <v>72</v>
      </c>
      <c r="E244" s="94"/>
      <c r="F244" s="89"/>
      <c r="G244" s="88"/>
      <c r="H244" s="91"/>
      <c r="I244" s="88">
        <v>28</v>
      </c>
      <c r="J244" s="89">
        <v>20</v>
      </c>
      <c r="K244" s="90">
        <f>I244-J244</f>
        <v>8</v>
      </c>
      <c r="L244" s="92">
        <f>J244/I244</f>
        <v>0.7142857142857143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386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387</v>
      </c>
      <c r="D246" s="81" t="s">
        <v>98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388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272" t="s">
        <v>389</v>
      </c>
      <c r="D248" s="81" t="s">
        <v>390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272"/>
      <c r="D249" s="81" t="s">
        <v>391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80" t="s">
        <v>392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393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394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1</v>
      </c>
      <c r="W252" s="89"/>
      <c r="X252" s="93"/>
    </row>
    <row r="253" spans="1:24" ht="14.7" customHeight="1" thickBot="1">
      <c r="A253" s="275"/>
      <c r="B253" s="272"/>
      <c r="C253" s="80" t="s">
        <v>395</v>
      </c>
      <c r="D253" s="81" t="s">
        <v>396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397</v>
      </c>
      <c r="D254" s="81" t="s">
        <v>398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399</v>
      </c>
      <c r="D255" s="81" t="s">
        <v>194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4</v>
      </c>
      <c r="W255" s="89"/>
      <c r="X255" s="93"/>
    </row>
    <row r="256" spans="1:24" ht="14.7" customHeight="1" thickBot="1">
      <c r="A256" s="275"/>
      <c r="B256" s="272"/>
      <c r="C256" s="80" t="s">
        <v>400</v>
      </c>
      <c r="D256" s="81" t="s">
        <v>401</v>
      </c>
      <c r="E256" s="94">
        <v>5</v>
      </c>
      <c r="F256" s="89">
        <v>5</v>
      </c>
      <c r="G256" s="88">
        <f>E256-F256</f>
        <v>0</v>
      </c>
      <c r="H256" s="91">
        <f>F256/E256</f>
        <v>1</v>
      </c>
      <c r="I256" s="88">
        <v>20</v>
      </c>
      <c r="J256" s="89">
        <v>19</v>
      </c>
      <c r="K256" s="90">
        <f>I256-J256</f>
        <v>1</v>
      </c>
      <c r="L256" s="92">
        <f>J256/I256</f>
        <v>0.95</v>
      </c>
      <c r="M256" s="88"/>
      <c r="N256" s="89"/>
      <c r="O256" s="90"/>
      <c r="P256" s="91"/>
      <c r="Q256" s="88"/>
      <c r="R256" s="89"/>
      <c r="S256" s="90"/>
      <c r="T256" s="92"/>
      <c r="U256" s="89">
        <v>4</v>
      </c>
      <c r="V256" s="89">
        <v>8</v>
      </c>
      <c r="W256" s="89"/>
      <c r="X256" s="93"/>
    </row>
    <row r="257" spans="1:24" ht="14.7" customHeight="1" thickBot="1">
      <c r="A257" s="275"/>
      <c r="B257" s="272" t="s">
        <v>402</v>
      </c>
      <c r="C257" s="80" t="s">
        <v>403</v>
      </c>
      <c r="D257" s="81" t="s">
        <v>404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405</v>
      </c>
      <c r="D258" s="81" t="s">
        <v>406</v>
      </c>
      <c r="E258" s="94">
        <v>10</v>
      </c>
      <c r="F258" s="89">
        <v>8</v>
      </c>
      <c r="G258" s="88">
        <f>E258-F258</f>
        <v>2</v>
      </c>
      <c r="H258" s="91">
        <f>F258/E258</f>
        <v>0.8</v>
      </c>
      <c r="I258" s="88">
        <v>20</v>
      </c>
      <c r="J258" s="89">
        <v>19</v>
      </c>
      <c r="K258" s="90">
        <f>I258-J258</f>
        <v>1</v>
      </c>
      <c r="L258" s="92">
        <f>J258/I258</f>
        <v>0.95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407</v>
      </c>
      <c r="D259" s="81" t="s">
        <v>31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408</v>
      </c>
      <c r="D260" s="81" t="s">
        <v>409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410</v>
      </c>
      <c r="D261" s="81" t="s">
        <v>411</v>
      </c>
      <c r="E261" s="94"/>
      <c r="F261" s="89"/>
      <c r="G261" s="88"/>
      <c r="H261" s="91"/>
      <c r="I261" s="88">
        <v>15</v>
      </c>
      <c r="J261" s="89">
        <v>15</v>
      </c>
      <c r="K261" s="90">
        <f>I261-J261</f>
        <v>0</v>
      </c>
      <c r="L261" s="92">
        <f>J261/I261</f>
        <v>1</v>
      </c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412</v>
      </c>
      <c r="D262" s="81" t="s">
        <v>413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414</v>
      </c>
      <c r="D263" s="81" t="s">
        <v>415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416</v>
      </c>
      <c r="D264" s="81" t="s">
        <v>417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418</v>
      </c>
      <c r="D265" s="81" t="s">
        <v>419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80" t="s">
        <v>420</v>
      </c>
      <c r="D266" s="81" t="s">
        <v>421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 t="s">
        <v>422</v>
      </c>
      <c r="D267" s="81" t="s">
        <v>423</v>
      </c>
      <c r="E267" s="94">
        <v>15</v>
      </c>
      <c r="F267" s="89">
        <v>15</v>
      </c>
      <c r="G267" s="88">
        <f>E267-F267</f>
        <v>0</v>
      </c>
      <c r="H267" s="91">
        <f>F267/E267</f>
        <v>1</v>
      </c>
      <c r="I267" s="88">
        <v>5</v>
      </c>
      <c r="J267" s="89">
        <v>5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</v>
      </c>
      <c r="W267" s="89"/>
      <c r="X267" s="93"/>
    </row>
    <row r="268" spans="1:24" ht="14.7" customHeight="1" thickBot="1">
      <c r="A268" s="275"/>
      <c r="B268" s="272"/>
      <c r="C268" s="272"/>
      <c r="D268" s="81" t="s">
        <v>424</v>
      </c>
      <c r="E268" s="94"/>
      <c r="F268" s="89"/>
      <c r="G268" s="88"/>
      <c r="H268" s="91"/>
      <c r="I268" s="88">
        <v>11</v>
      </c>
      <c r="J268" s="89">
        <v>11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1</v>
      </c>
      <c r="W268" s="89"/>
      <c r="X268" s="93"/>
    </row>
    <row r="269" spans="1:24" ht="14.7" customHeight="1" thickBot="1">
      <c r="A269" s="275"/>
      <c r="B269" s="272" t="s">
        <v>425</v>
      </c>
      <c r="C269" s="80" t="s">
        <v>426</v>
      </c>
      <c r="D269" s="81" t="s">
        <v>427</v>
      </c>
      <c r="E269" s="94">
        <v>4</v>
      </c>
      <c r="F269" s="89">
        <v>4</v>
      </c>
      <c r="G269" s="88">
        <f>E269-F269</f>
        <v>0</v>
      </c>
      <c r="H269" s="91">
        <f>F269/E269</f>
        <v>1</v>
      </c>
      <c r="I269" s="88">
        <v>10</v>
      </c>
      <c r="J269" s="89">
        <v>10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>
        <v>1</v>
      </c>
      <c r="V269" s="89">
        <v>1</v>
      </c>
      <c r="W269" s="89"/>
      <c r="X269" s="93"/>
    </row>
    <row r="270" spans="1:24" ht="14.7" customHeight="1" thickBot="1">
      <c r="A270" s="275"/>
      <c r="B270" s="272"/>
      <c r="C270" s="80" t="s">
        <v>428</v>
      </c>
      <c r="D270" s="81" t="s">
        <v>429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430</v>
      </c>
      <c r="D271" s="81" t="s">
        <v>431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/>
      <c r="W271" s="89"/>
      <c r="X271" s="93"/>
    </row>
    <row r="272" spans="1:24" ht="14.7" customHeight="1" thickBot="1">
      <c r="A272" s="275"/>
      <c r="B272" s="272"/>
      <c r="C272" s="80" t="s">
        <v>432</v>
      </c>
      <c r="D272" s="81" t="s">
        <v>338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433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434</v>
      </c>
      <c r="D274" s="81" t="s">
        <v>101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435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436</v>
      </c>
      <c r="D276" s="81" t="s">
        <v>437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6</v>
      </c>
      <c r="W276" s="89"/>
      <c r="X276" s="93"/>
    </row>
    <row r="277" spans="1:24" ht="14.7" customHeight="1" thickBot="1">
      <c r="A277" s="275"/>
      <c r="B277" s="272"/>
      <c r="C277" s="272" t="s">
        <v>438</v>
      </c>
      <c r="D277" s="81" t="s">
        <v>439</v>
      </c>
      <c r="E277" s="94">
        <v>15</v>
      </c>
      <c r="F277" s="89">
        <v>14</v>
      </c>
      <c r="G277" s="88">
        <f>E277-F277</f>
        <v>1</v>
      </c>
      <c r="H277" s="91">
        <f>F277/E277</f>
        <v>0.93333333333333335</v>
      </c>
      <c r="I277" s="88">
        <v>9</v>
      </c>
      <c r="J277" s="89">
        <v>9</v>
      </c>
      <c r="K277" s="90">
        <f>I277-J277</f>
        <v>0</v>
      </c>
      <c r="L277" s="92">
        <f>J277/I277</f>
        <v>1</v>
      </c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272"/>
      <c r="D278" s="81" t="s">
        <v>440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441</v>
      </c>
      <c r="D279" s="81" t="s">
        <v>180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8</v>
      </c>
      <c r="W279" s="89"/>
      <c r="X279" s="93"/>
    </row>
    <row r="280" spans="1:24" ht="14.7" customHeight="1" thickBot="1">
      <c r="A280" s="275"/>
      <c r="B280" s="272"/>
      <c r="C280" s="80" t="s">
        <v>442</v>
      </c>
      <c r="D280" s="81" t="s">
        <v>56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2</v>
      </c>
      <c r="W280" s="89"/>
      <c r="X280" s="93"/>
    </row>
    <row r="281" spans="1:24" ht="14.7" customHeight="1" thickBot="1">
      <c r="A281" s="275"/>
      <c r="B281" s="272"/>
      <c r="C281" s="80" t="s">
        <v>443</v>
      </c>
      <c r="D281" s="81" t="s">
        <v>444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445</v>
      </c>
      <c r="D282" s="81" t="s">
        <v>446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</v>
      </c>
      <c r="W282" s="89"/>
      <c r="X282" s="93"/>
    </row>
    <row r="283" spans="1:24" ht="14.7" customHeight="1" thickBot="1">
      <c r="A283" s="275"/>
      <c r="B283" s="272"/>
      <c r="C283" s="80" t="s">
        <v>447</v>
      </c>
      <c r="D283" s="81" t="s">
        <v>448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1</v>
      </c>
      <c r="W283" s="89"/>
      <c r="X283" s="93"/>
    </row>
    <row r="284" spans="1:24" ht="14.7" customHeight="1" thickBot="1">
      <c r="A284" s="275"/>
      <c r="B284" s="272"/>
      <c r="C284" s="80" t="s">
        <v>449</v>
      </c>
      <c r="D284" s="81" t="s">
        <v>296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 t="s">
        <v>450</v>
      </c>
      <c r="C285" s="272" t="s">
        <v>451</v>
      </c>
      <c r="D285" s="81" t="s">
        <v>452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5</v>
      </c>
      <c r="W285" s="89"/>
      <c r="X285" s="93"/>
    </row>
    <row r="286" spans="1:24" ht="14.7" customHeight="1" thickBot="1">
      <c r="A286" s="275"/>
      <c r="B286" s="272"/>
      <c r="C286" s="272"/>
      <c r="D286" s="81" t="s">
        <v>155</v>
      </c>
      <c r="E286" s="94">
        <v>20</v>
      </c>
      <c r="F286" s="89">
        <v>19</v>
      </c>
      <c r="G286" s="88">
        <f>E286-F286</f>
        <v>1</v>
      </c>
      <c r="H286" s="91">
        <f>F286/E286</f>
        <v>0.95</v>
      </c>
      <c r="I286" s="88">
        <v>40</v>
      </c>
      <c r="J286" s="89">
        <v>27</v>
      </c>
      <c r="K286" s="90">
        <f>I286-J286</f>
        <v>13</v>
      </c>
      <c r="L286" s="92">
        <f>J286/I286</f>
        <v>0.67500000000000004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82</v>
      </c>
      <c r="E287" s="94">
        <v>4</v>
      </c>
      <c r="F287" s="89">
        <v>4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453</v>
      </c>
      <c r="E288" s="94">
        <v>2</v>
      </c>
      <c r="F288" s="89">
        <v>1</v>
      </c>
      <c r="G288" s="88">
        <f>E288-F288</f>
        <v>1</v>
      </c>
      <c r="H288" s="91">
        <f>F288/E288</f>
        <v>0.5</v>
      </c>
      <c r="I288" s="88">
        <v>4</v>
      </c>
      <c r="J288" s="89">
        <v>3</v>
      </c>
      <c r="K288" s="90">
        <f>I288-J288</f>
        <v>1</v>
      </c>
      <c r="L288" s="92">
        <f>J288/I288</f>
        <v>0.75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454</v>
      </c>
      <c r="D289" s="81" t="s">
        <v>455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456</v>
      </c>
      <c r="D290" s="81" t="s">
        <v>56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2</v>
      </c>
      <c r="W290" s="89"/>
      <c r="X290" s="93"/>
    </row>
    <row r="291" spans="1:24" ht="14.7" customHeight="1" thickBot="1">
      <c r="A291" s="275"/>
      <c r="B291" s="272"/>
      <c r="C291" s="80" t="s">
        <v>457</v>
      </c>
      <c r="D291" s="81" t="s">
        <v>458</v>
      </c>
      <c r="E291" s="94"/>
      <c r="F291" s="89"/>
      <c r="G291" s="88"/>
      <c r="H291" s="91"/>
      <c r="I291" s="88">
        <v>10</v>
      </c>
      <c r="J291" s="89">
        <v>0</v>
      </c>
      <c r="K291" s="90">
        <f>I291-J291</f>
        <v>10</v>
      </c>
      <c r="L291" s="92">
        <f>J291/I291</f>
        <v>0</v>
      </c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550</v>
      </c>
      <c r="D292" s="81" t="s">
        <v>551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459</v>
      </c>
      <c r="D293" s="81" t="s">
        <v>460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2</v>
      </c>
      <c r="W293" s="89"/>
      <c r="X293" s="93"/>
    </row>
    <row r="294" spans="1:24" ht="14.7" customHeight="1" thickBot="1">
      <c r="A294" s="275"/>
      <c r="B294" s="272"/>
      <c r="C294" s="80" t="s">
        <v>461</v>
      </c>
      <c r="D294" s="81" t="s">
        <v>296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>
      <c r="A295" s="275"/>
      <c r="B295" s="272"/>
      <c r="C295" s="80" t="s">
        <v>462</v>
      </c>
      <c r="D295" s="81" t="s">
        <v>56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3" t="s">
        <v>463</v>
      </c>
      <c r="B296" s="273"/>
      <c r="C296" s="273"/>
      <c r="D296" s="273"/>
      <c r="E296" s="37">
        <f>SUM(E222:E295)</f>
        <v>310</v>
      </c>
      <c r="F296" s="38">
        <f>SUM(F222:F295)</f>
        <v>286</v>
      </c>
      <c r="G296" s="38">
        <f>E296-F296</f>
        <v>24</v>
      </c>
      <c r="H296" s="4">
        <f>F296/E296</f>
        <v>0.92258064516129035</v>
      </c>
      <c r="I296" s="38">
        <f>SUM(I222:I295)</f>
        <v>505</v>
      </c>
      <c r="J296" s="38">
        <f>SUM(J222:J295)</f>
        <v>423</v>
      </c>
      <c r="K296" s="38">
        <f>I296-J296</f>
        <v>82</v>
      </c>
      <c r="L296" s="39">
        <f>J296/I296</f>
        <v>0.83762376237623759</v>
      </c>
      <c r="M296" s="38">
        <f>SUM(M222:M295)</f>
        <v>5</v>
      </c>
      <c r="N296" s="38">
        <f>SUM(N222:N295)</f>
        <v>1</v>
      </c>
      <c r="O296" s="38">
        <f>M296-N296</f>
        <v>4</v>
      </c>
      <c r="P296" s="4">
        <f>N296/M296</f>
        <v>0.2</v>
      </c>
      <c r="Q296" s="38">
        <f>SUM(Q222:Q295)</f>
        <v>5</v>
      </c>
      <c r="R296" s="38">
        <f>SUM(R222:R295)</f>
        <v>1</v>
      </c>
      <c r="S296" s="38">
        <f>Q296-R296</f>
        <v>4</v>
      </c>
      <c r="T296" s="39">
        <f>R296/Q296</f>
        <v>0.2</v>
      </c>
      <c r="U296" s="38">
        <f>SUM(U222:U295)</f>
        <v>16</v>
      </c>
      <c r="V296" s="38">
        <f>SUM(V222:V295)</f>
        <v>201</v>
      </c>
      <c r="W296" s="38">
        <f>SUM(W222:W295)</f>
        <v>0</v>
      </c>
      <c r="X296" s="41">
        <f>SUM(X222:X295)</f>
        <v>5</v>
      </c>
    </row>
    <row r="297" spans="1:24" ht="14.7" customHeight="1" thickBot="1">
      <c r="A297" s="274" t="s">
        <v>464</v>
      </c>
      <c r="B297" s="274"/>
      <c r="C297" s="274"/>
      <c r="D297" s="274"/>
      <c r="E297" s="95">
        <f>E96+E159+E221+E296</f>
        <v>2003</v>
      </c>
      <c r="F297" s="96">
        <f>F96+F159+F221+F296</f>
        <v>1891</v>
      </c>
      <c r="G297" s="96">
        <f>G96+G159+G221+G296</f>
        <v>112</v>
      </c>
      <c r="H297" s="97">
        <f>F297/E297</f>
        <v>0.94408387418871698</v>
      </c>
      <c r="I297" s="96">
        <f>I96+I159+I221+I296</f>
        <v>2884</v>
      </c>
      <c r="J297" s="96">
        <f>J96+J159+J221+J296</f>
        <v>2115</v>
      </c>
      <c r="K297" s="96">
        <f>K96+K159+K221+K296</f>
        <v>769</v>
      </c>
      <c r="L297" s="98">
        <f>J297/I297</f>
        <v>0.73335644937586686</v>
      </c>
      <c r="M297" s="96">
        <f>M96+M159+M221+M296</f>
        <v>22</v>
      </c>
      <c r="N297" s="96">
        <f>N96+N159+N221+N296</f>
        <v>6</v>
      </c>
      <c r="O297" s="96">
        <f>O96+O159+O221+O296</f>
        <v>16</v>
      </c>
      <c r="P297" s="97">
        <f>N297/M297</f>
        <v>0.27272727272727271</v>
      </c>
      <c r="Q297" s="96">
        <f>Q96+Q159+Q221+Q296</f>
        <v>34</v>
      </c>
      <c r="R297" s="96">
        <f>R96+R159+R221+R296</f>
        <v>18</v>
      </c>
      <c r="S297" s="96">
        <f>S96+S159+S221+S296</f>
        <v>16</v>
      </c>
      <c r="T297" s="98">
        <f>R297/Q297</f>
        <v>0.52941176470588236</v>
      </c>
      <c r="U297" s="95">
        <f>U96+U159+U221+U296</f>
        <v>102</v>
      </c>
      <c r="V297" s="96">
        <f>V96+V159+V221+V296</f>
        <v>488</v>
      </c>
      <c r="W297" s="96">
        <f>W96+W159+W221+W296</f>
        <v>6</v>
      </c>
      <c r="X297" s="99">
        <f>X96+X159+X221+X296</f>
        <v>19</v>
      </c>
    </row>
    <row r="298" spans="1:24" ht="18.149999999999999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48" customHeight="1" thickBot="1">
      <c r="A299" s="104"/>
      <c r="B299" s="100"/>
      <c r="C299" s="104"/>
      <c r="D299" s="100"/>
      <c r="E299" s="100"/>
      <c r="F299" s="100"/>
      <c r="G299" s="100"/>
      <c r="H299" s="101"/>
      <c r="I299" s="100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2"/>
      <c r="U299" s="103"/>
      <c r="V299" s="103"/>
      <c r="W299" s="103"/>
      <c r="X299" s="103"/>
    </row>
    <row r="300" spans="1:24" ht="14.7" customHeight="1">
      <c r="A300" s="265" t="s">
        <v>465</v>
      </c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</row>
    <row r="301" spans="1:24" ht="14.7" customHeight="1">
      <c r="A301" s="266" t="s">
        <v>466</v>
      </c>
      <c r="B301" s="266"/>
      <c r="C301" s="266"/>
      <c r="D301" s="266"/>
      <c r="E301" s="268" t="s">
        <v>8</v>
      </c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70" t="s">
        <v>467</v>
      </c>
      <c r="V301" s="270"/>
      <c r="W301" s="270"/>
      <c r="X301" s="270"/>
    </row>
    <row r="302" spans="1:24" ht="30.75" customHeight="1">
      <c r="A302" s="266"/>
      <c r="B302" s="266"/>
      <c r="C302" s="266"/>
      <c r="D302" s="266"/>
      <c r="E302" s="268" t="s">
        <v>10</v>
      </c>
      <c r="F302" s="268"/>
      <c r="G302" s="268"/>
      <c r="H302" s="268"/>
      <c r="I302" s="268"/>
      <c r="J302" s="268"/>
      <c r="K302" s="268"/>
      <c r="L302" s="268"/>
      <c r="M302" s="268" t="s">
        <v>11</v>
      </c>
      <c r="N302" s="268"/>
      <c r="O302" s="268"/>
      <c r="P302" s="268"/>
      <c r="Q302" s="268"/>
      <c r="R302" s="268"/>
      <c r="S302" s="268"/>
      <c r="T302" s="268"/>
      <c r="U302" s="271" t="s">
        <v>10</v>
      </c>
      <c r="V302" s="271"/>
      <c r="W302" s="270" t="s">
        <v>12</v>
      </c>
      <c r="X302" s="270"/>
    </row>
    <row r="303" spans="1:24" ht="16.95" customHeight="1">
      <c r="A303" s="266"/>
      <c r="B303" s="266"/>
      <c r="C303" s="266"/>
      <c r="D303" s="266"/>
      <c r="E303" s="268" t="s">
        <v>13</v>
      </c>
      <c r="F303" s="268"/>
      <c r="G303" s="268"/>
      <c r="H303" s="268"/>
      <c r="I303" s="268" t="s">
        <v>14</v>
      </c>
      <c r="J303" s="268"/>
      <c r="K303" s="268"/>
      <c r="L303" s="268"/>
      <c r="M303" s="268" t="s">
        <v>13</v>
      </c>
      <c r="N303" s="268"/>
      <c r="O303" s="268"/>
      <c r="P303" s="268"/>
      <c r="Q303" s="268" t="s">
        <v>14</v>
      </c>
      <c r="R303" s="268"/>
      <c r="S303" s="268"/>
      <c r="T303" s="268"/>
      <c r="U303" s="271"/>
      <c r="V303" s="271"/>
      <c r="W303" s="270"/>
      <c r="X303" s="270"/>
    </row>
    <row r="304" spans="1:24" ht="16.95" customHeight="1">
      <c r="A304" s="266"/>
      <c r="B304" s="266"/>
      <c r="C304" s="266"/>
      <c r="D304" s="266"/>
      <c r="E304" s="106" t="s">
        <v>15</v>
      </c>
      <c r="F304" s="106" t="s">
        <v>16</v>
      </c>
      <c r="G304" s="106" t="s">
        <v>17</v>
      </c>
      <c r="H304" s="107" t="s">
        <v>18</v>
      </c>
      <c r="I304" s="106" t="s">
        <v>15</v>
      </c>
      <c r="J304" s="106" t="s">
        <v>16</v>
      </c>
      <c r="K304" s="106" t="s">
        <v>17</v>
      </c>
      <c r="L304" s="106" t="s">
        <v>18</v>
      </c>
      <c r="M304" s="106" t="s">
        <v>15</v>
      </c>
      <c r="N304" s="106" t="s">
        <v>16</v>
      </c>
      <c r="O304" s="106" t="s">
        <v>17</v>
      </c>
      <c r="P304" s="107" t="s">
        <v>18</v>
      </c>
      <c r="Q304" s="106" t="s">
        <v>15</v>
      </c>
      <c r="R304" s="106" t="s">
        <v>16</v>
      </c>
      <c r="S304" s="106" t="s">
        <v>17</v>
      </c>
      <c r="T304" s="106" t="s">
        <v>18</v>
      </c>
      <c r="U304" s="106" t="s">
        <v>13</v>
      </c>
      <c r="V304" s="106" t="s">
        <v>19</v>
      </c>
      <c r="W304" s="106" t="s">
        <v>13</v>
      </c>
      <c r="X304" s="1" t="s">
        <v>19</v>
      </c>
    </row>
    <row r="305" spans="1:24" ht="16.95" customHeight="1">
      <c r="A305" s="257" t="s">
        <v>468</v>
      </c>
      <c r="B305" s="257"/>
      <c r="C305" s="257"/>
      <c r="D305" s="257"/>
      <c r="E305" s="108">
        <f>E96</f>
        <v>1061</v>
      </c>
      <c r="F305" s="109">
        <f>F96</f>
        <v>992</v>
      </c>
      <c r="G305" s="108">
        <f>G96</f>
        <v>69</v>
      </c>
      <c r="H305" s="110">
        <f>F305/E305</f>
        <v>0.93496701225259193</v>
      </c>
      <c r="I305" s="108">
        <f t="shared" ref="I305:O305" si="2">(I96)</f>
        <v>1498</v>
      </c>
      <c r="J305" s="109">
        <f t="shared" si="2"/>
        <v>1058</v>
      </c>
      <c r="K305" s="108">
        <f t="shared" si="2"/>
        <v>440</v>
      </c>
      <c r="L305" s="110">
        <f t="shared" si="2"/>
        <v>0.70627503337783715</v>
      </c>
      <c r="M305" s="108">
        <f t="shared" si="2"/>
        <v>10</v>
      </c>
      <c r="N305" s="109">
        <f t="shared" si="2"/>
        <v>2</v>
      </c>
      <c r="O305" s="108">
        <f t="shared" si="2"/>
        <v>8</v>
      </c>
      <c r="P305" s="110">
        <f t="shared" ref="P305:X305" si="3">P96</f>
        <v>0.2</v>
      </c>
      <c r="Q305" s="108">
        <f t="shared" si="3"/>
        <v>22</v>
      </c>
      <c r="R305" s="109">
        <f t="shared" si="3"/>
        <v>13</v>
      </c>
      <c r="S305" s="108">
        <f t="shared" si="3"/>
        <v>9</v>
      </c>
      <c r="T305" s="110">
        <f t="shared" si="3"/>
        <v>0.59090909090909094</v>
      </c>
      <c r="U305" s="111">
        <f t="shared" si="3"/>
        <v>50</v>
      </c>
      <c r="V305" s="111">
        <f t="shared" si="3"/>
        <v>107</v>
      </c>
      <c r="W305" s="111">
        <f t="shared" si="3"/>
        <v>0</v>
      </c>
      <c r="X305" s="112">
        <f t="shared" si="3"/>
        <v>5</v>
      </c>
    </row>
    <row r="306" spans="1:24" ht="16.95" customHeight="1">
      <c r="A306" s="269" t="s">
        <v>469</v>
      </c>
      <c r="B306" s="269"/>
      <c r="C306" s="269"/>
      <c r="D306" s="269"/>
      <c r="E306" s="113">
        <f>E159</f>
        <v>353</v>
      </c>
      <c r="F306" s="114">
        <f>F159</f>
        <v>346</v>
      </c>
      <c r="G306" s="113">
        <f>G159</f>
        <v>7</v>
      </c>
      <c r="H306" s="115">
        <f>F306/E306</f>
        <v>0.98016997167138808</v>
      </c>
      <c r="I306" s="113">
        <f>I159</f>
        <v>429</v>
      </c>
      <c r="J306" s="114">
        <f>J159</f>
        <v>284</v>
      </c>
      <c r="K306" s="113">
        <f>K159</f>
        <v>145</v>
      </c>
      <c r="L306" s="115">
        <f>L159</f>
        <v>0.66200466200466201</v>
      </c>
      <c r="M306" s="113">
        <f>(M159)</f>
        <v>2</v>
      </c>
      <c r="N306" s="114">
        <f>(N159)</f>
        <v>1</v>
      </c>
      <c r="O306" s="113">
        <f>(O159)</f>
        <v>1</v>
      </c>
      <c r="P306" s="115">
        <f>(P159)</f>
        <v>0.5</v>
      </c>
      <c r="Q306" s="113">
        <f t="shared" ref="Q306:X306" si="4">Q159</f>
        <v>2</v>
      </c>
      <c r="R306" s="114">
        <f t="shared" si="4"/>
        <v>0</v>
      </c>
      <c r="S306" s="113">
        <f t="shared" si="4"/>
        <v>2</v>
      </c>
      <c r="T306" s="115">
        <f t="shared" si="4"/>
        <v>0</v>
      </c>
      <c r="U306" s="114">
        <f t="shared" si="4"/>
        <v>27</v>
      </c>
      <c r="V306" s="114">
        <f t="shared" si="4"/>
        <v>96</v>
      </c>
      <c r="W306" s="114">
        <f t="shared" si="4"/>
        <v>3</v>
      </c>
      <c r="X306" s="116">
        <f t="shared" si="4"/>
        <v>9</v>
      </c>
    </row>
    <row r="307" spans="1:24" ht="16.95" customHeight="1">
      <c r="A307" s="259" t="s">
        <v>470</v>
      </c>
      <c r="B307" s="259"/>
      <c r="C307" s="259"/>
      <c r="D307" s="259"/>
      <c r="E307" s="117">
        <f t="shared" ref="E307:X307" si="5">E221</f>
        <v>279</v>
      </c>
      <c r="F307" s="118">
        <f t="shared" si="5"/>
        <v>267</v>
      </c>
      <c r="G307" s="117">
        <f t="shared" si="5"/>
        <v>12</v>
      </c>
      <c r="H307" s="119">
        <f t="shared" si="5"/>
        <v>0.956989247311828</v>
      </c>
      <c r="I307" s="117">
        <f t="shared" si="5"/>
        <v>452</v>
      </c>
      <c r="J307" s="118">
        <f t="shared" si="5"/>
        <v>350</v>
      </c>
      <c r="K307" s="117">
        <f t="shared" si="5"/>
        <v>102</v>
      </c>
      <c r="L307" s="119">
        <f t="shared" si="5"/>
        <v>0.77433628318584069</v>
      </c>
      <c r="M307" s="117">
        <f t="shared" si="5"/>
        <v>5</v>
      </c>
      <c r="N307" s="118">
        <f t="shared" si="5"/>
        <v>2</v>
      </c>
      <c r="O307" s="117">
        <f t="shared" si="5"/>
        <v>3</v>
      </c>
      <c r="P307" s="119">
        <f t="shared" si="5"/>
        <v>0.4</v>
      </c>
      <c r="Q307" s="117">
        <f t="shared" si="5"/>
        <v>5</v>
      </c>
      <c r="R307" s="118">
        <f t="shared" si="5"/>
        <v>4</v>
      </c>
      <c r="S307" s="117">
        <f t="shared" si="5"/>
        <v>1</v>
      </c>
      <c r="T307" s="119">
        <f t="shared" si="5"/>
        <v>0.8</v>
      </c>
      <c r="U307" s="120">
        <f t="shared" si="5"/>
        <v>9</v>
      </c>
      <c r="V307" s="120">
        <f t="shared" si="5"/>
        <v>84</v>
      </c>
      <c r="W307" s="120">
        <f t="shared" si="5"/>
        <v>3</v>
      </c>
      <c r="X307" s="121">
        <f t="shared" si="5"/>
        <v>0</v>
      </c>
    </row>
    <row r="308" spans="1:24" ht="14.7" customHeight="1">
      <c r="A308" s="260" t="s">
        <v>471</v>
      </c>
      <c r="B308" s="260"/>
      <c r="C308" s="260"/>
      <c r="D308" s="260"/>
      <c r="E308" s="122">
        <f t="shared" ref="E308:X308" si="6">E296</f>
        <v>310</v>
      </c>
      <c r="F308" s="123">
        <f t="shared" si="6"/>
        <v>286</v>
      </c>
      <c r="G308" s="122">
        <f t="shared" si="6"/>
        <v>24</v>
      </c>
      <c r="H308" s="124">
        <f t="shared" si="6"/>
        <v>0.92258064516129035</v>
      </c>
      <c r="I308" s="122">
        <f t="shared" si="6"/>
        <v>505</v>
      </c>
      <c r="J308" s="123">
        <f t="shared" si="6"/>
        <v>423</v>
      </c>
      <c r="K308" s="122">
        <f t="shared" si="6"/>
        <v>82</v>
      </c>
      <c r="L308" s="124">
        <f t="shared" si="6"/>
        <v>0.83762376237623759</v>
      </c>
      <c r="M308" s="122">
        <f t="shared" si="6"/>
        <v>5</v>
      </c>
      <c r="N308" s="123">
        <f t="shared" si="6"/>
        <v>1</v>
      </c>
      <c r="O308" s="122">
        <f t="shared" si="6"/>
        <v>4</v>
      </c>
      <c r="P308" s="124">
        <f t="shared" si="6"/>
        <v>0.2</v>
      </c>
      <c r="Q308" s="122">
        <f t="shared" si="6"/>
        <v>5</v>
      </c>
      <c r="R308" s="123">
        <f t="shared" si="6"/>
        <v>1</v>
      </c>
      <c r="S308" s="122">
        <f t="shared" si="6"/>
        <v>4</v>
      </c>
      <c r="T308" s="124">
        <f t="shared" si="6"/>
        <v>0.2</v>
      </c>
      <c r="U308" s="123">
        <f t="shared" si="6"/>
        <v>16</v>
      </c>
      <c r="V308" s="123">
        <f t="shared" si="6"/>
        <v>201</v>
      </c>
      <c r="W308" s="123">
        <f t="shared" si="6"/>
        <v>0</v>
      </c>
      <c r="X308" s="125">
        <f t="shared" si="6"/>
        <v>5</v>
      </c>
    </row>
    <row r="309" spans="1:24" ht="14.7" customHeight="1" thickBot="1">
      <c r="A309" s="263" t="s">
        <v>472</v>
      </c>
      <c r="B309" s="263"/>
      <c r="C309" s="263"/>
      <c r="D309" s="263"/>
      <c r="E309" s="126">
        <f t="shared" ref="E309:X309" si="7">E297</f>
        <v>2003</v>
      </c>
      <c r="F309" s="126">
        <f t="shared" si="7"/>
        <v>1891</v>
      </c>
      <c r="G309" s="126">
        <f t="shared" si="7"/>
        <v>112</v>
      </c>
      <c r="H309" s="127">
        <f t="shared" si="7"/>
        <v>0.94408387418871698</v>
      </c>
      <c r="I309" s="126">
        <f t="shared" si="7"/>
        <v>2884</v>
      </c>
      <c r="J309" s="126">
        <f t="shared" si="7"/>
        <v>2115</v>
      </c>
      <c r="K309" s="126">
        <f t="shared" si="7"/>
        <v>769</v>
      </c>
      <c r="L309" s="127">
        <f t="shared" si="7"/>
        <v>0.73335644937586686</v>
      </c>
      <c r="M309" s="126">
        <f t="shared" si="7"/>
        <v>22</v>
      </c>
      <c r="N309" s="126">
        <f t="shared" si="7"/>
        <v>6</v>
      </c>
      <c r="O309" s="126">
        <f t="shared" si="7"/>
        <v>16</v>
      </c>
      <c r="P309" s="127">
        <f t="shared" si="7"/>
        <v>0.27272727272727271</v>
      </c>
      <c r="Q309" s="126">
        <f t="shared" si="7"/>
        <v>34</v>
      </c>
      <c r="R309" s="126">
        <f t="shared" si="7"/>
        <v>18</v>
      </c>
      <c r="S309" s="126">
        <f t="shared" si="7"/>
        <v>16</v>
      </c>
      <c r="T309" s="127">
        <f t="shared" si="7"/>
        <v>0.52941176470588236</v>
      </c>
      <c r="U309" s="126">
        <f t="shared" si="7"/>
        <v>102</v>
      </c>
      <c r="V309" s="126">
        <f t="shared" si="7"/>
        <v>488</v>
      </c>
      <c r="W309" s="126">
        <f t="shared" si="7"/>
        <v>6</v>
      </c>
      <c r="X309" s="128">
        <f t="shared" si="7"/>
        <v>19</v>
      </c>
    </row>
    <row r="310" spans="1:24" ht="18.149999999999999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 thickBo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5" t="s">
        <v>465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>
      <c r="A313" s="266" t="s">
        <v>466</v>
      </c>
      <c r="B313" s="266"/>
      <c r="C313" s="266"/>
      <c r="D313" s="266"/>
      <c r="E313" s="267" t="s">
        <v>8</v>
      </c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6"/>
      <c r="B314" s="266"/>
      <c r="C314" s="266"/>
      <c r="D314" s="266"/>
      <c r="E314" s="267"/>
      <c r="F314" s="267"/>
      <c r="G314" s="267"/>
      <c r="H314" s="267"/>
      <c r="I314" s="267"/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268" t="s">
        <v>13</v>
      </c>
      <c r="F315" s="268"/>
      <c r="G315" s="268"/>
      <c r="H315" s="268"/>
      <c r="I315" s="267" t="s">
        <v>14</v>
      </c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106" t="s">
        <v>15</v>
      </c>
      <c r="F316" s="106" t="s">
        <v>16</v>
      </c>
      <c r="G316" s="106" t="s">
        <v>17</v>
      </c>
      <c r="H316" s="107" t="s">
        <v>18</v>
      </c>
      <c r="I316" s="106" t="s">
        <v>15</v>
      </c>
      <c r="J316" s="106" t="s">
        <v>16</v>
      </c>
      <c r="K316" s="106" t="s">
        <v>17</v>
      </c>
      <c r="L316" s="1" t="s">
        <v>18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7" t="s">
        <v>468</v>
      </c>
      <c r="B317" s="257"/>
      <c r="C317" s="257"/>
      <c r="D317" s="257"/>
      <c r="E317" s="108">
        <f t="shared" ref="E317:G321" si="8">E305+M305</f>
        <v>1071</v>
      </c>
      <c r="F317" s="109">
        <f t="shared" si="8"/>
        <v>994</v>
      </c>
      <c r="G317" s="108">
        <f t="shared" si="8"/>
        <v>77</v>
      </c>
      <c r="H317" s="110">
        <f>F317/E317</f>
        <v>0.92810457516339873</v>
      </c>
      <c r="I317" s="108">
        <f t="shared" ref="I317:K321" si="9">I305+Q305</f>
        <v>1520</v>
      </c>
      <c r="J317" s="109">
        <f t="shared" si="9"/>
        <v>1071</v>
      </c>
      <c r="K317" s="108">
        <f t="shared" si="9"/>
        <v>449</v>
      </c>
      <c r="L317" s="129">
        <f>J317/I317</f>
        <v>0.70460526315789473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8" t="s">
        <v>469</v>
      </c>
      <c r="B318" s="258"/>
      <c r="C318" s="258"/>
      <c r="D318" s="258"/>
      <c r="E318" s="130">
        <f t="shared" si="8"/>
        <v>355</v>
      </c>
      <c r="F318" s="131">
        <f t="shared" si="8"/>
        <v>347</v>
      </c>
      <c r="G318" s="130">
        <f t="shared" si="8"/>
        <v>8</v>
      </c>
      <c r="H318" s="132">
        <f>F318/E318</f>
        <v>0.9774647887323944</v>
      </c>
      <c r="I318" s="130">
        <f t="shared" si="9"/>
        <v>431</v>
      </c>
      <c r="J318" s="131">
        <f t="shared" si="9"/>
        <v>284</v>
      </c>
      <c r="K318" s="130">
        <f t="shared" si="9"/>
        <v>147</v>
      </c>
      <c r="L318" s="133">
        <f>J318/I318</f>
        <v>0.6589327146171694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9" t="s">
        <v>470</v>
      </c>
      <c r="B319" s="259"/>
      <c r="C319" s="259"/>
      <c r="D319" s="259"/>
      <c r="E319" s="117">
        <f t="shared" si="8"/>
        <v>284</v>
      </c>
      <c r="F319" s="118">
        <f t="shared" si="8"/>
        <v>269</v>
      </c>
      <c r="G319" s="117">
        <f t="shared" si="8"/>
        <v>15</v>
      </c>
      <c r="H319" s="119">
        <f>F319/E319</f>
        <v>0.94718309859154926</v>
      </c>
      <c r="I319" s="117">
        <f t="shared" si="9"/>
        <v>457</v>
      </c>
      <c r="J319" s="118">
        <f t="shared" si="9"/>
        <v>354</v>
      </c>
      <c r="K319" s="117">
        <f t="shared" si="9"/>
        <v>103</v>
      </c>
      <c r="L319" s="134">
        <f>J319/I319</f>
        <v>0.77461706783369799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60" t="s">
        <v>471</v>
      </c>
      <c r="B320" s="260"/>
      <c r="C320" s="260"/>
      <c r="D320" s="260"/>
      <c r="E320" s="122">
        <f t="shared" si="8"/>
        <v>315</v>
      </c>
      <c r="F320" s="123">
        <f t="shared" si="8"/>
        <v>287</v>
      </c>
      <c r="G320" s="122">
        <f t="shared" si="8"/>
        <v>28</v>
      </c>
      <c r="H320" s="124">
        <f>F320/E320</f>
        <v>0.91111111111111109</v>
      </c>
      <c r="I320" s="122">
        <f t="shared" si="9"/>
        <v>510</v>
      </c>
      <c r="J320" s="123">
        <f t="shared" si="9"/>
        <v>424</v>
      </c>
      <c r="K320" s="122">
        <f t="shared" si="9"/>
        <v>86</v>
      </c>
      <c r="L320" s="135">
        <f>J320/I320</f>
        <v>0.83137254901960789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 thickBot="1">
      <c r="A321" s="261" t="s">
        <v>472</v>
      </c>
      <c r="B321" s="261"/>
      <c r="C321" s="261"/>
      <c r="D321" s="261"/>
      <c r="E321" s="136">
        <f t="shared" si="8"/>
        <v>2025</v>
      </c>
      <c r="F321" s="126">
        <f t="shared" si="8"/>
        <v>1897</v>
      </c>
      <c r="G321" s="136">
        <f t="shared" si="8"/>
        <v>128</v>
      </c>
      <c r="H321" s="137">
        <f>F321/E321</f>
        <v>0.93679012345679014</v>
      </c>
      <c r="I321" s="136">
        <f t="shared" si="9"/>
        <v>2918</v>
      </c>
      <c r="J321" s="126">
        <f t="shared" si="9"/>
        <v>2133</v>
      </c>
      <c r="K321" s="136">
        <f t="shared" si="9"/>
        <v>785</v>
      </c>
      <c r="L321" s="138">
        <f>J321/I321</f>
        <v>0.73098012337217277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139"/>
      <c r="B323" s="139"/>
      <c r="C323" s="139"/>
      <c r="D323" s="139"/>
      <c r="E323" s="104"/>
      <c r="F323" s="104"/>
      <c r="G323" s="104"/>
      <c r="H323" s="140"/>
      <c r="I323" s="104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39"/>
      <c r="B324" s="139"/>
      <c r="C324" s="139"/>
      <c r="D324" s="143" t="s">
        <v>473</v>
      </c>
      <c r="E324" s="144" t="s">
        <v>15</v>
      </c>
      <c r="F324" s="144" t="s">
        <v>16</v>
      </c>
      <c r="G324" s="144" t="s">
        <v>17</v>
      </c>
      <c r="H324" s="262" t="s">
        <v>18</v>
      </c>
      <c r="I324" s="262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42"/>
      <c r="V324" s="103"/>
      <c r="W324" s="142"/>
      <c r="X324" s="142"/>
    </row>
    <row r="325" spans="1:24" ht="14.7" customHeight="1">
      <c r="A325" s="100"/>
      <c r="B325" s="100"/>
      <c r="C325" s="100"/>
      <c r="D325" s="145" t="s">
        <v>474</v>
      </c>
      <c r="E325" s="146">
        <f>E297</f>
        <v>2003</v>
      </c>
      <c r="F325" s="146">
        <f>F297</f>
        <v>1891</v>
      </c>
      <c r="G325" s="146">
        <f>G297</f>
        <v>112</v>
      </c>
      <c r="H325" s="255">
        <f>F325/E325</f>
        <v>0.94408387418871698</v>
      </c>
      <c r="I325" s="255"/>
      <c r="J325" s="104"/>
      <c r="K325" s="104"/>
      <c r="L325" s="104"/>
      <c r="M325" s="256"/>
      <c r="N325" s="256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475</v>
      </c>
      <c r="E326" s="146">
        <f>I297</f>
        <v>2884</v>
      </c>
      <c r="F326" s="146">
        <f>J297</f>
        <v>2115</v>
      </c>
      <c r="G326" s="146">
        <f>K297</f>
        <v>769</v>
      </c>
      <c r="H326" s="255">
        <f>F326/E326</f>
        <v>0.73335644937586686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476</v>
      </c>
      <c r="E327" s="146">
        <f>M297</f>
        <v>22</v>
      </c>
      <c r="F327" s="146">
        <f>N297</f>
        <v>6</v>
      </c>
      <c r="G327" s="146">
        <f>O297</f>
        <v>16</v>
      </c>
      <c r="H327" s="255">
        <f>F327/E327</f>
        <v>0.27272727272727271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477</v>
      </c>
      <c r="E328" s="146">
        <f>Q297</f>
        <v>34</v>
      </c>
      <c r="F328" s="146">
        <f>R297</f>
        <v>18</v>
      </c>
      <c r="G328" s="146">
        <f>S297</f>
        <v>16</v>
      </c>
      <c r="H328" s="255">
        <f>F328/E328</f>
        <v>0.52941176470588236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47" t="s">
        <v>472</v>
      </c>
      <c r="E329" s="136">
        <f>SUM(E325:E328)</f>
        <v>4943</v>
      </c>
      <c r="F329" s="136">
        <f>SUM(F325:F328)</f>
        <v>4030</v>
      </c>
      <c r="G329" s="136">
        <f>SUM(G325:G328)</f>
        <v>913</v>
      </c>
      <c r="H329" s="204">
        <f>F329/E329</f>
        <v>0.81529435565446084</v>
      </c>
      <c r="I329" s="2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 thickBot="1">
      <c r="A330" s="100"/>
      <c r="B330" s="100"/>
      <c r="C330" s="100"/>
      <c r="D330" s="100"/>
      <c r="E330" s="104"/>
      <c r="F330" s="104"/>
      <c r="G330" s="104"/>
      <c r="H330" s="140"/>
      <c r="I330" s="104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87" customHeight="1">
      <c r="A331" s="100"/>
      <c r="B331" s="100"/>
      <c r="C331" s="100"/>
      <c r="D331" s="143" t="s">
        <v>478</v>
      </c>
      <c r="E331" s="148" t="s">
        <v>479</v>
      </c>
      <c r="F331" s="148" t="s">
        <v>480</v>
      </c>
      <c r="G331" s="148" t="s">
        <v>481</v>
      </c>
      <c r="H331" s="252" t="s">
        <v>482</v>
      </c>
      <c r="I331" s="252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474</v>
      </c>
      <c r="E332" s="146">
        <f>F325</f>
        <v>1891</v>
      </c>
      <c r="F332" s="146">
        <f>U297</f>
        <v>102</v>
      </c>
      <c r="G332" s="146">
        <f>J343-G334</f>
        <v>291</v>
      </c>
      <c r="H332" s="253">
        <f>E332+F332+G332</f>
        <v>2284</v>
      </c>
      <c r="I332" s="253"/>
      <c r="J332" s="141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475</v>
      </c>
      <c r="E333" s="146">
        <f>F326</f>
        <v>2115</v>
      </c>
      <c r="F333" s="146">
        <f>V297</f>
        <v>488</v>
      </c>
      <c r="G333" s="146">
        <f>J344-G335</f>
        <v>246</v>
      </c>
      <c r="H333" s="253">
        <f>E333+F333+G333</f>
        <v>2849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476</v>
      </c>
      <c r="E334" s="146">
        <f>F327</f>
        <v>6</v>
      </c>
      <c r="F334" s="146">
        <f>W297</f>
        <v>6</v>
      </c>
      <c r="G334" s="149">
        <v>0</v>
      </c>
      <c r="H334" s="253">
        <f>E334+F334+G334</f>
        <v>12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477</v>
      </c>
      <c r="E335" s="146">
        <f>F328</f>
        <v>18</v>
      </c>
      <c r="F335" s="146">
        <f>X297</f>
        <v>19</v>
      </c>
      <c r="G335" s="149">
        <v>1</v>
      </c>
      <c r="H335" s="253">
        <f>E335+F335+G335</f>
        <v>38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A336" s="100"/>
      <c r="B336" s="100"/>
      <c r="C336" s="100"/>
      <c r="D336" s="147" t="s">
        <v>472</v>
      </c>
      <c r="E336" s="150">
        <f>SUM(E332:E335)</f>
        <v>4030</v>
      </c>
      <c r="F336" s="150">
        <f>SUM(F332:F335)</f>
        <v>615</v>
      </c>
      <c r="G336" s="150">
        <f>SUM(G332:G335)</f>
        <v>538</v>
      </c>
      <c r="H336" s="254">
        <f>H332+H333+H334+H335</f>
        <v>5183</v>
      </c>
      <c r="I336" s="25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51" t="s">
        <v>483</v>
      </c>
      <c r="E337" s="104"/>
      <c r="F337" s="104"/>
      <c r="G337" s="104"/>
      <c r="H337" s="140"/>
      <c r="I337" s="104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B338" s="152"/>
      <c r="C338" s="152"/>
      <c r="D338" s="151" t="s">
        <v>484</v>
      </c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L339" s="152"/>
      <c r="M339" s="152"/>
      <c r="N339" s="152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4"/>
      <c r="B340" s="104"/>
      <c r="C340" s="104"/>
      <c r="D340" s="247" t="s">
        <v>485</v>
      </c>
      <c r="E340" s="247"/>
      <c r="F340" s="247"/>
      <c r="G340" s="247"/>
      <c r="H340" s="247"/>
      <c r="I340" s="247"/>
      <c r="J340" s="247"/>
      <c r="K340" s="247"/>
      <c r="L340" s="247"/>
      <c r="M340" s="247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 t="s">
        <v>486</v>
      </c>
      <c r="E341" s="201" t="s">
        <v>487</v>
      </c>
      <c r="F341" s="201"/>
      <c r="G341" s="201"/>
      <c r="H341" s="249" t="s">
        <v>488</v>
      </c>
      <c r="I341" s="249"/>
      <c r="J341" s="249"/>
      <c r="K341" s="250" t="s">
        <v>489</v>
      </c>
      <c r="L341" s="250"/>
      <c r="M341" s="250"/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8"/>
      <c r="E342" s="153" t="s">
        <v>490</v>
      </c>
      <c r="F342" s="153" t="s">
        <v>491</v>
      </c>
      <c r="G342" s="153" t="s">
        <v>472</v>
      </c>
      <c r="H342" s="154" t="s">
        <v>492</v>
      </c>
      <c r="I342" s="154" t="s">
        <v>491</v>
      </c>
      <c r="J342" s="154" t="s">
        <v>472</v>
      </c>
      <c r="K342" s="155" t="s">
        <v>490</v>
      </c>
      <c r="L342" s="155" t="s">
        <v>491</v>
      </c>
      <c r="M342" s="156" t="s">
        <v>472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157" t="s">
        <v>13</v>
      </c>
      <c r="E343" s="158">
        <f>K343-H343</f>
        <v>1081</v>
      </c>
      <c r="F343" s="158">
        <v>924</v>
      </c>
      <c r="G343" s="158">
        <f>SUM(E343:F343)</f>
        <v>2005</v>
      </c>
      <c r="H343" s="159">
        <v>55</v>
      </c>
      <c r="I343" s="159">
        <v>236</v>
      </c>
      <c r="J343" s="159">
        <f>SUM(H343:I343)</f>
        <v>291</v>
      </c>
      <c r="K343" s="160">
        <f>M343-L343</f>
        <v>1136</v>
      </c>
      <c r="L343" s="160">
        <f>F343+I343</f>
        <v>1160</v>
      </c>
      <c r="M343" s="161">
        <f>H332+H334</f>
        <v>2296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157" t="s">
        <v>493</v>
      </c>
      <c r="E344" s="158">
        <f>K344-H344</f>
        <v>1658</v>
      </c>
      <c r="F344" s="158">
        <v>982</v>
      </c>
      <c r="G344" s="158">
        <f>SUM(E344:F344)</f>
        <v>2640</v>
      </c>
      <c r="H344" s="159">
        <v>34</v>
      </c>
      <c r="I344" s="159">
        <v>213</v>
      </c>
      <c r="J344" s="159">
        <f>SUM(H344:I344)</f>
        <v>247</v>
      </c>
      <c r="K344" s="160">
        <f>M344-L344</f>
        <v>1692</v>
      </c>
      <c r="L344" s="160">
        <f>F344+I344</f>
        <v>1195</v>
      </c>
      <c r="M344" s="161">
        <f>H333+H335</f>
        <v>2887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 thickBot="1">
      <c r="A345" s="104"/>
      <c r="B345" s="104"/>
      <c r="C345" s="104"/>
      <c r="D345" s="162" t="s">
        <v>494</v>
      </c>
      <c r="E345" s="163">
        <f>K345-H345</f>
        <v>2739</v>
      </c>
      <c r="F345" s="163">
        <f>SUM(F343:F344)</f>
        <v>1906</v>
      </c>
      <c r="G345" s="163">
        <f>SUM(E345:F345)</f>
        <v>4645</v>
      </c>
      <c r="H345" s="164">
        <f t="shared" ref="H345:M345" si="10">SUM(H343:H344)</f>
        <v>89</v>
      </c>
      <c r="I345" s="164">
        <f t="shared" si="10"/>
        <v>449</v>
      </c>
      <c r="J345" s="164">
        <f t="shared" si="10"/>
        <v>538</v>
      </c>
      <c r="K345" s="165">
        <f t="shared" si="10"/>
        <v>2828</v>
      </c>
      <c r="L345" s="165">
        <f t="shared" si="10"/>
        <v>2355</v>
      </c>
      <c r="M345" s="166">
        <f t="shared" si="10"/>
        <v>5183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67" t="s">
        <v>495</v>
      </c>
      <c r="E346" s="152"/>
      <c r="F346" s="152"/>
      <c r="G346" s="152"/>
      <c r="H346" s="168"/>
      <c r="I346" s="152"/>
      <c r="J346" s="152"/>
      <c r="K346" s="152"/>
      <c r="L346" s="152"/>
      <c r="M346" s="152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251" t="s">
        <v>496</v>
      </c>
      <c r="E347" s="251"/>
      <c r="F347" s="251"/>
      <c r="G347" s="251"/>
      <c r="H347" s="251"/>
      <c r="I347" s="251"/>
      <c r="J347" s="251"/>
      <c r="K347" s="251"/>
      <c r="L347" s="251"/>
      <c r="M347" s="251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44" t="s">
        <v>497</v>
      </c>
      <c r="E349" s="244"/>
      <c r="F349" s="244"/>
      <c r="G349" s="244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245" t="s">
        <v>498</v>
      </c>
      <c r="E350" s="245"/>
      <c r="F350" s="245"/>
      <c r="G350" s="245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69" t="s">
        <v>499</v>
      </c>
      <c r="E351" s="170" t="s">
        <v>13</v>
      </c>
      <c r="F351" s="170" t="s">
        <v>500</v>
      </c>
      <c r="G351" s="170" t="s">
        <v>472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1" t="s">
        <v>501</v>
      </c>
      <c r="E352" s="108">
        <v>44</v>
      </c>
      <c r="F352" s="108">
        <v>17</v>
      </c>
      <c r="G352" s="109">
        <f>SUM(E352:F352)</f>
        <v>61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2" t="s">
        <v>158</v>
      </c>
      <c r="E353" s="130">
        <v>90</v>
      </c>
      <c r="F353" s="130">
        <v>68</v>
      </c>
      <c r="G353" s="131">
        <f>SUM(E353:F353)</f>
        <v>158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3" t="s">
        <v>263</v>
      </c>
      <c r="E354" s="117">
        <v>50</v>
      </c>
      <c r="F354" s="117">
        <v>46</v>
      </c>
      <c r="G354" s="118">
        <f>SUM(E354:F354)</f>
        <v>96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4" t="s">
        <v>356</v>
      </c>
      <c r="E355" s="122">
        <v>72</v>
      </c>
      <c r="F355" s="122">
        <v>8</v>
      </c>
      <c r="G355" s="123">
        <f>SUM(E355:F355)</f>
        <v>80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5" t="s">
        <v>502</v>
      </c>
      <c r="E356" s="176">
        <f>SUM(E352:E355)</f>
        <v>256</v>
      </c>
      <c r="F356" s="176">
        <f>SUM(F352:F355)</f>
        <v>139</v>
      </c>
      <c r="G356" s="176">
        <f>SUM(G352:G355)</f>
        <v>395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26.4">
      <c r="A357" s="104"/>
      <c r="B357" s="104"/>
      <c r="C357" s="104"/>
      <c r="D357" s="105" t="s">
        <v>503</v>
      </c>
      <c r="E357" s="177">
        <v>73</v>
      </c>
      <c r="F357" s="177">
        <v>57</v>
      </c>
      <c r="G357" s="177">
        <f>SUM(E357:F357)</f>
        <v>130</v>
      </c>
      <c r="H357" s="100"/>
      <c r="I357" s="100">
        <f>G356+G357</f>
        <v>525</v>
      </c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67" t="s">
        <v>504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67" t="s">
        <v>505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09" t="s">
        <v>506</v>
      </c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6" t="s">
        <v>507</v>
      </c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34" t="s">
        <v>508</v>
      </c>
      <c r="E363" s="234"/>
      <c r="F363" s="234"/>
      <c r="G363" s="234"/>
      <c r="H363" s="234"/>
      <c r="I363" s="234"/>
      <c r="J363" s="234" t="s">
        <v>509</v>
      </c>
      <c r="K363" s="234"/>
      <c r="L363" s="234"/>
      <c r="M363" s="234"/>
      <c r="N363" s="234"/>
      <c r="O363" s="234" t="s">
        <v>510</v>
      </c>
      <c r="P363" s="234"/>
      <c r="Q363" s="234"/>
      <c r="R363" s="23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511</v>
      </c>
      <c r="E364" s="241"/>
      <c r="F364" s="241"/>
      <c r="G364" s="241"/>
      <c r="H364" s="241"/>
      <c r="I364" s="241"/>
      <c r="J364" s="242">
        <v>36579</v>
      </c>
      <c r="K364" s="242"/>
      <c r="L364" s="242"/>
      <c r="M364" s="242"/>
      <c r="N364" s="242"/>
      <c r="O364" s="243">
        <f>J364/J372</f>
        <v>0.51701766784452297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512</v>
      </c>
      <c r="E365" s="241"/>
      <c r="F365" s="241"/>
      <c r="G365" s="241"/>
      <c r="H365" s="241"/>
      <c r="I365" s="241"/>
      <c r="J365" s="242">
        <v>7107</v>
      </c>
      <c r="K365" s="242"/>
      <c r="L365" s="242"/>
      <c r="M365" s="242"/>
      <c r="N365" s="242"/>
      <c r="O365" s="243">
        <f>J365/J372</f>
        <v>0.10045229681978798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513</v>
      </c>
      <c r="E366" s="241"/>
      <c r="F366" s="241"/>
      <c r="G366" s="241"/>
      <c r="H366" s="241"/>
      <c r="I366" s="241"/>
      <c r="J366" s="242">
        <v>4724</v>
      </c>
      <c r="K366" s="242"/>
      <c r="L366" s="242"/>
      <c r="M366" s="242"/>
      <c r="N366" s="242"/>
      <c r="O366" s="243">
        <f>J366/J372</f>
        <v>6.6770318021201411E-2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514</v>
      </c>
      <c r="E367" s="241"/>
      <c r="F367" s="241"/>
      <c r="G367" s="241"/>
      <c r="H367" s="241"/>
      <c r="I367" s="241"/>
      <c r="J367" s="242">
        <v>4034</v>
      </c>
      <c r="K367" s="242"/>
      <c r="L367" s="242"/>
      <c r="M367" s="242"/>
      <c r="N367" s="242"/>
      <c r="O367" s="243">
        <f>J367/J372</f>
        <v>5.7017667844522966E-2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515</v>
      </c>
      <c r="E368" s="241"/>
      <c r="F368" s="241"/>
      <c r="G368" s="241"/>
      <c r="H368" s="241"/>
      <c r="I368" s="241"/>
      <c r="J368" s="242">
        <v>3615</v>
      </c>
      <c r="K368" s="242"/>
      <c r="L368" s="242"/>
      <c r="M368" s="242"/>
      <c r="N368" s="242"/>
      <c r="O368" s="243">
        <f>J368/J372</f>
        <v>5.1095406360424027E-2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516</v>
      </c>
      <c r="E369" s="241"/>
      <c r="F369" s="241"/>
      <c r="G369" s="241"/>
      <c r="H369" s="241"/>
      <c r="I369" s="241"/>
      <c r="J369" s="242">
        <v>3206</v>
      </c>
      <c r="K369" s="242"/>
      <c r="L369" s="242"/>
      <c r="M369" s="242"/>
      <c r="N369" s="242"/>
      <c r="O369" s="243">
        <f>J369/J372</f>
        <v>4.5314487632508831E-2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517</v>
      </c>
      <c r="E370" s="241"/>
      <c r="F370" s="241"/>
      <c r="G370" s="241"/>
      <c r="H370" s="241"/>
      <c r="I370" s="241"/>
      <c r="J370" s="242">
        <v>6675</v>
      </c>
      <c r="K370" s="242"/>
      <c r="L370" s="242"/>
      <c r="M370" s="242"/>
      <c r="N370" s="242"/>
      <c r="O370" s="243">
        <f>J370/J372</f>
        <v>9.4346289752650178E-2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518</v>
      </c>
      <c r="E371" s="241"/>
      <c r="F371" s="241"/>
      <c r="G371" s="241"/>
      <c r="H371" s="241"/>
      <c r="I371" s="241"/>
      <c r="J371" s="242">
        <v>4810</v>
      </c>
      <c r="K371" s="242"/>
      <c r="L371" s="242"/>
      <c r="M371" s="242"/>
      <c r="N371" s="242"/>
      <c r="O371" s="243">
        <f>J371/J372</f>
        <v>6.7985865724381631E-2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34" t="s">
        <v>472</v>
      </c>
      <c r="E372" s="234"/>
      <c r="F372" s="234"/>
      <c r="G372" s="234"/>
      <c r="H372" s="234"/>
      <c r="I372" s="234"/>
      <c r="J372" s="235">
        <f>SUM(J364:J371)</f>
        <v>70750</v>
      </c>
      <c r="K372" s="235"/>
      <c r="L372" s="235"/>
      <c r="M372" s="235"/>
      <c r="N372" s="235"/>
      <c r="O372" s="236">
        <f>SUM(O364:O371)</f>
        <v>0.99999999999999978</v>
      </c>
      <c r="P372" s="236"/>
      <c r="Q372" s="236"/>
      <c r="R372" s="236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519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78" t="s">
        <v>520</v>
      </c>
      <c r="E374" s="178"/>
      <c r="F374" s="178"/>
      <c r="G374" s="168"/>
      <c r="H374" s="152"/>
      <c r="I374" s="152"/>
      <c r="J374" s="152"/>
      <c r="K374" s="152"/>
      <c r="L374" s="152"/>
      <c r="M374" s="152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51" t="s">
        <v>521</v>
      </c>
      <c r="E375" s="104"/>
      <c r="F375" s="104"/>
      <c r="G375" s="140"/>
      <c r="H375" s="104"/>
      <c r="I375" s="104"/>
      <c r="J375" s="104"/>
      <c r="K375" s="104"/>
      <c r="L375" s="104"/>
      <c r="M375" s="104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14.7" customHeight="1" thickBot="1">
      <c r="A377" s="100"/>
      <c r="B377" s="100"/>
      <c r="C377" s="100"/>
      <c r="D377" s="100"/>
      <c r="E377" s="104"/>
      <c r="F377" s="104"/>
      <c r="G377" s="104"/>
      <c r="H377" s="140"/>
      <c r="I377" s="104"/>
      <c r="J377" s="104"/>
      <c r="K377" s="104"/>
      <c r="L377" s="104"/>
      <c r="M377" s="104"/>
      <c r="N377" s="104"/>
      <c r="O377" s="104"/>
      <c r="P377" s="140"/>
      <c r="Q377" s="104"/>
      <c r="R377" s="104"/>
      <c r="S377" s="104"/>
      <c r="T377" s="141"/>
      <c r="U377" s="103"/>
      <c r="V377" s="103"/>
      <c r="W377" s="103"/>
      <c r="X377" s="103"/>
    </row>
    <row r="378" spans="1:24" ht="39.299999999999997" customHeight="1" thickBot="1">
      <c r="A378" s="100"/>
      <c r="B378" s="100"/>
      <c r="C378" s="237" t="s">
        <v>522</v>
      </c>
      <c r="D378" s="237"/>
      <c r="E378" s="237"/>
      <c r="F378" s="237"/>
      <c r="G378" s="237"/>
      <c r="H378" s="238" t="s">
        <v>523</v>
      </c>
      <c r="I378" s="238"/>
      <c r="J378" s="238"/>
      <c r="K378" s="238"/>
      <c r="L378" s="239" t="s">
        <v>524</v>
      </c>
      <c r="M378" s="239"/>
      <c r="N378" s="239"/>
      <c r="O378" s="239"/>
      <c r="P378" s="240" t="s">
        <v>525</v>
      </c>
      <c r="Q378" s="240"/>
      <c r="R378" s="240"/>
      <c r="S378" s="240"/>
      <c r="T378" s="226" t="s">
        <v>489</v>
      </c>
      <c r="U378" s="226"/>
      <c r="V378" s="226"/>
      <c r="W378" s="226"/>
      <c r="X378" s="103"/>
    </row>
    <row r="379" spans="1:24" ht="14.7" customHeight="1">
      <c r="A379" s="100"/>
      <c r="B379" s="100"/>
      <c r="C379" s="237"/>
      <c r="D379" s="237"/>
      <c r="E379" s="237"/>
      <c r="F379" s="237"/>
      <c r="G379" s="237"/>
      <c r="H379" s="227" t="s">
        <v>509</v>
      </c>
      <c r="I379" s="227"/>
      <c r="J379" s="228" t="s">
        <v>510</v>
      </c>
      <c r="K379" s="228"/>
      <c r="L379" s="229" t="s">
        <v>509</v>
      </c>
      <c r="M379" s="229"/>
      <c r="N379" s="230" t="s">
        <v>510</v>
      </c>
      <c r="O379" s="230"/>
      <c r="P379" s="231" t="s">
        <v>509</v>
      </c>
      <c r="Q379" s="231"/>
      <c r="R379" s="232" t="s">
        <v>510</v>
      </c>
      <c r="S379" s="232"/>
      <c r="T379" s="224" t="s">
        <v>509</v>
      </c>
      <c r="U379" s="224"/>
      <c r="V379" s="233" t="s">
        <v>510</v>
      </c>
      <c r="W379" s="233"/>
      <c r="X379" s="103"/>
    </row>
    <row r="380" spans="1:24" ht="14.7" customHeight="1">
      <c r="A380" s="100"/>
      <c r="B380" s="100"/>
      <c r="C380" s="224" t="s">
        <v>526</v>
      </c>
      <c r="D380" s="225" t="s">
        <v>527</v>
      </c>
      <c r="E380" s="223" t="s">
        <v>528</v>
      </c>
      <c r="F380" s="223"/>
      <c r="G380" s="223"/>
      <c r="H380" s="215">
        <v>14259</v>
      </c>
      <c r="I380" s="215"/>
      <c r="J380" s="216">
        <f>H380/H386</f>
        <v>0.20154063604240283</v>
      </c>
      <c r="K380" s="216"/>
      <c r="L380" s="217">
        <v>2662</v>
      </c>
      <c r="M380" s="217"/>
      <c r="N380" s="218">
        <f>L380/L386</f>
        <v>0.13560185421017779</v>
      </c>
      <c r="O380" s="218"/>
      <c r="P380" s="219">
        <v>29</v>
      </c>
      <c r="Q380" s="219"/>
      <c r="R380" s="220">
        <f>P380/P386</f>
        <v>0.26363636363636361</v>
      </c>
      <c r="S380" s="220"/>
      <c r="T380" s="221">
        <f>H380+L380+P380</f>
        <v>16950</v>
      </c>
      <c r="U380" s="221"/>
      <c r="V380" s="213">
        <f>T380/T386</f>
        <v>0.18731351530555862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529</v>
      </c>
      <c r="F381" s="223"/>
      <c r="G381" s="223"/>
      <c r="H381" s="215">
        <v>3282</v>
      </c>
      <c r="I381" s="215"/>
      <c r="J381" s="216">
        <f>H381/H386</f>
        <v>4.63886925795053E-2</v>
      </c>
      <c r="K381" s="216"/>
      <c r="L381" s="217">
        <v>1327</v>
      </c>
      <c r="M381" s="217"/>
      <c r="N381" s="218">
        <f>L381/L386</f>
        <v>6.7597167744893286E-2</v>
      </c>
      <c r="O381" s="218"/>
      <c r="P381" s="219">
        <v>0</v>
      </c>
      <c r="Q381" s="219"/>
      <c r="R381" s="220">
        <f>P381/P386</f>
        <v>0</v>
      </c>
      <c r="S381" s="220"/>
      <c r="T381" s="221">
        <f>H381+L381+P381</f>
        <v>4609</v>
      </c>
      <c r="U381" s="221"/>
      <c r="V381" s="213">
        <f>T381/T386</f>
        <v>5.0933804840313845E-2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530</v>
      </c>
      <c r="F382" s="223"/>
      <c r="G382" s="223"/>
      <c r="H382" s="215">
        <v>8</v>
      </c>
      <c r="I382" s="215"/>
      <c r="J382" s="216">
        <f>H382/H386</f>
        <v>1.1307420494699646E-4</v>
      </c>
      <c r="K382" s="216"/>
      <c r="L382" s="217">
        <v>16</v>
      </c>
      <c r="M382" s="217"/>
      <c r="N382" s="218">
        <f>L382/L386</f>
        <v>8.1503744078243595E-4</v>
      </c>
      <c r="O382" s="218"/>
      <c r="P382" s="219">
        <v>0</v>
      </c>
      <c r="Q382" s="219"/>
      <c r="R382" s="220">
        <f>P382/P386</f>
        <v>0</v>
      </c>
      <c r="S382" s="220"/>
      <c r="T382" s="221">
        <f>H382+L382+P382</f>
        <v>24</v>
      </c>
      <c r="U382" s="221"/>
      <c r="V382" s="213">
        <f>T382/T386</f>
        <v>2.6522267653884406E-4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531</v>
      </c>
      <c r="F383" s="223"/>
      <c r="G383" s="223"/>
      <c r="H383" s="215">
        <v>2</v>
      </c>
      <c r="I383" s="215"/>
      <c r="J383" s="216">
        <f>H383/H386</f>
        <v>2.8268551236749116E-5</v>
      </c>
      <c r="K383" s="216"/>
      <c r="L383" s="217">
        <v>8</v>
      </c>
      <c r="M383" s="217"/>
      <c r="N383" s="218">
        <f>L383/L386</f>
        <v>4.0751872039121798E-4</v>
      </c>
      <c r="O383" s="218"/>
      <c r="P383" s="219">
        <v>0</v>
      </c>
      <c r="Q383" s="219"/>
      <c r="R383" s="220">
        <f>P383/P386</f>
        <v>0</v>
      </c>
      <c r="S383" s="220"/>
      <c r="T383" s="221">
        <f>H383+L383+P383</f>
        <v>10</v>
      </c>
      <c r="U383" s="221"/>
      <c r="V383" s="213">
        <f>T383/T386</f>
        <v>1.1050944855785169E-4</v>
      </c>
      <c r="W383" s="213"/>
      <c r="X383" s="103"/>
    </row>
    <row r="384" spans="1:24" ht="15.75" customHeight="1">
      <c r="A384" s="100"/>
      <c r="B384" s="100"/>
      <c r="C384" s="224"/>
      <c r="D384" s="225"/>
      <c r="E384" s="222" t="s">
        <v>472</v>
      </c>
      <c r="F384" s="222"/>
      <c r="G384" s="222"/>
      <c r="H384" s="215">
        <f>SUM(H380:H383)</f>
        <v>17551</v>
      </c>
      <c r="I384" s="215"/>
      <c r="J384" s="216">
        <f>H384/H386</f>
        <v>0.24807067137809188</v>
      </c>
      <c r="K384" s="216"/>
      <c r="L384" s="217">
        <f>L380+L381+L382+L383</f>
        <v>4013</v>
      </c>
      <c r="M384" s="217"/>
      <c r="N384" s="218">
        <f>L384/L386</f>
        <v>0.20442157811624473</v>
      </c>
      <c r="O384" s="218"/>
      <c r="P384" s="219">
        <v>30</v>
      </c>
      <c r="Q384" s="219"/>
      <c r="R384" s="220">
        <f>P384/P386</f>
        <v>0.27272727272727271</v>
      </c>
      <c r="S384" s="220"/>
      <c r="T384" s="221">
        <f>SUM(T380:T383)</f>
        <v>21593</v>
      </c>
      <c r="U384" s="221"/>
      <c r="V384" s="213">
        <f>T384/T386</f>
        <v>0.23862305227096917</v>
      </c>
      <c r="W384" s="213"/>
      <c r="X384" s="103"/>
    </row>
    <row r="385" spans="1:24" ht="14.7" customHeight="1">
      <c r="B385" s="100"/>
      <c r="C385" s="224"/>
      <c r="D385" s="214" t="s">
        <v>532</v>
      </c>
      <c r="E385" s="214"/>
      <c r="F385" s="214"/>
      <c r="G385" s="214"/>
      <c r="H385" s="215">
        <f>H386-H384</f>
        <v>53199</v>
      </c>
      <c r="I385" s="215"/>
      <c r="J385" s="216">
        <f>H385/H386</f>
        <v>0.75192932862190809</v>
      </c>
      <c r="K385" s="216"/>
      <c r="L385" s="217">
        <v>15618</v>
      </c>
      <c r="M385" s="217"/>
      <c r="N385" s="218">
        <f>L385/L386</f>
        <v>0.79557842188375527</v>
      </c>
      <c r="O385" s="218"/>
      <c r="P385" s="219">
        <v>80</v>
      </c>
      <c r="Q385" s="219"/>
      <c r="R385" s="220">
        <f>P385/P386</f>
        <v>0.72727272727272729</v>
      </c>
      <c r="S385" s="220"/>
      <c r="T385" s="221">
        <f>H385+L385+P385</f>
        <v>68897</v>
      </c>
      <c r="U385" s="221"/>
      <c r="V385" s="213">
        <f>T385/T386</f>
        <v>0.76137694772903086</v>
      </c>
      <c r="W385" s="213"/>
      <c r="X385" s="103"/>
    </row>
    <row r="386" spans="1:24" ht="14.7" customHeight="1" thickBot="1">
      <c r="B386" s="100"/>
      <c r="C386" s="211" t="s">
        <v>533</v>
      </c>
      <c r="D386" s="211"/>
      <c r="E386" s="211"/>
      <c r="F386" s="211"/>
      <c r="G386" s="211"/>
      <c r="H386" s="212">
        <f>J372</f>
        <v>70750</v>
      </c>
      <c r="I386" s="212"/>
      <c r="J386" s="204">
        <f>H386/H386</f>
        <v>1</v>
      </c>
      <c r="K386" s="204"/>
      <c r="L386" s="212">
        <f>L384+L385</f>
        <v>19631</v>
      </c>
      <c r="M386" s="212"/>
      <c r="N386" s="204">
        <f>L386/L386</f>
        <v>1</v>
      </c>
      <c r="O386" s="204"/>
      <c r="P386" s="212">
        <f>P384+P385</f>
        <v>110</v>
      </c>
      <c r="Q386" s="212"/>
      <c r="R386" s="204">
        <f>P386/P386</f>
        <v>1</v>
      </c>
      <c r="S386" s="204"/>
      <c r="T386" s="205">
        <f>T384+T385</f>
        <v>90490</v>
      </c>
      <c r="U386" s="205"/>
      <c r="V386" s="206">
        <f>T386/T386</f>
        <v>1</v>
      </c>
      <c r="W386" s="206"/>
      <c r="X386" s="103"/>
    </row>
    <row r="387" spans="1:24" ht="14.7" customHeight="1">
      <c r="C387" s="207" t="s">
        <v>534</v>
      </c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</row>
    <row r="388" spans="1:24" ht="14.7" customHeight="1">
      <c r="A388" s="100"/>
      <c r="B388" s="100"/>
      <c r="C388" s="100"/>
      <c r="D388" s="100"/>
      <c r="E388" s="104"/>
      <c r="F388" s="104"/>
      <c r="G388" s="104"/>
      <c r="H388" s="140"/>
      <c r="I388" s="104"/>
      <c r="J388" s="104"/>
      <c r="K388" s="104"/>
      <c r="L388" s="104"/>
      <c r="M388" s="104"/>
      <c r="N388" s="104"/>
      <c r="O388" s="104"/>
      <c r="P388" s="140"/>
      <c r="Q388" s="104"/>
      <c r="R388" s="104"/>
      <c r="S388" s="104"/>
      <c r="T388" s="141"/>
      <c r="U388" s="103"/>
      <c r="V388" s="103"/>
      <c r="W388" s="103"/>
      <c r="X388" s="103"/>
    </row>
    <row r="389" spans="1:24" ht="25.5" customHeight="1"/>
    <row r="390" spans="1:24" ht="14.7" customHeight="1">
      <c r="A390" s="100"/>
      <c r="D390" s="208" t="s">
        <v>535</v>
      </c>
      <c r="E390" s="208"/>
      <c r="F390" s="208"/>
      <c r="G390" s="208"/>
      <c r="H390" s="208"/>
      <c r="I390" s="208"/>
      <c r="J390" s="208"/>
      <c r="K390" s="208"/>
      <c r="L390" s="209" t="s">
        <v>536</v>
      </c>
      <c r="M390" s="209"/>
      <c r="N390" s="209"/>
      <c r="O390" s="209"/>
      <c r="P390" s="209"/>
      <c r="Q390" s="209"/>
      <c r="R390" s="209"/>
      <c r="S390" s="209"/>
    </row>
    <row r="391" spans="1:24" ht="26.4" customHeight="1">
      <c r="A391" s="100"/>
      <c r="D391" s="208"/>
      <c r="E391" s="208"/>
      <c r="F391" s="208"/>
      <c r="G391" s="208"/>
      <c r="H391" s="208"/>
      <c r="I391" s="208"/>
      <c r="J391" s="208"/>
      <c r="K391" s="208"/>
      <c r="L391" s="210" t="s">
        <v>537</v>
      </c>
      <c r="M391" s="210"/>
      <c r="N391" s="210"/>
      <c r="O391" s="210"/>
      <c r="P391" s="210" t="s">
        <v>538</v>
      </c>
      <c r="Q391" s="210"/>
      <c r="R391" s="210"/>
      <c r="S391" s="210"/>
    </row>
    <row r="392" spans="1:24" ht="14.7" customHeight="1">
      <c r="A392" s="100"/>
      <c r="B392" s="100"/>
      <c r="C392" s="100"/>
      <c r="D392" s="203" t="s">
        <v>499</v>
      </c>
      <c r="E392" s="203"/>
      <c r="F392" s="203"/>
      <c r="G392" s="203"/>
      <c r="H392" s="200" t="s">
        <v>486</v>
      </c>
      <c r="I392" s="200"/>
      <c r="J392" s="200"/>
      <c r="K392" s="200"/>
      <c r="L392" s="199" t="s">
        <v>539</v>
      </c>
      <c r="M392" s="199" t="s">
        <v>540</v>
      </c>
      <c r="N392" s="199" t="s">
        <v>476</v>
      </c>
      <c r="O392" s="199" t="s">
        <v>541</v>
      </c>
      <c r="P392" s="199" t="s">
        <v>539</v>
      </c>
      <c r="Q392" s="199" t="s">
        <v>540</v>
      </c>
      <c r="R392" s="199" t="s">
        <v>476</v>
      </c>
      <c r="S392" s="199" t="s">
        <v>541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3"/>
      <c r="E393" s="203"/>
      <c r="F393" s="203"/>
      <c r="G393" s="203"/>
      <c r="H393" s="200" t="s">
        <v>542</v>
      </c>
      <c r="I393" s="200"/>
      <c r="J393" s="200"/>
      <c r="K393" s="200"/>
      <c r="L393" s="199"/>
      <c r="M393" s="199"/>
      <c r="N393" s="199"/>
      <c r="O393" s="199"/>
      <c r="P393" s="199"/>
      <c r="Q393" s="199"/>
      <c r="R393" s="199"/>
      <c r="S393" s="199"/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 t="s">
        <v>468</v>
      </c>
      <c r="E394" s="201"/>
      <c r="F394" s="201"/>
      <c r="G394" s="201"/>
      <c r="H394" s="202" t="s">
        <v>543</v>
      </c>
      <c r="I394" s="202"/>
      <c r="J394" s="202"/>
      <c r="K394" s="202"/>
      <c r="L394" s="179">
        <v>10.199999999999999</v>
      </c>
      <c r="M394" s="179">
        <v>6.5</v>
      </c>
      <c r="N394" s="179">
        <v>3.6</v>
      </c>
      <c r="O394" s="179">
        <v>5.3</v>
      </c>
      <c r="P394" s="179">
        <v>11</v>
      </c>
      <c r="Q394" s="179">
        <v>5.83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1"/>
      <c r="E395" s="201"/>
      <c r="F395" s="201"/>
      <c r="G395" s="201"/>
      <c r="H395" s="202" t="s">
        <v>544</v>
      </c>
      <c r="I395" s="202"/>
      <c r="J395" s="202"/>
      <c r="K395" s="202"/>
      <c r="L395" s="179">
        <v>13.5</v>
      </c>
      <c r="M395" s="179">
        <v>9.4</v>
      </c>
      <c r="N395" s="179" t="s">
        <v>545</v>
      </c>
      <c r="O395" s="179" t="s">
        <v>545</v>
      </c>
      <c r="P395" s="179">
        <v>14.6</v>
      </c>
      <c r="Q395" s="179">
        <v>7.23</v>
      </c>
      <c r="R395" s="179">
        <v>0</v>
      </c>
      <c r="S395" s="179">
        <v>0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 t="s">
        <v>469</v>
      </c>
      <c r="E396" s="195"/>
      <c r="F396" s="195"/>
      <c r="G396" s="195"/>
      <c r="H396" s="196" t="s">
        <v>543</v>
      </c>
      <c r="I396" s="196"/>
      <c r="J396" s="196"/>
      <c r="K396" s="196"/>
      <c r="L396" s="180">
        <v>7.2</v>
      </c>
      <c r="M396" s="180">
        <v>7</v>
      </c>
      <c r="N396" s="180">
        <v>7.7</v>
      </c>
      <c r="O396" s="180" t="s">
        <v>545</v>
      </c>
      <c r="P396" s="180">
        <v>9.83</v>
      </c>
      <c r="Q396" s="180">
        <v>6.42</v>
      </c>
      <c r="R396" s="180">
        <v>0</v>
      </c>
      <c r="S396" s="180">
        <v>6.5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5"/>
      <c r="E397" s="195"/>
      <c r="F397" s="195"/>
      <c r="G397" s="195"/>
      <c r="H397" s="196" t="s">
        <v>544</v>
      </c>
      <c r="I397" s="196"/>
      <c r="J397" s="196"/>
      <c r="K397" s="196"/>
      <c r="L397" s="180">
        <v>10.8</v>
      </c>
      <c r="M397" s="180">
        <v>5.5</v>
      </c>
      <c r="N397" s="180" t="s">
        <v>545</v>
      </c>
      <c r="O397" s="180" t="s">
        <v>545</v>
      </c>
      <c r="P397" s="180">
        <v>10.81</v>
      </c>
      <c r="Q397" s="180">
        <v>5.25</v>
      </c>
      <c r="R397" s="180">
        <v>0</v>
      </c>
      <c r="S397" s="180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 t="s">
        <v>470</v>
      </c>
      <c r="E398" s="197"/>
      <c r="F398" s="197"/>
      <c r="G398" s="197"/>
      <c r="H398" s="198" t="s">
        <v>543</v>
      </c>
      <c r="I398" s="198"/>
      <c r="J398" s="198"/>
      <c r="K398" s="198"/>
      <c r="L398" s="181">
        <v>11.2</v>
      </c>
      <c r="M398" s="181">
        <v>5.4</v>
      </c>
      <c r="N398" s="181">
        <v>4.8</v>
      </c>
      <c r="O398" s="181">
        <v>3.2</v>
      </c>
      <c r="P398" s="181">
        <v>30.5</v>
      </c>
      <c r="Q398" s="181">
        <v>7.15</v>
      </c>
      <c r="R398" s="181">
        <v>0</v>
      </c>
      <c r="S398" s="181">
        <v>1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7"/>
      <c r="E399" s="197"/>
      <c r="F399" s="197"/>
      <c r="G399" s="197"/>
      <c r="H399" s="198" t="s">
        <v>544</v>
      </c>
      <c r="I399" s="198"/>
      <c r="J399" s="198"/>
      <c r="K399" s="198"/>
      <c r="L399" s="181">
        <v>10</v>
      </c>
      <c r="M399" s="181">
        <v>4.9000000000000004</v>
      </c>
      <c r="N399" s="181" t="s">
        <v>545</v>
      </c>
      <c r="O399" s="181" t="s">
        <v>545</v>
      </c>
      <c r="P399" s="181">
        <v>10.36</v>
      </c>
      <c r="Q399" s="181">
        <v>5.47</v>
      </c>
      <c r="R399" s="181">
        <v>0</v>
      </c>
      <c r="S399" s="181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 t="s">
        <v>471</v>
      </c>
      <c r="E400" s="191"/>
      <c r="F400" s="191"/>
      <c r="G400" s="191"/>
      <c r="H400" s="192" t="s">
        <v>543</v>
      </c>
      <c r="I400" s="192"/>
      <c r="J400" s="192"/>
      <c r="K400" s="192"/>
      <c r="L400" s="182">
        <v>10</v>
      </c>
      <c r="M400" s="182">
        <v>5.5</v>
      </c>
      <c r="N400" s="182">
        <v>4.2</v>
      </c>
      <c r="O400" s="182">
        <v>3.2</v>
      </c>
      <c r="P400" s="182">
        <v>8.91</v>
      </c>
      <c r="Q400" s="182">
        <v>5.3</v>
      </c>
      <c r="R400" s="182">
        <v>9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1"/>
      <c r="E401" s="191"/>
      <c r="F401" s="191"/>
      <c r="G401" s="191"/>
      <c r="H401" s="192" t="s">
        <v>544</v>
      </c>
      <c r="I401" s="192"/>
      <c r="J401" s="192"/>
      <c r="K401" s="192"/>
      <c r="L401" s="182">
        <v>10.4</v>
      </c>
      <c r="M401" s="182">
        <v>4.8</v>
      </c>
      <c r="N401" s="182" t="s">
        <v>545</v>
      </c>
      <c r="O401" s="182" t="s">
        <v>545</v>
      </c>
      <c r="P401" s="182">
        <v>11.19</v>
      </c>
      <c r="Q401" s="182">
        <v>8.0399999999999991</v>
      </c>
      <c r="R401" s="182">
        <v>0</v>
      </c>
      <c r="S401" s="182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 t="s">
        <v>546</v>
      </c>
      <c r="E402" s="193"/>
      <c r="F402" s="193"/>
      <c r="G402" s="193"/>
      <c r="H402" s="194" t="s">
        <v>543</v>
      </c>
      <c r="I402" s="194"/>
      <c r="J402" s="194"/>
      <c r="K402" s="194"/>
      <c r="L402" s="183">
        <v>9.5</v>
      </c>
      <c r="M402" s="183">
        <v>6.3</v>
      </c>
      <c r="N402" s="183">
        <v>5</v>
      </c>
      <c r="O402" s="183">
        <v>3.5</v>
      </c>
      <c r="P402" s="183">
        <v>10.53</v>
      </c>
      <c r="Q402" s="183">
        <v>6.01</v>
      </c>
      <c r="R402" s="183">
        <v>9</v>
      </c>
      <c r="S402" s="183">
        <v>4.66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3"/>
      <c r="E403" s="193"/>
      <c r="F403" s="193"/>
      <c r="G403" s="193"/>
      <c r="H403" s="194" t="s">
        <v>544</v>
      </c>
      <c r="I403" s="194"/>
      <c r="J403" s="194"/>
      <c r="K403" s="194"/>
      <c r="L403" s="183">
        <v>11.4</v>
      </c>
      <c r="M403" s="183">
        <v>5.7</v>
      </c>
      <c r="N403" s="183" t="s">
        <v>545</v>
      </c>
      <c r="O403" s="183" t="s">
        <v>545</v>
      </c>
      <c r="P403" s="183">
        <v>11.91</v>
      </c>
      <c r="Q403" s="183">
        <v>6.52</v>
      </c>
      <c r="R403" s="183">
        <v>0</v>
      </c>
      <c r="S403" s="183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547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00" t="s">
        <v>548</v>
      </c>
      <c r="E405" s="104"/>
      <c r="F405" s="104"/>
      <c r="G405" s="104"/>
      <c r="H405" s="140"/>
      <c r="I405" s="104"/>
      <c r="J405" s="104"/>
      <c r="K405" s="104"/>
      <c r="L405" s="104"/>
      <c r="M405" s="104"/>
      <c r="N405" s="104"/>
      <c r="O405" s="104"/>
      <c r="P405" s="140"/>
      <c r="Q405" s="104"/>
      <c r="R405" s="104"/>
      <c r="S405" s="104"/>
      <c r="T405" s="141"/>
      <c r="U405" s="103"/>
      <c r="V405" s="103"/>
      <c r="W405" s="103"/>
      <c r="X405" s="103"/>
    </row>
  </sheetData>
  <mergeCells count="273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5"/>
    <mergeCell ref="C120:C121"/>
    <mergeCell ref="C124:C125"/>
    <mergeCell ref="B126:B146"/>
    <mergeCell ref="C127:C132"/>
    <mergeCell ref="C137:C139"/>
    <mergeCell ref="B86:B92"/>
    <mergeCell ref="C86:C88"/>
    <mergeCell ref="B93:B95"/>
    <mergeCell ref="C94:C95"/>
    <mergeCell ref="A96:D96"/>
    <mergeCell ref="A97:A158"/>
    <mergeCell ref="B97:B104"/>
    <mergeCell ref="C97:C99"/>
    <mergeCell ref="B105:B118"/>
    <mergeCell ref="C108:C109"/>
    <mergeCell ref="B187:B205"/>
    <mergeCell ref="C187:C188"/>
    <mergeCell ref="C195:C197"/>
    <mergeCell ref="B206:B220"/>
    <mergeCell ref="C207:C213"/>
    <mergeCell ref="A221:D221"/>
    <mergeCell ref="B147:B158"/>
    <mergeCell ref="C147:C148"/>
    <mergeCell ref="A159:D159"/>
    <mergeCell ref="A160:A220"/>
    <mergeCell ref="B160:B172"/>
    <mergeCell ref="C160:C161"/>
    <mergeCell ref="B173:B178"/>
    <mergeCell ref="C173:C176"/>
    <mergeCell ref="B179:B186"/>
    <mergeCell ref="C185:C186"/>
    <mergeCell ref="B269:B284"/>
    <mergeCell ref="C277:C278"/>
    <mergeCell ref="B285:B295"/>
    <mergeCell ref="C285:C288"/>
    <mergeCell ref="A296:D296"/>
    <mergeCell ref="A297:D297"/>
    <mergeCell ref="A222:A295"/>
    <mergeCell ref="B222:B232"/>
    <mergeCell ref="C222:C223"/>
    <mergeCell ref="C229:C230"/>
    <mergeCell ref="C231:C232"/>
    <mergeCell ref="B233:B256"/>
    <mergeCell ref="C233:C241"/>
    <mergeCell ref="C248:C249"/>
    <mergeCell ref="B257:B268"/>
    <mergeCell ref="C267:C268"/>
    <mergeCell ref="Q303:T303"/>
    <mergeCell ref="A305:D305"/>
    <mergeCell ref="A306:D306"/>
    <mergeCell ref="A307:D307"/>
    <mergeCell ref="A298:N298"/>
    <mergeCell ref="A300:X300"/>
    <mergeCell ref="A301:D304"/>
    <mergeCell ref="E301:T301"/>
    <mergeCell ref="U301:X301"/>
    <mergeCell ref="E302:L302"/>
    <mergeCell ref="M302:T302"/>
    <mergeCell ref="U302:V303"/>
    <mergeCell ref="W302:X303"/>
    <mergeCell ref="E303:H303"/>
    <mergeCell ref="A308:D308"/>
    <mergeCell ref="A309:D309"/>
    <mergeCell ref="A310:N310"/>
    <mergeCell ref="A312:L312"/>
    <mergeCell ref="A313:D316"/>
    <mergeCell ref="E313:L314"/>
    <mergeCell ref="E315:H315"/>
    <mergeCell ref="I315:L315"/>
    <mergeCell ref="I303:L303"/>
    <mergeCell ref="M303:P303"/>
    <mergeCell ref="H325:I325"/>
    <mergeCell ref="M325:N325"/>
    <mergeCell ref="H326:I326"/>
    <mergeCell ref="H327:I327"/>
    <mergeCell ref="H328:I328"/>
    <mergeCell ref="H329:I329"/>
    <mergeCell ref="A317:D317"/>
    <mergeCell ref="A318:D318"/>
    <mergeCell ref="A319:D319"/>
    <mergeCell ref="A320:D320"/>
    <mergeCell ref="A321:D321"/>
    <mergeCell ref="H324:I324"/>
    <mergeCell ref="D340:M340"/>
    <mergeCell ref="D341:D342"/>
    <mergeCell ref="E341:G341"/>
    <mergeCell ref="H341:J341"/>
    <mergeCell ref="K341:M341"/>
    <mergeCell ref="D347:M347"/>
    <mergeCell ref="H331:I331"/>
    <mergeCell ref="H332:I332"/>
    <mergeCell ref="H333:I333"/>
    <mergeCell ref="H334:I334"/>
    <mergeCell ref="H335:I335"/>
    <mergeCell ref="H336:I336"/>
    <mergeCell ref="D364:I364"/>
    <mergeCell ref="J364:N364"/>
    <mergeCell ref="O364:R364"/>
    <mergeCell ref="D365:I365"/>
    <mergeCell ref="J365:N365"/>
    <mergeCell ref="O365:R365"/>
    <mergeCell ref="D349:G349"/>
    <mergeCell ref="D350:G350"/>
    <mergeCell ref="D361:R361"/>
    <mergeCell ref="D362:R362"/>
    <mergeCell ref="D363:I363"/>
    <mergeCell ref="J363:N363"/>
    <mergeCell ref="O363:R363"/>
    <mergeCell ref="D368:I368"/>
    <mergeCell ref="J368:N368"/>
    <mergeCell ref="O368:R368"/>
    <mergeCell ref="D369:I369"/>
    <mergeCell ref="J369:N369"/>
    <mergeCell ref="O369:R369"/>
    <mergeCell ref="D366:I366"/>
    <mergeCell ref="J366:N366"/>
    <mergeCell ref="O366:R366"/>
    <mergeCell ref="D367:I367"/>
    <mergeCell ref="J367:N367"/>
    <mergeCell ref="O367:R367"/>
    <mergeCell ref="D372:I372"/>
    <mergeCell ref="J372:N372"/>
    <mergeCell ref="O372:R372"/>
    <mergeCell ref="C378:G379"/>
    <mergeCell ref="H378:K378"/>
    <mergeCell ref="L378:O378"/>
    <mergeCell ref="P378:S378"/>
    <mergeCell ref="D370:I370"/>
    <mergeCell ref="J370:N370"/>
    <mergeCell ref="O370:R370"/>
    <mergeCell ref="D371:I371"/>
    <mergeCell ref="J371:N371"/>
    <mergeCell ref="O371:R371"/>
    <mergeCell ref="C380:C385"/>
    <mergeCell ref="D380:D384"/>
    <mergeCell ref="E380:G380"/>
    <mergeCell ref="H380:I380"/>
    <mergeCell ref="J380:K380"/>
    <mergeCell ref="L380:M380"/>
    <mergeCell ref="T378:W378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D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R386:S386"/>
    <mergeCell ref="T386:U386"/>
    <mergeCell ref="V386:W386"/>
    <mergeCell ref="C387:P387"/>
    <mergeCell ref="D390:K391"/>
    <mergeCell ref="L390:S390"/>
    <mergeCell ref="L391:O391"/>
    <mergeCell ref="P391:S391"/>
    <mergeCell ref="C386:G386"/>
    <mergeCell ref="H386:I386"/>
    <mergeCell ref="J386:K386"/>
    <mergeCell ref="L386:M386"/>
    <mergeCell ref="N386:O386"/>
    <mergeCell ref="P386:Q386"/>
    <mergeCell ref="P392:P393"/>
    <mergeCell ref="Q392:Q393"/>
    <mergeCell ref="R392:R393"/>
    <mergeCell ref="S392:S393"/>
    <mergeCell ref="H393:K393"/>
    <mergeCell ref="D394:G395"/>
    <mergeCell ref="H394:K394"/>
    <mergeCell ref="H395:K395"/>
    <mergeCell ref="D392:G393"/>
    <mergeCell ref="H392:K392"/>
    <mergeCell ref="L392:L393"/>
    <mergeCell ref="M392:M393"/>
    <mergeCell ref="N392:N393"/>
    <mergeCell ref="O392:O393"/>
    <mergeCell ref="D400:G401"/>
    <mergeCell ref="H400:K400"/>
    <mergeCell ref="H401:K401"/>
    <mergeCell ref="D402:G403"/>
    <mergeCell ref="H402:K402"/>
    <mergeCell ref="H403:K403"/>
    <mergeCell ref="D396:G397"/>
    <mergeCell ref="H396:K396"/>
    <mergeCell ref="H397:K397"/>
    <mergeCell ref="D398:G399"/>
    <mergeCell ref="H398:K398"/>
    <mergeCell ref="H399:K399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19" width="7" customWidth="1"/>
    <col min="20" max="20" width="9.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44368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/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33</v>
      </c>
      <c r="G18" s="23">
        <f>E18-F18</f>
        <v>2</v>
      </c>
      <c r="H18" s="24">
        <f>F18/E18</f>
        <v>0.94285714285714284</v>
      </c>
      <c r="I18" s="23">
        <v>38</v>
      </c>
      <c r="J18" s="22">
        <v>32</v>
      </c>
      <c r="K18" s="23">
        <f>I18-J18</f>
        <v>6</v>
      </c>
      <c r="L18" s="25">
        <f>J18/I18</f>
        <v>0.84210526315789469</v>
      </c>
      <c r="M18" s="26"/>
      <c r="N18" s="27"/>
      <c r="O18" s="28"/>
      <c r="P18" s="26"/>
      <c r="Q18" s="26"/>
      <c r="R18" s="27"/>
      <c r="S18" s="26"/>
      <c r="T18" s="29"/>
      <c r="U18" s="30">
        <v>2</v>
      </c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9</v>
      </c>
      <c r="G19" s="23">
        <f>E19-F19</f>
        <v>1</v>
      </c>
      <c r="H19" s="24">
        <f>F19/E19</f>
        <v>0.9</v>
      </c>
      <c r="I19" s="23">
        <v>8</v>
      </c>
      <c r="J19" s="22">
        <v>6</v>
      </c>
      <c r="K19" s="23">
        <f>I19-J19</f>
        <v>2</v>
      </c>
      <c r="L19" s="25">
        <f>J19/I19</f>
        <v>0.75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5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15</v>
      </c>
      <c r="J21" s="22">
        <v>8</v>
      </c>
      <c r="K21" s="23">
        <f>I21-J21</f>
        <v>7</v>
      </c>
      <c r="L21" s="25">
        <f>J21/I21</f>
        <v>0.53333333333333333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>
        <v>1</v>
      </c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79</v>
      </c>
      <c r="G22" s="23">
        <f>E22-F22</f>
        <v>11</v>
      </c>
      <c r="H22" s="24">
        <f>F22/E22</f>
        <v>0.87777777777777777</v>
      </c>
      <c r="I22" s="23">
        <v>80</v>
      </c>
      <c r="J22" s="22">
        <v>59</v>
      </c>
      <c r="K22" s="23">
        <f>I22-J22</f>
        <v>21</v>
      </c>
      <c r="L22" s="25">
        <f>J22/I22</f>
        <v>0.73750000000000004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27</v>
      </c>
      <c r="K23" s="23">
        <f>I23-J23</f>
        <v>5</v>
      </c>
      <c r="L23" s="25">
        <f>J23/I23</f>
        <v>0.84375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6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83</v>
      </c>
      <c r="K24" s="23">
        <f>I24-J24</f>
        <v>17</v>
      </c>
      <c r="L24" s="25">
        <f>J24/I24</f>
        <v>0.83</v>
      </c>
      <c r="M24" s="33">
        <v>5</v>
      </c>
      <c r="N24" s="30">
        <v>3</v>
      </c>
      <c r="O24" s="28">
        <f>M24-N24</f>
        <v>2</v>
      </c>
      <c r="P24" s="24">
        <f>N24/M24</f>
        <v>0.6</v>
      </c>
      <c r="Q24" s="33"/>
      <c r="R24" s="22"/>
      <c r="S24" s="23"/>
      <c r="T24" s="25"/>
      <c r="U24" s="30"/>
      <c r="V24" s="30"/>
      <c r="W24" s="30"/>
      <c r="X24" s="31">
        <v>2</v>
      </c>
    </row>
    <row r="25" spans="1:24" ht="12.6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0</v>
      </c>
      <c r="O25" s="28">
        <f>M25-N25</f>
        <v>5</v>
      </c>
      <c r="P25" s="24">
        <f>N25/M25</f>
        <v>0</v>
      </c>
      <c r="Q25" s="33">
        <v>10</v>
      </c>
      <c r="R25" s="22">
        <v>7</v>
      </c>
      <c r="S25" s="23">
        <v>6</v>
      </c>
      <c r="T25" s="25">
        <f>R25/Q25</f>
        <v>0.7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8</v>
      </c>
      <c r="K27" s="23">
        <f t="shared" ref="K27:K32" si="0">I27-J27</f>
        <v>0</v>
      </c>
      <c r="L27" s="25">
        <f t="shared" ref="L27:L32" si="1">J27/I27</f>
        <v>1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22</v>
      </c>
      <c r="K28" s="23">
        <f t="shared" si="0"/>
        <v>8</v>
      </c>
      <c r="L28" s="25">
        <f t="shared" si="1"/>
        <v>0.73333333333333328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15</v>
      </c>
      <c r="K29" s="23">
        <f t="shared" si="0"/>
        <v>7</v>
      </c>
      <c r="L29" s="25">
        <f t="shared" si="1"/>
        <v>0.68181818181818177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79</v>
      </c>
      <c r="G30" s="23">
        <f>E30-F30</f>
        <v>4</v>
      </c>
      <c r="H30" s="24">
        <f>F30/E30</f>
        <v>0.95180722891566261</v>
      </c>
      <c r="I30" s="23">
        <v>34</v>
      </c>
      <c r="J30" s="22">
        <v>16</v>
      </c>
      <c r="K30" s="23">
        <f t="shared" si="0"/>
        <v>18</v>
      </c>
      <c r="L30" s="25">
        <f t="shared" si="1"/>
        <v>0.47058823529411764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170</v>
      </c>
      <c r="F31" s="22">
        <v>158</v>
      </c>
      <c r="G31" s="23">
        <f>E31-F31</f>
        <v>12</v>
      </c>
      <c r="H31" s="24">
        <f>F31/E31</f>
        <v>0.92941176470588238</v>
      </c>
      <c r="I31" s="23">
        <v>234</v>
      </c>
      <c r="J31" s="22">
        <v>199</v>
      </c>
      <c r="K31" s="23">
        <f t="shared" si="0"/>
        <v>35</v>
      </c>
      <c r="L31" s="25">
        <f t="shared" si="1"/>
        <v>0.8504273504273504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85</v>
      </c>
      <c r="K32" s="23">
        <f t="shared" si="0"/>
        <v>65</v>
      </c>
      <c r="L32" s="25">
        <f t="shared" si="1"/>
        <v>0.56666666666666665</v>
      </c>
      <c r="M32" s="33"/>
      <c r="N32" s="22"/>
      <c r="O32" s="28"/>
      <c r="P32" s="24"/>
      <c r="Q32" s="23"/>
      <c r="R32" s="22"/>
      <c r="S32" s="23"/>
      <c r="T32" s="25"/>
      <c r="U32" s="30">
        <v>19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11</v>
      </c>
      <c r="K36" s="23">
        <f>I36-J36</f>
        <v>4</v>
      </c>
      <c r="L36" s="25">
        <f>J36/I36</f>
        <v>0.73333333333333328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44</v>
      </c>
      <c r="G39" s="23">
        <f>E39-F39</f>
        <v>7</v>
      </c>
      <c r="H39" s="24">
        <f>F39/E39</f>
        <v>0.86274509803921573</v>
      </c>
      <c r="I39" s="23">
        <v>26</v>
      </c>
      <c r="J39" s="22">
        <v>25</v>
      </c>
      <c r="K39" s="23">
        <f>I39-J39</f>
        <v>1</v>
      </c>
      <c r="L39" s="25">
        <f>J39/I39</f>
        <v>0.96153846153846156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1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26</v>
      </c>
      <c r="G42" s="23">
        <f>E42-F42</f>
        <v>5</v>
      </c>
      <c r="H42" s="24">
        <f>F42/E42</f>
        <v>0.83870967741935487</v>
      </c>
      <c r="I42" s="23">
        <v>36</v>
      </c>
      <c r="J42" s="22">
        <v>36</v>
      </c>
      <c r="K42" s="23">
        <f>I42-J42</f>
        <v>0</v>
      </c>
      <c r="L42" s="25">
        <f>J42/I42</f>
        <v>1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204</v>
      </c>
      <c r="G43" s="23">
        <f>E43-F43</f>
        <v>2</v>
      </c>
      <c r="H43" s="24">
        <f>F43/E43</f>
        <v>0.99029126213592233</v>
      </c>
      <c r="I43" s="23">
        <v>314</v>
      </c>
      <c r="J43" s="22">
        <v>233</v>
      </c>
      <c r="K43" s="23">
        <f>I43-J43</f>
        <v>81</v>
      </c>
      <c r="L43" s="25">
        <f>J43/I43</f>
        <v>0.7420382165605095</v>
      </c>
      <c r="M43" s="33"/>
      <c r="N43" s="30"/>
      <c r="O43" s="28"/>
      <c r="P43" s="24"/>
      <c r="Q43" s="33"/>
      <c r="R43" s="22"/>
      <c r="S43" s="23"/>
      <c r="T43" s="25"/>
      <c r="U43" s="30">
        <v>4</v>
      </c>
      <c r="V43" s="30">
        <v>7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7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3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3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2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24</v>
      </c>
      <c r="K50" s="23">
        <f>I50-J50</f>
        <v>16</v>
      </c>
      <c r="L50" s="25">
        <f>J50/I50</f>
        <v>0.6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2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3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58</v>
      </c>
      <c r="G59" s="23">
        <f>E59-F59</f>
        <v>2</v>
      </c>
      <c r="H59" s="24">
        <f>F59/E59</f>
        <v>0.96666666666666667</v>
      </c>
      <c r="I59" s="23">
        <v>64</v>
      </c>
      <c r="J59" s="22">
        <v>59</v>
      </c>
      <c r="K59" s="23">
        <f>I59-J59</f>
        <v>5</v>
      </c>
      <c r="L59" s="25">
        <f>J59/I59</f>
        <v>0.921875</v>
      </c>
      <c r="M59" s="33"/>
      <c r="N59" s="30"/>
      <c r="O59" s="28"/>
      <c r="P59" s="24"/>
      <c r="Q59" s="33"/>
      <c r="R59" s="22"/>
      <c r="S59" s="23"/>
      <c r="T59" s="25"/>
      <c r="U59" s="30">
        <v>2</v>
      </c>
      <c r="V59" s="30">
        <v>5</v>
      </c>
      <c r="W59" s="30">
        <v>1</v>
      </c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2</v>
      </c>
      <c r="V60" s="30">
        <v>2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5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8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19</v>
      </c>
      <c r="K69" s="23">
        <f>I69-J69</f>
        <v>11</v>
      </c>
      <c r="L69" s="25">
        <f>J69/I69</f>
        <v>0.6333333333333333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1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2</v>
      </c>
      <c r="V74" s="30">
        <v>2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4</v>
      </c>
      <c r="V75" s="30">
        <v>8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39</v>
      </c>
      <c r="G76" s="23">
        <f>E76-F76</f>
        <v>1</v>
      </c>
      <c r="H76" s="24">
        <f>F76/E76</f>
        <v>0.97499999999999998</v>
      </c>
      <c r="I76" s="23">
        <v>80</v>
      </c>
      <c r="J76" s="22">
        <v>43</v>
      </c>
      <c r="K76" s="23">
        <f>I76-J76</f>
        <v>37</v>
      </c>
      <c r="L76" s="25">
        <f>J76/I76</f>
        <v>0.53749999999999998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8</v>
      </c>
      <c r="K77" s="23">
        <f>I77-J77</f>
        <v>4</v>
      </c>
      <c r="L77" s="25">
        <f>J77/I77</f>
        <v>0.66666666666666663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>
        <v>20</v>
      </c>
      <c r="J79" s="22">
        <v>6</v>
      </c>
      <c r="K79" s="23">
        <f>I79-J79</f>
        <v>14</v>
      </c>
      <c r="L79" s="25">
        <f>J79/I79</f>
        <v>0.3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2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21</v>
      </c>
      <c r="K83" s="23">
        <f>I83-J83</f>
        <v>9</v>
      </c>
      <c r="L83" s="25">
        <f>J83/I83</f>
        <v>0.7</v>
      </c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6</v>
      </c>
      <c r="G86" s="23">
        <f>E86-F86</f>
        <v>2</v>
      </c>
      <c r="H86" s="24">
        <f>F86/E86</f>
        <v>0.75</v>
      </c>
      <c r="I86" s="23">
        <v>12</v>
      </c>
      <c r="J86" s="22">
        <v>8</v>
      </c>
      <c r="K86" s="23">
        <f>I86-J86</f>
        <v>4</v>
      </c>
      <c r="L86" s="25">
        <f>J86/I86</f>
        <v>0.66666666666666663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2</v>
      </c>
      <c r="G88" s="23">
        <f>E88-F88</f>
        <v>1</v>
      </c>
      <c r="H88" s="24">
        <f>F88/E88</f>
        <v>0.66666666666666663</v>
      </c>
      <c r="I88" s="23">
        <v>5</v>
      </c>
      <c r="J88" s="22">
        <v>3</v>
      </c>
      <c r="K88" s="23">
        <f>I88-J88</f>
        <v>2</v>
      </c>
      <c r="L88" s="25">
        <f>J88/I88</f>
        <v>0.6</v>
      </c>
      <c r="M88" s="33"/>
      <c r="N88" s="30"/>
      <c r="O88" s="28"/>
      <c r="P88" s="24"/>
      <c r="Q88" s="33"/>
      <c r="R88" s="22"/>
      <c r="S88" s="23"/>
      <c r="T88" s="25"/>
      <c r="U88" s="30">
        <v>2</v>
      </c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1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7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8</v>
      </c>
      <c r="K94" s="23">
        <f>I94-J94</f>
        <v>22</v>
      </c>
      <c r="L94" s="25">
        <f>J94/I94</f>
        <v>0.26666666666666666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/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1061</v>
      </c>
      <c r="F96" s="38">
        <f>SUM(F13:F95)</f>
        <v>1004</v>
      </c>
      <c r="G96" s="38">
        <f>E96-F96</f>
        <v>57</v>
      </c>
      <c r="H96" s="4">
        <f>F96/E96</f>
        <v>0.94627709707822805</v>
      </c>
      <c r="I96" s="3">
        <f>SUM(I13:I95)</f>
        <v>1498</v>
      </c>
      <c r="J96" s="3">
        <f>SUM(J13:J95)</f>
        <v>1094</v>
      </c>
      <c r="K96" s="3">
        <f>I96-J96</f>
        <v>404</v>
      </c>
      <c r="L96" s="39">
        <f>J96/I96</f>
        <v>0.73030707610146861</v>
      </c>
      <c r="M96" s="38">
        <f>SUM(M13:M95)</f>
        <v>10</v>
      </c>
      <c r="N96" s="38">
        <f>SUM(N13:N95)</f>
        <v>3</v>
      </c>
      <c r="O96" s="40">
        <f>M96-N96</f>
        <v>7</v>
      </c>
      <c r="P96" s="4">
        <f>N96/M96</f>
        <v>0.3</v>
      </c>
      <c r="Q96" s="38">
        <f>SUM(Q13:Q95)</f>
        <v>22</v>
      </c>
      <c r="R96" s="38">
        <f>SUM(R13:R95)</f>
        <v>11</v>
      </c>
      <c r="S96" s="3">
        <f>Q96-R96</f>
        <v>11</v>
      </c>
      <c r="T96" s="39">
        <f>R96/Q96</f>
        <v>0.5</v>
      </c>
      <c r="U96" s="38">
        <f>SUM(U13:U95)</f>
        <v>43</v>
      </c>
      <c r="V96" s="38">
        <f>SUM(V13:V95)</f>
        <v>98</v>
      </c>
      <c r="W96" s="38">
        <f>SUM(W13:W95)</f>
        <v>1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4</v>
      </c>
      <c r="K97" s="47">
        <f>I97-J97</f>
        <v>2</v>
      </c>
      <c r="L97" s="48">
        <f>J97/I97</f>
        <v>0.66666666666666663</v>
      </c>
      <c r="M97" s="45">
        <v>2</v>
      </c>
      <c r="N97" s="44">
        <v>1</v>
      </c>
      <c r="O97" s="47">
        <f>M97-N97</f>
        <v>1</v>
      </c>
      <c r="P97" s="46">
        <f>N97/M97</f>
        <v>0.5</v>
      </c>
      <c r="Q97" s="45">
        <v>2</v>
      </c>
      <c r="R97" s="44">
        <v>1</v>
      </c>
      <c r="S97" s="47">
        <f>Q97-R97</f>
        <v>1</v>
      </c>
      <c r="T97" s="48">
        <f>R97/Q97</f>
        <v>0.5</v>
      </c>
      <c r="U97" s="49"/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10</v>
      </c>
      <c r="K98" s="55">
        <f>I98-J98</f>
        <v>9</v>
      </c>
      <c r="L98" s="56">
        <f>J98/I98</f>
        <v>0.52631578947368418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15</v>
      </c>
      <c r="J100" s="52">
        <v>8</v>
      </c>
      <c r="K100" s="55">
        <f>I100-J100</f>
        <v>7</v>
      </c>
      <c r="L100" s="56">
        <f>J100/I100</f>
        <v>0.53333333333333333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20</v>
      </c>
      <c r="K101" s="55">
        <f>I101-J101</f>
        <v>0</v>
      </c>
      <c r="L101" s="56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8</v>
      </c>
      <c r="K102" s="55">
        <f>I102-J102</f>
        <v>7</v>
      </c>
      <c r="L102" s="56">
        <f>J102/I102</f>
        <v>0.53333333333333333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15</v>
      </c>
      <c r="J104" s="52">
        <v>10</v>
      </c>
      <c r="K104" s="55">
        <f>I104-J104</f>
        <v>5</v>
      </c>
      <c r="L104" s="56">
        <f>J104/I104</f>
        <v>0.66666666666666663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8</v>
      </c>
      <c r="F108" s="52">
        <v>4</v>
      </c>
      <c r="G108" s="53">
        <f>E108-F108</f>
        <v>4</v>
      </c>
      <c r="H108" s="54">
        <f>F108/E108</f>
        <v>0.5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3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11</v>
      </c>
      <c r="K110" s="55">
        <f>I110-J110</f>
        <v>4</v>
      </c>
      <c r="L110" s="56">
        <f>J110/I110</f>
        <v>0.73333333333333328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1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5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1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>
        <v>2</v>
      </c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15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1</v>
      </c>
      <c r="K119" s="55">
        <f>I119-J119</f>
        <v>9</v>
      </c>
      <c r="L119" s="56">
        <f>J119/I119</f>
        <v>0.1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278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3</v>
      </c>
      <c r="W120" s="52"/>
      <c r="X120" s="58"/>
    </row>
    <row r="121" spans="1:24" ht="14.7" customHeight="1" thickBot="1">
      <c r="A121" s="275"/>
      <c r="B121" s="278"/>
      <c r="C121" s="278"/>
      <c r="D121" s="42" t="s">
        <v>552</v>
      </c>
      <c r="E121" s="53">
        <v>10</v>
      </c>
      <c r="F121" s="52">
        <v>9</v>
      </c>
      <c r="G121" s="53">
        <f>E121-F121</f>
        <v>1</v>
      </c>
      <c r="H121" s="54">
        <f>F121/E121</f>
        <v>0.9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59" t="s">
        <v>204</v>
      </c>
      <c r="D122" s="42" t="s">
        <v>205</v>
      </c>
      <c r="E122" s="51">
        <v>5</v>
      </c>
      <c r="F122" s="52">
        <v>5</v>
      </c>
      <c r="G122" s="53">
        <f>E122-F122</f>
        <v>0</v>
      </c>
      <c r="H122" s="54">
        <f>F122/E122</f>
        <v>1</v>
      </c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>
        <v>5</v>
      </c>
      <c r="V122" s="52">
        <v>2</v>
      </c>
      <c r="W122" s="52"/>
      <c r="X122" s="58"/>
    </row>
    <row r="123" spans="1:24" ht="14.7" customHeight="1" thickBot="1">
      <c r="A123" s="275"/>
      <c r="B123" s="278"/>
      <c r="C123" s="59" t="s">
        <v>206</v>
      </c>
      <c r="D123" s="42" t="s">
        <v>207</v>
      </c>
      <c r="E123" s="51">
        <v>10</v>
      </c>
      <c r="F123" s="52">
        <v>7</v>
      </c>
      <c r="G123" s="53">
        <f>E123-F123</f>
        <v>3</v>
      </c>
      <c r="H123" s="54">
        <f>F123/E123</f>
        <v>0.7</v>
      </c>
      <c r="I123" s="53">
        <v>20</v>
      </c>
      <c r="J123" s="52">
        <v>5</v>
      </c>
      <c r="K123" s="55">
        <f>I123-J123</f>
        <v>15</v>
      </c>
      <c r="L123" s="56">
        <f>J123/I123</f>
        <v>0.25</v>
      </c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278" t="s">
        <v>208</v>
      </c>
      <c r="D124" s="42" t="s">
        <v>209</v>
      </c>
      <c r="E124" s="51">
        <v>70</v>
      </c>
      <c r="F124" s="52">
        <v>70</v>
      </c>
      <c r="G124" s="53">
        <f>E124-F124</f>
        <v>0</v>
      </c>
      <c r="H124" s="54">
        <f>F124/E124</f>
        <v>1</v>
      </c>
      <c r="I124" s="53">
        <v>67</v>
      </c>
      <c r="J124" s="52">
        <v>47</v>
      </c>
      <c r="K124" s="55">
        <f>I124-J124</f>
        <v>20</v>
      </c>
      <c r="L124" s="56">
        <f>J124/I124</f>
        <v>0.70149253731343286</v>
      </c>
      <c r="M124" s="53"/>
      <c r="N124" s="52"/>
      <c r="O124" s="55"/>
      <c r="P124" s="54"/>
      <c r="Q124" s="53"/>
      <c r="R124" s="52"/>
      <c r="S124" s="55"/>
      <c r="T124" s="56"/>
      <c r="U124" s="57">
        <v>7</v>
      </c>
      <c r="V124" s="52">
        <v>3</v>
      </c>
      <c r="W124" s="52"/>
      <c r="X124" s="58">
        <v>3</v>
      </c>
    </row>
    <row r="125" spans="1:24" ht="14.7" customHeight="1" thickBot="1">
      <c r="A125" s="275"/>
      <c r="B125" s="278"/>
      <c r="C125" s="278"/>
      <c r="D125" s="42" t="s">
        <v>210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>
        <v>6</v>
      </c>
      <c r="V125" s="52">
        <v>5</v>
      </c>
      <c r="W125" s="52"/>
      <c r="X125" s="58"/>
    </row>
    <row r="126" spans="1:24" ht="14.7" customHeight="1" thickBot="1">
      <c r="A126" s="275"/>
      <c r="B126" s="278" t="s">
        <v>211</v>
      </c>
      <c r="C126" s="59" t="s">
        <v>212</v>
      </c>
      <c r="D126" s="42" t="s">
        <v>213</v>
      </c>
      <c r="E126" s="51"/>
      <c r="F126" s="52"/>
      <c r="G126" s="53"/>
      <c r="H126" s="54"/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/>
      <c r="V126" s="52">
        <v>2</v>
      </c>
      <c r="W126" s="52"/>
      <c r="X126" s="58"/>
    </row>
    <row r="127" spans="1:24" ht="14.7" customHeight="1" thickBot="1">
      <c r="A127" s="275"/>
      <c r="B127" s="278"/>
      <c r="C127" s="278" t="s">
        <v>214</v>
      </c>
      <c r="D127" s="42" t="s">
        <v>215</v>
      </c>
      <c r="E127" s="51">
        <v>70</v>
      </c>
      <c r="F127" s="52">
        <v>69</v>
      </c>
      <c r="G127" s="53">
        <f>E127-F127</f>
        <v>1</v>
      </c>
      <c r="H127" s="54">
        <f>F127/E127</f>
        <v>0.98571428571428577</v>
      </c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1</v>
      </c>
      <c r="V127" s="52"/>
      <c r="W127" s="52"/>
      <c r="X127" s="58">
        <v>1</v>
      </c>
    </row>
    <row r="128" spans="1:24" ht="14.7" customHeight="1" thickBot="1">
      <c r="A128" s="275"/>
      <c r="B128" s="278"/>
      <c r="C128" s="278"/>
      <c r="D128" s="60" t="s">
        <v>216</v>
      </c>
      <c r="E128" s="51">
        <v>30</v>
      </c>
      <c r="F128" s="52">
        <v>30</v>
      </c>
      <c r="G128" s="53">
        <f>E128-F128</f>
        <v>0</v>
      </c>
      <c r="H128" s="54">
        <f>F128/E128</f>
        <v>1</v>
      </c>
      <c r="I128" s="53">
        <v>28</v>
      </c>
      <c r="J128" s="52">
        <v>22</v>
      </c>
      <c r="K128" s="55">
        <f>I128-J128</f>
        <v>6</v>
      </c>
      <c r="L128" s="56">
        <f>J128/I128</f>
        <v>0.7857142857142857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217</v>
      </c>
      <c r="E129" s="51">
        <v>2</v>
      </c>
      <c r="F129" s="52">
        <v>1</v>
      </c>
      <c r="G129" s="53">
        <f>E129-F129</f>
        <v>1</v>
      </c>
      <c r="H129" s="54">
        <f>F129/E129</f>
        <v>0.5</v>
      </c>
      <c r="I129" s="53">
        <v>4</v>
      </c>
      <c r="J129" s="52">
        <v>3</v>
      </c>
      <c r="K129" s="55">
        <f>I129-J129</f>
        <v>1</v>
      </c>
      <c r="L129" s="56">
        <f>J129/I129</f>
        <v>0.75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218</v>
      </c>
      <c r="E130" s="51">
        <v>10</v>
      </c>
      <c r="F130" s="52">
        <v>10</v>
      </c>
      <c r="G130" s="53">
        <f>E130-F130</f>
        <v>0</v>
      </c>
      <c r="H130" s="54">
        <f>F130/E130</f>
        <v>1</v>
      </c>
      <c r="I130" s="53">
        <v>10</v>
      </c>
      <c r="J130" s="52">
        <v>5</v>
      </c>
      <c r="K130" s="55">
        <f>I130-J130</f>
        <v>5</v>
      </c>
      <c r="L130" s="56">
        <f>J130/I130</f>
        <v>0.5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219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220</v>
      </c>
      <c r="E132" s="51"/>
      <c r="F132" s="52"/>
      <c r="G132" s="53"/>
      <c r="H132" s="54"/>
      <c r="I132" s="53"/>
      <c r="J132" s="52"/>
      <c r="K132" s="55"/>
      <c r="L132" s="56"/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59" t="s">
        <v>221</v>
      </c>
      <c r="D133" s="42" t="s">
        <v>222</v>
      </c>
      <c r="E133" s="51"/>
      <c r="F133" s="52"/>
      <c r="G133" s="53"/>
      <c r="H133" s="54"/>
      <c r="I133" s="53">
        <v>7</v>
      </c>
      <c r="J133" s="52">
        <v>2</v>
      </c>
      <c r="K133" s="55">
        <f>I133-J133</f>
        <v>5</v>
      </c>
      <c r="L133" s="56">
        <f>J133/I133</f>
        <v>0.2857142857142857</v>
      </c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223</v>
      </c>
      <c r="D134" s="42" t="s">
        <v>56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224</v>
      </c>
      <c r="D135" s="42" t="s">
        <v>225</v>
      </c>
      <c r="E135" s="51"/>
      <c r="F135" s="52"/>
      <c r="G135" s="53"/>
      <c r="H135" s="54"/>
      <c r="I135" s="53"/>
      <c r="J135" s="52"/>
      <c r="K135" s="55"/>
      <c r="L135" s="56"/>
      <c r="M135" s="53"/>
      <c r="N135" s="52"/>
      <c r="O135" s="55"/>
      <c r="P135" s="54"/>
      <c r="Q135" s="53"/>
      <c r="R135" s="52"/>
      <c r="S135" s="55"/>
      <c r="T135" s="56"/>
      <c r="U135" s="57"/>
      <c r="V135" s="52">
        <v>7</v>
      </c>
      <c r="W135" s="52"/>
      <c r="X135" s="58"/>
    </row>
    <row r="136" spans="1:24" ht="14.7" customHeight="1" thickBot="1">
      <c r="A136" s="275"/>
      <c r="B136" s="278"/>
      <c r="C136" s="59" t="s">
        <v>226</v>
      </c>
      <c r="D136" s="42" t="s">
        <v>227</v>
      </c>
      <c r="E136" s="51">
        <v>3</v>
      </c>
      <c r="F136" s="52">
        <v>3</v>
      </c>
      <c r="G136" s="53">
        <f>E136-F136</f>
        <v>0</v>
      </c>
      <c r="H136" s="54">
        <f>F136/E136</f>
        <v>1</v>
      </c>
      <c r="I136" s="53">
        <v>12</v>
      </c>
      <c r="J136" s="52">
        <v>10</v>
      </c>
      <c r="K136" s="55">
        <f>I136-J136</f>
        <v>2</v>
      </c>
      <c r="L136" s="56">
        <f>J136/I136</f>
        <v>0.83333333333333337</v>
      </c>
      <c r="M136" s="53"/>
      <c r="N136" s="52"/>
      <c r="O136" s="55"/>
      <c r="P136" s="54"/>
      <c r="Q136" s="53"/>
      <c r="R136" s="52"/>
      <c r="S136" s="55"/>
      <c r="T136" s="56"/>
      <c r="U136" s="57"/>
      <c r="V136" s="52"/>
      <c r="W136" s="52"/>
      <c r="X136" s="58"/>
    </row>
    <row r="137" spans="1:24" ht="14.7" customHeight="1" thickBot="1">
      <c r="A137" s="275"/>
      <c r="B137" s="278"/>
      <c r="C137" s="278" t="s">
        <v>228</v>
      </c>
      <c r="D137" s="42" t="s">
        <v>207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8</v>
      </c>
      <c r="W137" s="52"/>
      <c r="X137" s="58">
        <v>2</v>
      </c>
    </row>
    <row r="138" spans="1:24" ht="14.7" customHeight="1" thickBot="1">
      <c r="A138" s="275"/>
      <c r="B138" s="278"/>
      <c r="C138" s="278"/>
      <c r="D138" s="42" t="s">
        <v>229</v>
      </c>
      <c r="E138" s="51"/>
      <c r="F138" s="52"/>
      <c r="G138" s="53"/>
      <c r="H138" s="54"/>
      <c r="I138" s="53"/>
      <c r="J138" s="52"/>
      <c r="K138" s="55"/>
      <c r="L138" s="56"/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/>
      <c r="D139" s="42" t="s">
        <v>230</v>
      </c>
      <c r="E139" s="51"/>
      <c r="F139" s="52"/>
      <c r="G139" s="53"/>
      <c r="H139" s="54"/>
      <c r="I139" s="53">
        <v>16</v>
      </c>
      <c r="J139" s="52">
        <v>11</v>
      </c>
      <c r="K139" s="55">
        <f>I139-J139</f>
        <v>5</v>
      </c>
      <c r="L139" s="56">
        <f>J139/I139</f>
        <v>0.6875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231</v>
      </c>
      <c r="D140" s="42" t="s">
        <v>232</v>
      </c>
      <c r="E140" s="51">
        <v>10</v>
      </c>
      <c r="F140" s="52">
        <v>10</v>
      </c>
      <c r="G140" s="53">
        <f>E140-F140</f>
        <v>0</v>
      </c>
      <c r="H140" s="54">
        <f>F140/E140</f>
        <v>1</v>
      </c>
      <c r="I140" s="53">
        <v>26</v>
      </c>
      <c r="J140" s="52">
        <v>20</v>
      </c>
      <c r="K140" s="55">
        <f>I140-J140</f>
        <v>6</v>
      </c>
      <c r="L140" s="56">
        <f>J140/I140</f>
        <v>0.76923076923076927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233</v>
      </c>
      <c r="D141" s="42" t="s">
        <v>234</v>
      </c>
      <c r="E141" s="51"/>
      <c r="F141" s="52"/>
      <c r="G141" s="53"/>
      <c r="H141" s="54"/>
      <c r="I141" s="53">
        <v>20</v>
      </c>
      <c r="J141" s="52">
        <v>15</v>
      </c>
      <c r="K141" s="55">
        <f>I141-J141</f>
        <v>5</v>
      </c>
      <c r="L141" s="56">
        <f>J141/I141</f>
        <v>0.75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235</v>
      </c>
      <c r="D142" s="42" t="s">
        <v>236</v>
      </c>
      <c r="E142" s="51"/>
      <c r="F142" s="52"/>
      <c r="G142" s="53"/>
      <c r="H142" s="54"/>
      <c r="I142" s="53">
        <v>10</v>
      </c>
      <c r="J142" s="52">
        <v>3</v>
      </c>
      <c r="K142" s="55">
        <f>I142-J142</f>
        <v>7</v>
      </c>
      <c r="L142" s="56">
        <f>J142/I142</f>
        <v>0.3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</v>
      </c>
      <c r="W142" s="52"/>
      <c r="X142" s="58"/>
    </row>
    <row r="143" spans="1:24" ht="14.7" customHeight="1" thickBot="1">
      <c r="A143" s="275"/>
      <c r="B143" s="278"/>
      <c r="C143" s="59" t="s">
        <v>237</v>
      </c>
      <c r="D143" s="42" t="s">
        <v>142</v>
      </c>
      <c r="E143" s="51"/>
      <c r="F143" s="52"/>
      <c r="G143" s="53"/>
      <c r="H143" s="54"/>
      <c r="I143" s="53"/>
      <c r="J143" s="52"/>
      <c r="K143" s="55"/>
      <c r="L143" s="56"/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2</v>
      </c>
      <c r="W143" s="52"/>
      <c r="X143" s="58"/>
    </row>
    <row r="144" spans="1:24" ht="14.7" customHeight="1" thickBot="1">
      <c r="A144" s="275"/>
      <c r="B144" s="278"/>
      <c r="C144" s="59" t="s">
        <v>238</v>
      </c>
      <c r="D144" s="42" t="s">
        <v>190</v>
      </c>
      <c r="E144" s="51"/>
      <c r="F144" s="52"/>
      <c r="G144" s="53"/>
      <c r="H144" s="54"/>
      <c r="I144" s="53">
        <v>6</v>
      </c>
      <c r="J144" s="52">
        <v>5</v>
      </c>
      <c r="K144" s="55">
        <f>I144-J144</f>
        <v>1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239</v>
      </c>
      <c r="D145" s="42" t="s">
        <v>240</v>
      </c>
      <c r="E145" s="51"/>
      <c r="F145" s="52"/>
      <c r="G145" s="53"/>
      <c r="H145" s="54"/>
      <c r="I145" s="53">
        <v>12</v>
      </c>
      <c r="J145" s="52">
        <v>9</v>
      </c>
      <c r="K145" s="55">
        <f>I145-J145</f>
        <v>3</v>
      </c>
      <c r="L145" s="56">
        <f>J145/I145</f>
        <v>0.75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</v>
      </c>
      <c r="W145" s="52"/>
      <c r="X145" s="58"/>
    </row>
    <row r="146" spans="1:24" ht="14.7" customHeight="1" thickBot="1">
      <c r="A146" s="275"/>
      <c r="B146" s="278"/>
      <c r="C146" s="59" t="s">
        <v>241</v>
      </c>
      <c r="D146" s="42" t="s">
        <v>56</v>
      </c>
      <c r="E146" s="51"/>
      <c r="F146" s="52"/>
      <c r="G146" s="53"/>
      <c r="H146" s="54"/>
      <c r="I146" s="53"/>
      <c r="J146" s="52"/>
      <c r="K146" s="55"/>
      <c r="L146" s="56"/>
      <c r="M146" s="53"/>
      <c r="N146" s="52"/>
      <c r="O146" s="55"/>
      <c r="P146" s="54"/>
      <c r="Q146" s="53"/>
      <c r="R146" s="52"/>
      <c r="S146" s="55"/>
      <c r="T146" s="56"/>
      <c r="U146" s="57"/>
      <c r="V146" s="52">
        <v>2</v>
      </c>
      <c r="W146" s="52"/>
      <c r="X146" s="58"/>
    </row>
    <row r="147" spans="1:24" ht="14.7" customHeight="1" thickBot="1">
      <c r="A147" s="275"/>
      <c r="B147" s="278" t="s">
        <v>242</v>
      </c>
      <c r="C147" s="278" t="s">
        <v>243</v>
      </c>
      <c r="D147" s="42" t="s">
        <v>244</v>
      </c>
      <c r="E147" s="51">
        <v>28</v>
      </c>
      <c r="F147" s="52">
        <v>28</v>
      </c>
      <c r="G147" s="53">
        <f>E147-F147</f>
        <v>0</v>
      </c>
      <c r="H147" s="54">
        <f>F147/E147</f>
        <v>1</v>
      </c>
      <c r="I147" s="53">
        <v>20</v>
      </c>
      <c r="J147" s="52">
        <v>15</v>
      </c>
      <c r="K147" s="55">
        <f>I147-J147</f>
        <v>5</v>
      </c>
      <c r="L147" s="56">
        <f>J147/I147</f>
        <v>0.75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278"/>
      <c r="D148" s="42" t="s">
        <v>245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246</v>
      </c>
      <c r="D149" s="42" t="s">
        <v>247</v>
      </c>
      <c r="E149" s="51">
        <v>24</v>
      </c>
      <c r="F149" s="52">
        <v>23</v>
      </c>
      <c r="G149" s="53">
        <f>E149-F149</f>
        <v>1</v>
      </c>
      <c r="H149" s="54">
        <f>F149/E149</f>
        <v>0.95833333333333337</v>
      </c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>
        <v>1</v>
      </c>
    </row>
    <row r="150" spans="1:24" ht="14.7" customHeight="1" thickBot="1">
      <c r="A150" s="275"/>
      <c r="B150" s="278"/>
      <c r="C150" s="59" t="s">
        <v>248</v>
      </c>
      <c r="D150" s="42" t="s">
        <v>249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250</v>
      </c>
      <c r="D151" s="42" t="s">
        <v>31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251</v>
      </c>
      <c r="D152" s="42" t="s">
        <v>56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252</v>
      </c>
      <c r="D153" s="42" t="s">
        <v>253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254</v>
      </c>
      <c r="D154" s="42" t="s">
        <v>31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255</v>
      </c>
      <c r="D155" s="42" t="s">
        <v>256</v>
      </c>
      <c r="E155" s="51">
        <v>10</v>
      </c>
      <c r="F155" s="52">
        <v>10</v>
      </c>
      <c r="G155" s="53">
        <f>E155-F155</f>
        <v>0</v>
      </c>
      <c r="H155" s="54">
        <f>F155/E155</f>
        <v>1</v>
      </c>
      <c r="I155" s="53">
        <v>8</v>
      </c>
      <c r="J155" s="52">
        <v>8</v>
      </c>
      <c r="K155" s="55">
        <f>I155-J155</f>
        <v>0</v>
      </c>
      <c r="L155" s="56">
        <f>J155/I155</f>
        <v>1</v>
      </c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</v>
      </c>
      <c r="W155" s="52"/>
      <c r="X155" s="58"/>
    </row>
    <row r="156" spans="1:24" ht="14.7" customHeight="1" thickBot="1">
      <c r="A156" s="275"/>
      <c r="B156" s="278"/>
      <c r="C156" s="59" t="s">
        <v>257</v>
      </c>
      <c r="D156" s="42" t="s">
        <v>56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15</v>
      </c>
      <c r="W156" s="52"/>
      <c r="X156" s="58">
        <v>1</v>
      </c>
    </row>
    <row r="157" spans="1:24" ht="14.7" customHeight="1" thickBot="1">
      <c r="A157" s="275"/>
      <c r="B157" s="278"/>
      <c r="C157" s="59" t="s">
        <v>258</v>
      </c>
      <c r="D157" s="42" t="s">
        <v>259</v>
      </c>
      <c r="E157" s="51"/>
      <c r="F157" s="52"/>
      <c r="G157" s="53"/>
      <c r="H157" s="54"/>
      <c r="I157" s="53"/>
      <c r="J157" s="52"/>
      <c r="K157" s="55"/>
      <c r="L157" s="56"/>
      <c r="M157" s="53"/>
      <c r="N157" s="52"/>
      <c r="O157" s="55"/>
      <c r="P157" s="54"/>
      <c r="Q157" s="53"/>
      <c r="R157" s="52"/>
      <c r="S157" s="55"/>
      <c r="T157" s="56"/>
      <c r="U157" s="57"/>
      <c r="V157" s="52"/>
      <c r="W157" s="52"/>
      <c r="X157" s="58"/>
    </row>
    <row r="158" spans="1:24" ht="14.7" customHeight="1">
      <c r="A158" s="275"/>
      <c r="B158" s="278"/>
      <c r="C158" s="59" t="s">
        <v>260</v>
      </c>
      <c r="D158" s="42" t="s">
        <v>261</v>
      </c>
      <c r="E158" s="51"/>
      <c r="F158" s="52"/>
      <c r="G158" s="53"/>
      <c r="H158" s="54"/>
      <c r="I158" s="53">
        <v>10</v>
      </c>
      <c r="J158" s="52">
        <v>10</v>
      </c>
      <c r="K158" s="55">
        <f>I158-J158</f>
        <v>0</v>
      </c>
      <c r="L158" s="56">
        <f>J158/I158</f>
        <v>1</v>
      </c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</v>
      </c>
      <c r="W158" s="52"/>
      <c r="X158" s="58"/>
    </row>
    <row r="159" spans="1:24" ht="14.7" customHeight="1" thickBot="1">
      <c r="A159" s="273" t="s">
        <v>262</v>
      </c>
      <c r="B159" s="273"/>
      <c r="C159" s="273"/>
      <c r="D159" s="273"/>
      <c r="E159" s="37">
        <f>SUM(E97:E158)</f>
        <v>357</v>
      </c>
      <c r="F159" s="38">
        <f>SUM(F97:F158)</f>
        <v>346</v>
      </c>
      <c r="G159" s="38">
        <f>E159-F159</f>
        <v>11</v>
      </c>
      <c r="H159" s="4">
        <f>F159/E159</f>
        <v>0.96918767507002801</v>
      </c>
      <c r="I159" s="38">
        <f>SUM(I97:I158)</f>
        <v>429</v>
      </c>
      <c r="J159" s="38">
        <f>SUM(J97:J158)</f>
        <v>297</v>
      </c>
      <c r="K159" s="3">
        <f>I159-J159</f>
        <v>132</v>
      </c>
      <c r="L159" s="39">
        <f>J159/I159</f>
        <v>0.69230769230769229</v>
      </c>
      <c r="M159" s="38">
        <f>SUM(M97:M158)</f>
        <v>2</v>
      </c>
      <c r="N159" s="38">
        <f>SUM(N97:N158)</f>
        <v>1</v>
      </c>
      <c r="O159" s="3">
        <f>(M159-N159)</f>
        <v>1</v>
      </c>
      <c r="P159" s="4">
        <f>N159/M159</f>
        <v>0.5</v>
      </c>
      <c r="Q159" s="38">
        <f>SUM(Q97:Q158)</f>
        <v>2</v>
      </c>
      <c r="R159" s="38">
        <f>SUM(R97:R158)</f>
        <v>1</v>
      </c>
      <c r="S159" s="3">
        <f>Q159-R159</f>
        <v>1</v>
      </c>
      <c r="T159" s="39">
        <f>R159/Q159</f>
        <v>0.5</v>
      </c>
      <c r="U159" s="37">
        <f>SUM(U97:U158)</f>
        <v>30</v>
      </c>
      <c r="V159" s="38">
        <f>SUM(V97:V158)</f>
        <v>89</v>
      </c>
      <c r="W159" s="38">
        <f>SUM(W97:W158)</f>
        <v>5</v>
      </c>
      <c r="X159" s="41">
        <f>SUM(X97:X158)</f>
        <v>9</v>
      </c>
    </row>
    <row r="160" spans="1:24" ht="14.7" customHeight="1" thickBot="1">
      <c r="A160" s="275" t="s">
        <v>263</v>
      </c>
      <c r="B160" s="279" t="s">
        <v>264</v>
      </c>
      <c r="C160" s="279" t="s">
        <v>265</v>
      </c>
      <c r="D160" s="61" t="s">
        <v>266</v>
      </c>
      <c r="E160" s="62">
        <v>19</v>
      </c>
      <c r="F160" s="63">
        <v>19</v>
      </c>
      <c r="G160" s="64">
        <f>E160-F160</f>
        <v>0</v>
      </c>
      <c r="H160" s="65">
        <f>F160/E160</f>
        <v>1</v>
      </c>
      <c r="I160" s="64">
        <v>15</v>
      </c>
      <c r="J160" s="63">
        <v>10</v>
      </c>
      <c r="K160" s="66">
        <f>I160-J160</f>
        <v>5</v>
      </c>
      <c r="L160" s="67">
        <f>J160/I160</f>
        <v>0.66666666666666663</v>
      </c>
      <c r="M160" s="64"/>
      <c r="N160" s="63"/>
      <c r="O160" s="66"/>
      <c r="P160" s="65"/>
      <c r="Q160" s="64"/>
      <c r="R160" s="63"/>
      <c r="S160" s="66"/>
      <c r="T160" s="67"/>
      <c r="U160" s="68"/>
      <c r="V160" s="69"/>
      <c r="W160" s="69"/>
      <c r="X160" s="70"/>
    </row>
    <row r="161" spans="1:24" ht="14.7" customHeight="1" thickBot="1">
      <c r="A161" s="275"/>
      <c r="B161" s="279"/>
      <c r="C161" s="279"/>
      <c r="D161" s="71" t="s">
        <v>267</v>
      </c>
      <c r="E161" s="72">
        <v>10</v>
      </c>
      <c r="F161" s="69">
        <v>10</v>
      </c>
      <c r="G161" s="73">
        <f>E161-F161</f>
        <v>0</v>
      </c>
      <c r="H161" s="74">
        <f>F161/E161</f>
        <v>1</v>
      </c>
      <c r="I161" s="73">
        <v>5</v>
      </c>
      <c r="J161" s="69">
        <v>5</v>
      </c>
      <c r="K161" s="75">
        <f>I161-J161</f>
        <v>0</v>
      </c>
      <c r="L161" s="76">
        <f>J161/I161</f>
        <v>1</v>
      </c>
      <c r="M161" s="73"/>
      <c r="N161" s="69"/>
      <c r="O161" s="75"/>
      <c r="P161" s="74"/>
      <c r="Q161" s="73"/>
      <c r="R161" s="69"/>
      <c r="S161" s="75"/>
      <c r="T161" s="76"/>
      <c r="U161" s="68">
        <v>1</v>
      </c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268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269</v>
      </c>
      <c r="D163" s="71" t="s">
        <v>56</v>
      </c>
      <c r="E163" s="72"/>
      <c r="F163" s="69"/>
      <c r="G163" s="73"/>
      <c r="H163" s="74"/>
      <c r="I163" s="73"/>
      <c r="J163" s="69"/>
      <c r="K163" s="75"/>
      <c r="L163" s="76"/>
      <c r="M163" s="73"/>
      <c r="N163" s="69"/>
      <c r="O163" s="75"/>
      <c r="P163" s="74"/>
      <c r="Q163" s="73"/>
      <c r="R163" s="69"/>
      <c r="S163" s="75"/>
      <c r="T163" s="76"/>
      <c r="U163" s="68"/>
      <c r="V163" s="69"/>
      <c r="W163" s="69"/>
      <c r="X163" s="70"/>
    </row>
    <row r="164" spans="1:24" ht="14.7" customHeight="1" thickBot="1">
      <c r="A164" s="275"/>
      <c r="B164" s="279"/>
      <c r="C164" s="77" t="s">
        <v>270</v>
      </c>
      <c r="D164" s="71" t="s">
        <v>271</v>
      </c>
      <c r="E164" s="72">
        <v>13</v>
      </c>
      <c r="F164" s="69">
        <v>13</v>
      </c>
      <c r="G164" s="73">
        <f>E164-F164</f>
        <v>0</v>
      </c>
      <c r="H164" s="74">
        <f>F164/E164</f>
        <v>1</v>
      </c>
      <c r="I164" s="73">
        <v>20</v>
      </c>
      <c r="J164" s="69">
        <v>8</v>
      </c>
      <c r="K164" s="75">
        <f>I164-J164</f>
        <v>12</v>
      </c>
      <c r="L164" s="76">
        <f>J164/I164</f>
        <v>0.4</v>
      </c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272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3</v>
      </c>
      <c r="W165" s="69"/>
      <c r="X165" s="70"/>
    </row>
    <row r="166" spans="1:24" ht="14.7" customHeight="1" thickBot="1">
      <c r="A166" s="275"/>
      <c r="B166" s="279"/>
      <c r="C166" s="77" t="s">
        <v>273</v>
      </c>
      <c r="D166" s="71" t="s">
        <v>274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5</v>
      </c>
      <c r="W166" s="69"/>
      <c r="X166" s="70"/>
    </row>
    <row r="167" spans="1:24" ht="14.7" customHeight="1" thickBot="1">
      <c r="A167" s="275"/>
      <c r="B167" s="279"/>
      <c r="C167" s="77" t="s">
        <v>275</v>
      </c>
      <c r="D167" s="71" t="s">
        <v>276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2</v>
      </c>
      <c r="W167" s="69"/>
      <c r="X167" s="70"/>
    </row>
    <row r="168" spans="1:24" ht="14.7" customHeight="1" thickBot="1">
      <c r="A168" s="275"/>
      <c r="B168" s="279"/>
      <c r="C168" s="77" t="s">
        <v>277</v>
      </c>
      <c r="D168" s="71" t="s">
        <v>67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278</v>
      </c>
      <c r="D169" s="71" t="s">
        <v>279</v>
      </c>
      <c r="E169" s="72"/>
      <c r="F169" s="69"/>
      <c r="G169" s="73"/>
      <c r="H169" s="74"/>
      <c r="I169" s="73">
        <v>15</v>
      </c>
      <c r="J169" s="69">
        <v>11</v>
      </c>
      <c r="K169" s="75">
        <f>I169-J169</f>
        <v>4</v>
      </c>
      <c r="L169" s="76">
        <f>J169/I169</f>
        <v>0.73333333333333328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280</v>
      </c>
      <c r="D170" s="71" t="s">
        <v>281</v>
      </c>
      <c r="E170" s="72"/>
      <c r="F170" s="69"/>
      <c r="G170" s="73"/>
      <c r="H170" s="74"/>
      <c r="I170" s="73">
        <v>9</v>
      </c>
      <c r="J170" s="69">
        <v>9</v>
      </c>
      <c r="K170" s="75">
        <f>I170-J170</f>
        <v>0</v>
      </c>
      <c r="L170" s="76">
        <f>J170/I170</f>
        <v>1</v>
      </c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282</v>
      </c>
      <c r="D171" s="71" t="s">
        <v>56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283</v>
      </c>
      <c r="D172" s="71" t="s">
        <v>284</v>
      </c>
      <c r="E172" s="72"/>
      <c r="F172" s="69"/>
      <c r="G172" s="73"/>
      <c r="H172" s="74"/>
      <c r="I172" s="73"/>
      <c r="J172" s="69"/>
      <c r="K172" s="75"/>
      <c r="L172" s="76"/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7" t="s">
        <v>285</v>
      </c>
      <c r="C173" s="277" t="s">
        <v>286</v>
      </c>
      <c r="D173" s="71" t="s">
        <v>287</v>
      </c>
      <c r="E173" s="72">
        <v>27</v>
      </c>
      <c r="F173" s="69">
        <v>26</v>
      </c>
      <c r="G173" s="73">
        <f>E173-F173</f>
        <v>1</v>
      </c>
      <c r="H173" s="74">
        <f>F173/E173</f>
        <v>0.96296296296296291</v>
      </c>
      <c r="I173" s="73">
        <v>54</v>
      </c>
      <c r="J173" s="69">
        <v>46</v>
      </c>
      <c r="K173" s="75">
        <f>I173-J173</f>
        <v>8</v>
      </c>
      <c r="L173" s="76">
        <f>J173/I173</f>
        <v>0.85185185185185186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7"/>
      <c r="C174" s="277"/>
      <c r="D174" s="71" t="s">
        <v>288</v>
      </c>
      <c r="E174" s="72">
        <v>10</v>
      </c>
      <c r="F174" s="69">
        <v>10</v>
      </c>
      <c r="G174" s="73">
        <f>E174-F174</f>
        <v>0</v>
      </c>
      <c r="H174" s="74">
        <f>F174/E174</f>
        <v>1</v>
      </c>
      <c r="I174" s="73">
        <v>10</v>
      </c>
      <c r="J174" s="69">
        <v>10</v>
      </c>
      <c r="K174" s="75">
        <f>I174-J174</f>
        <v>0</v>
      </c>
      <c r="L174" s="76">
        <f>J174/I174</f>
        <v>1</v>
      </c>
      <c r="M174" s="73"/>
      <c r="N174" s="69"/>
      <c r="O174" s="75"/>
      <c r="P174" s="74"/>
      <c r="Q174" s="73"/>
      <c r="R174" s="69"/>
      <c r="S174" s="75"/>
      <c r="T174" s="76"/>
      <c r="U174" s="68">
        <v>1</v>
      </c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289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3</v>
      </c>
      <c r="V175" s="69">
        <v>1</v>
      </c>
      <c r="W175" s="69"/>
      <c r="X175" s="70"/>
    </row>
    <row r="176" spans="1:24" ht="14.7" customHeight="1" thickBot="1">
      <c r="A176" s="275"/>
      <c r="B176" s="277"/>
      <c r="C176" s="277"/>
      <c r="D176" s="71" t="s">
        <v>290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291</v>
      </c>
      <c r="D177" s="71" t="s">
        <v>292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/>
      <c r="C178" s="77" t="s">
        <v>293</v>
      </c>
      <c r="D178" s="71" t="s">
        <v>56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 t="s">
        <v>294</v>
      </c>
      <c r="C179" s="77" t="s">
        <v>295</v>
      </c>
      <c r="D179" s="71" t="s">
        <v>296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9</v>
      </c>
      <c r="W179" s="69"/>
      <c r="X179" s="70"/>
    </row>
    <row r="180" spans="1:24" ht="14.7" customHeight="1" thickBot="1">
      <c r="A180" s="275"/>
      <c r="B180" s="277"/>
      <c r="C180" s="77" t="s">
        <v>297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/>
      <c r="C181" s="77" t="s">
        <v>298</v>
      </c>
      <c r="D181" s="71" t="s">
        <v>299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5</v>
      </c>
      <c r="W181" s="69"/>
      <c r="X181" s="70"/>
    </row>
    <row r="182" spans="1:24" ht="14.7" customHeight="1" thickBot="1">
      <c r="A182" s="275"/>
      <c r="B182" s="277"/>
      <c r="C182" s="77" t="s">
        <v>300</v>
      </c>
      <c r="D182" s="71" t="s">
        <v>31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1</v>
      </c>
      <c r="W182" s="69"/>
      <c r="X182" s="70"/>
    </row>
    <row r="183" spans="1:24" ht="14.7" customHeight="1" thickBot="1">
      <c r="A183" s="275"/>
      <c r="B183" s="277"/>
      <c r="C183" s="77" t="s">
        <v>301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1</v>
      </c>
      <c r="W183" s="69"/>
      <c r="X183" s="70"/>
    </row>
    <row r="184" spans="1:24" ht="14.7" customHeight="1" thickBot="1">
      <c r="A184" s="275"/>
      <c r="B184" s="277"/>
      <c r="C184" s="77" t="s">
        <v>302</v>
      </c>
      <c r="D184" s="71" t="s">
        <v>303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2</v>
      </c>
      <c r="W184" s="69"/>
      <c r="X184" s="70"/>
    </row>
    <row r="185" spans="1:24" ht="14.7" customHeight="1" thickBot="1">
      <c r="A185" s="275"/>
      <c r="B185" s="277"/>
      <c r="C185" s="277" t="s">
        <v>304</v>
      </c>
      <c r="D185" s="71" t="s">
        <v>305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>
        <v>1</v>
      </c>
      <c r="V185" s="69"/>
      <c r="W185" s="69"/>
      <c r="X185" s="70"/>
    </row>
    <row r="186" spans="1:24" ht="14.7" customHeight="1" thickBot="1">
      <c r="A186" s="275"/>
      <c r="B186" s="277"/>
      <c r="C186" s="277"/>
      <c r="D186" s="71" t="s">
        <v>306</v>
      </c>
      <c r="E186" s="72">
        <v>6</v>
      </c>
      <c r="F186" s="69">
        <v>6</v>
      </c>
      <c r="G186" s="73">
        <f>E186-F186</f>
        <v>0</v>
      </c>
      <c r="H186" s="74">
        <f>F186/E186</f>
        <v>1</v>
      </c>
      <c r="I186" s="73">
        <v>13</v>
      </c>
      <c r="J186" s="69">
        <v>11</v>
      </c>
      <c r="K186" s="75">
        <f>I186-J186</f>
        <v>2</v>
      </c>
      <c r="L186" s="76">
        <f>J186/I186</f>
        <v>0.84615384615384615</v>
      </c>
      <c r="M186" s="73"/>
      <c r="N186" s="69"/>
      <c r="O186" s="75"/>
      <c r="P186" s="74"/>
      <c r="Q186" s="73"/>
      <c r="R186" s="69"/>
      <c r="S186" s="75"/>
      <c r="T186" s="76"/>
      <c r="U186" s="68">
        <v>1</v>
      </c>
      <c r="V186" s="69"/>
      <c r="W186" s="69"/>
      <c r="X186" s="70"/>
    </row>
    <row r="187" spans="1:24" ht="14.7" customHeight="1" thickBot="1">
      <c r="A187" s="275"/>
      <c r="B187" s="277" t="s">
        <v>307</v>
      </c>
      <c r="C187" s="277" t="s">
        <v>308</v>
      </c>
      <c r="D187" s="71" t="s">
        <v>309</v>
      </c>
      <c r="E187" s="72">
        <v>20</v>
      </c>
      <c r="F187" s="69">
        <v>20</v>
      </c>
      <c r="G187" s="73">
        <f>E187-F187</f>
        <v>0</v>
      </c>
      <c r="H187" s="74">
        <f>F187/E187</f>
        <v>1</v>
      </c>
      <c r="I187" s="73">
        <v>10</v>
      </c>
      <c r="J187" s="69">
        <v>4</v>
      </c>
      <c r="K187" s="75">
        <f>I187-J187</f>
        <v>6</v>
      </c>
      <c r="L187" s="76">
        <f>J187/I187</f>
        <v>0.4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>
        <v>2</v>
      </c>
      <c r="W187" s="69"/>
      <c r="X187" s="70"/>
    </row>
    <row r="188" spans="1:24" ht="14.7" customHeight="1" thickBot="1">
      <c r="A188" s="275"/>
      <c r="B188" s="277"/>
      <c r="C188" s="277"/>
      <c r="D188" s="78" t="s">
        <v>310</v>
      </c>
      <c r="E188" s="72"/>
      <c r="F188" s="69"/>
      <c r="G188" s="73"/>
      <c r="H188" s="74"/>
      <c r="I188" s="73">
        <v>32</v>
      </c>
      <c r="J188" s="69">
        <v>20</v>
      </c>
      <c r="K188" s="75">
        <f>I188-J188</f>
        <v>12</v>
      </c>
      <c r="L188" s="76">
        <f>J188/I188</f>
        <v>0.625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311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312</v>
      </c>
      <c r="D190" s="71" t="s">
        <v>56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313</v>
      </c>
      <c r="D191" s="71" t="s">
        <v>314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315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316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317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277" t="s">
        <v>318</v>
      </c>
      <c r="D195" s="71" t="s">
        <v>319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5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320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/>
      <c r="D197" s="71" t="s">
        <v>321</v>
      </c>
      <c r="E197" s="72"/>
      <c r="F197" s="69"/>
      <c r="G197" s="73"/>
      <c r="H197" s="74"/>
      <c r="I197" s="73">
        <v>15</v>
      </c>
      <c r="J197" s="69">
        <v>11</v>
      </c>
      <c r="K197" s="75">
        <f>I197-J197</f>
        <v>4</v>
      </c>
      <c r="L197" s="76">
        <f>J197/I197</f>
        <v>0.73333333333333328</v>
      </c>
      <c r="M197" s="73"/>
      <c r="N197" s="69"/>
      <c r="O197" s="75"/>
      <c r="P197" s="74"/>
      <c r="Q197" s="73"/>
      <c r="R197" s="69"/>
      <c r="S197" s="79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77" t="s">
        <v>322</v>
      </c>
      <c r="D198" s="71" t="s">
        <v>42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9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323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324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1</v>
      </c>
      <c r="W200" s="69"/>
      <c r="X200" s="70"/>
    </row>
    <row r="201" spans="1:24" ht="14.7" customHeight="1" thickBot="1">
      <c r="A201" s="275"/>
      <c r="B201" s="277"/>
      <c r="C201" s="77" t="s">
        <v>325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326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327</v>
      </c>
      <c r="D203" s="71" t="s">
        <v>284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3</v>
      </c>
      <c r="W203" s="69"/>
      <c r="X203" s="70"/>
    </row>
    <row r="204" spans="1:24" ht="14.7" customHeight="1" thickBot="1">
      <c r="A204" s="275"/>
      <c r="B204" s="277"/>
      <c r="C204" s="77" t="s">
        <v>328</v>
      </c>
      <c r="D204" s="71" t="s">
        <v>329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1</v>
      </c>
      <c r="W204" s="69"/>
      <c r="X204" s="70"/>
    </row>
    <row r="205" spans="1:24" ht="14.7" customHeight="1" thickBot="1">
      <c r="A205" s="275"/>
      <c r="B205" s="277"/>
      <c r="C205" s="77" t="s">
        <v>330</v>
      </c>
      <c r="D205" s="71" t="s">
        <v>331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 t="s">
        <v>332</v>
      </c>
      <c r="C206" s="77" t="s">
        <v>333</v>
      </c>
      <c r="D206" s="71" t="s">
        <v>334</v>
      </c>
      <c r="E206" s="72">
        <v>20</v>
      </c>
      <c r="F206" s="69">
        <v>20</v>
      </c>
      <c r="G206" s="73">
        <f>E206-F206</f>
        <v>0</v>
      </c>
      <c r="H206" s="74">
        <f>F206/E206</f>
        <v>1</v>
      </c>
      <c r="I206" s="73">
        <v>30</v>
      </c>
      <c r="J206" s="69">
        <v>18</v>
      </c>
      <c r="K206" s="75">
        <f>I206-J206</f>
        <v>12</v>
      </c>
      <c r="L206" s="76">
        <f>J206/I206</f>
        <v>0.6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2</v>
      </c>
      <c r="W206" s="69"/>
      <c r="X206" s="70"/>
    </row>
    <row r="207" spans="1:24" ht="14.7" customHeight="1" thickBot="1">
      <c r="A207" s="275"/>
      <c r="B207" s="277"/>
      <c r="C207" s="277" t="s">
        <v>335</v>
      </c>
      <c r="D207" s="71" t="s">
        <v>336</v>
      </c>
      <c r="E207" s="72">
        <v>56</v>
      </c>
      <c r="F207" s="69">
        <v>53</v>
      </c>
      <c r="G207" s="73">
        <f>E207-F207</f>
        <v>3</v>
      </c>
      <c r="H207" s="74">
        <f>F207/E207</f>
        <v>0.9464285714285714</v>
      </c>
      <c r="I207" s="73">
        <v>89</v>
      </c>
      <c r="J207" s="69">
        <v>75</v>
      </c>
      <c r="K207" s="75">
        <f>I207-J207</f>
        <v>14</v>
      </c>
      <c r="L207" s="76">
        <f>J207/I207</f>
        <v>0.84269662921348309</v>
      </c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277"/>
      <c r="D208" s="71" t="s">
        <v>337</v>
      </c>
      <c r="E208" s="72">
        <v>15</v>
      </c>
      <c r="F208" s="69">
        <v>12</v>
      </c>
      <c r="G208" s="73">
        <f>E208-F208</f>
        <v>3</v>
      </c>
      <c r="H208" s="74">
        <f>F208/E208</f>
        <v>0.8</v>
      </c>
      <c r="I208" s="73">
        <v>10</v>
      </c>
      <c r="J208" s="69">
        <v>10</v>
      </c>
      <c r="K208" s="75">
        <f>I208-J208</f>
        <v>0</v>
      </c>
      <c r="L208" s="76">
        <f>J208/I208</f>
        <v>1</v>
      </c>
      <c r="M208" s="73">
        <v>5</v>
      </c>
      <c r="N208" s="69">
        <v>2</v>
      </c>
      <c r="O208" s="75">
        <f>M208-N208</f>
        <v>3</v>
      </c>
      <c r="P208" s="74">
        <f>N208/M208</f>
        <v>0.4</v>
      </c>
      <c r="Q208" s="73">
        <v>5</v>
      </c>
      <c r="R208" s="69">
        <v>2</v>
      </c>
      <c r="S208" s="75">
        <f>Q208-R208</f>
        <v>3</v>
      </c>
      <c r="T208" s="76">
        <f>R208/Q208</f>
        <v>0.4</v>
      </c>
      <c r="U208" s="68">
        <v>1</v>
      </c>
      <c r="V208" s="69">
        <v>3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338</v>
      </c>
      <c r="E209" s="72">
        <v>10</v>
      </c>
      <c r="F209" s="69">
        <v>10</v>
      </c>
      <c r="G209" s="73">
        <f>E209-F209</f>
        <v>0</v>
      </c>
      <c r="H209" s="74">
        <f>F209/E209</f>
        <v>1</v>
      </c>
      <c r="I209" s="73">
        <v>20</v>
      </c>
      <c r="J209" s="69">
        <v>9</v>
      </c>
      <c r="K209" s="75">
        <f>I209-J209</f>
        <v>11</v>
      </c>
      <c r="L209" s="76">
        <f>J209/I209</f>
        <v>0.45</v>
      </c>
      <c r="M209" s="73"/>
      <c r="N209" s="69"/>
      <c r="O209" s="75"/>
      <c r="P209" s="74"/>
      <c r="Q209" s="73"/>
      <c r="R209" s="69"/>
      <c r="S209" s="75"/>
      <c r="T209" s="76"/>
      <c r="U209" s="68">
        <v>2</v>
      </c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339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340</v>
      </c>
      <c r="E211" s="72"/>
      <c r="F211" s="69"/>
      <c r="G211" s="73"/>
      <c r="H211" s="74"/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2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341</v>
      </c>
      <c r="E212" s="72">
        <v>2</v>
      </c>
      <c r="F212" s="69">
        <v>2</v>
      </c>
      <c r="G212" s="73">
        <f>E212-F212</f>
        <v>0</v>
      </c>
      <c r="H212" s="74">
        <f>F212/E212</f>
        <v>1</v>
      </c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>
        <v>2</v>
      </c>
      <c r="W212" s="69"/>
      <c r="X212" s="70"/>
    </row>
    <row r="213" spans="1:24" ht="14.7" customHeight="1" thickBot="1">
      <c r="A213" s="275"/>
      <c r="B213" s="277"/>
      <c r="C213" s="277"/>
      <c r="D213" s="71" t="s">
        <v>342</v>
      </c>
      <c r="E213" s="72">
        <v>20</v>
      </c>
      <c r="F213" s="69">
        <v>20</v>
      </c>
      <c r="G213" s="73">
        <f>E213-F213</f>
        <v>0</v>
      </c>
      <c r="H213" s="74">
        <f>F213/E213</f>
        <v>1</v>
      </c>
      <c r="I213" s="73">
        <v>30</v>
      </c>
      <c r="J213" s="69">
        <v>26</v>
      </c>
      <c r="K213" s="75">
        <f>I213-J213</f>
        <v>4</v>
      </c>
      <c r="L213" s="76">
        <f>J213/I213</f>
        <v>0.8666666666666667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77" t="s">
        <v>343</v>
      </c>
      <c r="D214" s="71" t="s">
        <v>344</v>
      </c>
      <c r="E214" s="72">
        <v>3</v>
      </c>
      <c r="F214" s="69">
        <v>3</v>
      </c>
      <c r="G214" s="73">
        <f>E214-F214</f>
        <v>0</v>
      </c>
      <c r="H214" s="74">
        <f>F214/E214</f>
        <v>1</v>
      </c>
      <c r="I214" s="73">
        <v>25</v>
      </c>
      <c r="J214" s="69">
        <v>18</v>
      </c>
      <c r="K214" s="75">
        <f>I214-J214</f>
        <v>7</v>
      </c>
      <c r="L214" s="76">
        <f>J214/I214</f>
        <v>0.72</v>
      </c>
      <c r="M214" s="73"/>
      <c r="N214" s="69"/>
      <c r="O214" s="75"/>
      <c r="P214" s="74"/>
      <c r="Q214" s="73"/>
      <c r="R214" s="69"/>
      <c r="S214" s="75"/>
      <c r="T214" s="76"/>
      <c r="U214" s="68"/>
      <c r="V214" s="69">
        <v>1</v>
      </c>
      <c r="W214" s="69"/>
      <c r="X214" s="70"/>
    </row>
    <row r="215" spans="1:24" ht="14.7" customHeight="1" thickBot="1">
      <c r="A215" s="275"/>
      <c r="B215" s="277"/>
      <c r="C215" s="77" t="s">
        <v>345</v>
      </c>
      <c r="D215" s="71" t="s">
        <v>56</v>
      </c>
      <c r="E215" s="72"/>
      <c r="F215" s="69"/>
      <c r="G215" s="73"/>
      <c r="H215" s="74"/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/>
      <c r="V215" s="69">
        <v>1</v>
      </c>
      <c r="W215" s="69"/>
      <c r="X215" s="70"/>
    </row>
    <row r="216" spans="1:24" ht="14.7" customHeight="1" thickBot="1">
      <c r="A216" s="275"/>
      <c r="B216" s="277"/>
      <c r="C216" s="77" t="s">
        <v>346</v>
      </c>
      <c r="D216" s="71" t="s">
        <v>347</v>
      </c>
      <c r="E216" s="72"/>
      <c r="F216" s="69"/>
      <c r="G216" s="73"/>
      <c r="H216" s="74"/>
      <c r="I216" s="73">
        <v>16</v>
      </c>
      <c r="J216" s="69">
        <v>6</v>
      </c>
      <c r="K216" s="75">
        <f>I216-J216</f>
        <v>10</v>
      </c>
      <c r="L216" s="76">
        <f>J216/I216</f>
        <v>0.375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348</v>
      </c>
      <c r="D217" s="71" t="s">
        <v>349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11</v>
      </c>
      <c r="W217" s="69"/>
      <c r="X217" s="70"/>
    </row>
    <row r="218" spans="1:24" ht="14.7" customHeight="1" thickBot="1">
      <c r="A218" s="275"/>
      <c r="B218" s="277"/>
      <c r="C218" s="77" t="s">
        <v>350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351</v>
      </c>
      <c r="D219" s="71" t="s">
        <v>352</v>
      </c>
      <c r="E219" s="72">
        <v>48</v>
      </c>
      <c r="F219" s="69">
        <v>46</v>
      </c>
      <c r="G219" s="73">
        <f>E219-F219</f>
        <v>2</v>
      </c>
      <c r="H219" s="74">
        <f>F219/E219</f>
        <v>0.95833333333333337</v>
      </c>
      <c r="I219" s="73">
        <v>34</v>
      </c>
      <c r="J219" s="69">
        <v>26</v>
      </c>
      <c r="K219" s="75">
        <f>I219-J219</f>
        <v>8</v>
      </c>
      <c r="L219" s="76">
        <f>J219/I219</f>
        <v>0.76470588235294112</v>
      </c>
      <c r="M219" s="73"/>
      <c r="N219" s="69"/>
      <c r="O219" s="75"/>
      <c r="P219" s="74"/>
      <c r="Q219" s="73"/>
      <c r="R219" s="69"/>
      <c r="S219" s="75"/>
      <c r="T219" s="74"/>
      <c r="U219" s="68">
        <v>1</v>
      </c>
      <c r="V219" s="69"/>
      <c r="W219" s="69"/>
      <c r="X219" s="70"/>
    </row>
    <row r="220" spans="1:24" ht="14.7" customHeight="1">
      <c r="A220" s="275"/>
      <c r="B220" s="277"/>
      <c r="C220" s="77" t="s">
        <v>353</v>
      </c>
      <c r="D220" s="71" t="s">
        <v>354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3</v>
      </c>
      <c r="W220" s="69"/>
      <c r="X220" s="70"/>
    </row>
    <row r="221" spans="1:24" ht="14.7" customHeight="1" thickBot="1">
      <c r="A221" s="273" t="s">
        <v>355</v>
      </c>
      <c r="B221" s="273"/>
      <c r="C221" s="273"/>
      <c r="D221" s="273"/>
      <c r="E221" s="37">
        <f>SUM(E160:E220)</f>
        <v>279</v>
      </c>
      <c r="F221" s="38">
        <f>SUM(F160:F220)</f>
        <v>270</v>
      </c>
      <c r="G221" s="38">
        <f>E221-F221</f>
        <v>9</v>
      </c>
      <c r="H221" s="4">
        <f>F221/E221</f>
        <v>0.967741935483871</v>
      </c>
      <c r="I221" s="38">
        <f>SUM(I160:I220)</f>
        <v>452</v>
      </c>
      <c r="J221" s="38">
        <f>SUM(J160:J220)</f>
        <v>333</v>
      </c>
      <c r="K221" s="3">
        <f>I221-J221</f>
        <v>119</v>
      </c>
      <c r="L221" s="39">
        <f>J221/I221</f>
        <v>0.73672566371681414</v>
      </c>
      <c r="M221" s="38">
        <f>SUM(M160:M220)</f>
        <v>5</v>
      </c>
      <c r="N221" s="38">
        <f>SUM(N160:N220)</f>
        <v>2</v>
      </c>
      <c r="O221" s="3">
        <f>M221-N221</f>
        <v>3</v>
      </c>
      <c r="P221" s="4">
        <f>N221/M221</f>
        <v>0.4</v>
      </c>
      <c r="Q221" s="38">
        <f>SUM(Q160:Q220)</f>
        <v>5</v>
      </c>
      <c r="R221" s="38">
        <f>SUM(R160:R220)</f>
        <v>2</v>
      </c>
      <c r="S221" s="3">
        <f>Q221-R221</f>
        <v>3</v>
      </c>
      <c r="T221" s="39">
        <f>R221/Q221</f>
        <v>0.4</v>
      </c>
      <c r="U221" s="37">
        <f>SUM(U160:U220)</f>
        <v>14</v>
      </c>
      <c r="V221" s="38">
        <f>SUM(V160:V220)</f>
        <v>79</v>
      </c>
      <c r="W221" s="38">
        <f>SUM(W160:W220)</f>
        <v>0</v>
      </c>
      <c r="X221" s="41">
        <f>SUM(X160:X220)</f>
        <v>0</v>
      </c>
    </row>
    <row r="222" spans="1:24" ht="14.7" customHeight="1" thickBot="1">
      <c r="A222" s="275" t="s">
        <v>356</v>
      </c>
      <c r="B222" s="276" t="s">
        <v>357</v>
      </c>
      <c r="C222" s="276" t="s">
        <v>358</v>
      </c>
      <c r="D222" s="81" t="s">
        <v>359</v>
      </c>
      <c r="E222" s="82">
        <v>66</v>
      </c>
      <c r="F222" s="83">
        <v>60</v>
      </c>
      <c r="G222" s="84">
        <f>E222-F222</f>
        <v>6</v>
      </c>
      <c r="H222" s="85">
        <f>F222/E222</f>
        <v>0.90909090909090906</v>
      </c>
      <c r="I222" s="84">
        <v>50</v>
      </c>
      <c r="J222" s="83">
        <v>49</v>
      </c>
      <c r="K222" s="86">
        <f>I222-J222</f>
        <v>1</v>
      </c>
      <c r="L222" s="87">
        <f>J222/I222</f>
        <v>0.98</v>
      </c>
      <c r="M222" s="88"/>
      <c r="N222" s="89"/>
      <c r="O222" s="90"/>
      <c r="P222" s="91"/>
      <c r="Q222" s="88"/>
      <c r="R222" s="89"/>
      <c r="S222" s="90"/>
      <c r="T222" s="92"/>
      <c r="U222" s="89"/>
      <c r="V222" s="89">
        <v>2</v>
      </c>
      <c r="W222" s="89"/>
      <c r="X222" s="93"/>
    </row>
    <row r="223" spans="1:24" ht="14.7" customHeight="1" thickBot="1">
      <c r="A223" s="275"/>
      <c r="B223" s="276"/>
      <c r="C223" s="276"/>
      <c r="D223" s="81" t="s">
        <v>549</v>
      </c>
      <c r="E223" s="184"/>
      <c r="F223" s="185"/>
      <c r="G223" s="186"/>
      <c r="H223" s="187"/>
      <c r="I223" s="186"/>
      <c r="J223" s="185"/>
      <c r="K223" s="188"/>
      <c r="L223" s="189"/>
      <c r="M223" s="88"/>
      <c r="N223" s="89"/>
      <c r="O223" s="90"/>
      <c r="P223" s="91"/>
      <c r="Q223" s="88"/>
      <c r="R223" s="89"/>
      <c r="S223" s="90"/>
      <c r="T223" s="92"/>
      <c r="U223" s="89"/>
      <c r="V223" s="89"/>
      <c r="W223" s="89"/>
      <c r="X223" s="93"/>
    </row>
    <row r="224" spans="1:24" ht="14.7" customHeight="1" thickBot="1">
      <c r="A224" s="275"/>
      <c r="B224" s="276"/>
      <c r="C224" s="80" t="s">
        <v>360</v>
      </c>
      <c r="D224" s="81" t="s">
        <v>361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80" t="s">
        <v>362</v>
      </c>
      <c r="D225" s="81" t="s">
        <v>56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1</v>
      </c>
      <c r="W225" s="89"/>
      <c r="X225" s="93"/>
    </row>
    <row r="226" spans="1:24" ht="14.7" customHeight="1" thickBot="1">
      <c r="A226" s="275"/>
      <c r="B226" s="276"/>
      <c r="C226" s="80" t="s">
        <v>363</v>
      </c>
      <c r="D226" s="81" t="s">
        <v>364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6</v>
      </c>
      <c r="W226" s="89"/>
      <c r="X226" s="93"/>
    </row>
    <row r="227" spans="1:24" ht="14.7" customHeight="1" thickBot="1">
      <c r="A227" s="275"/>
      <c r="B227" s="276"/>
      <c r="C227" s="80" t="s">
        <v>365</v>
      </c>
      <c r="D227" s="81" t="s">
        <v>366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367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272" t="s">
        <v>368</v>
      </c>
      <c r="D229" s="81" t="s">
        <v>369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66</v>
      </c>
      <c r="W229" s="89"/>
      <c r="X229" s="93"/>
    </row>
    <row r="230" spans="1:24" ht="14.7" customHeight="1" thickBot="1">
      <c r="A230" s="275"/>
      <c r="B230" s="276"/>
      <c r="C230" s="272"/>
      <c r="D230" s="81" t="s">
        <v>207</v>
      </c>
      <c r="E230" s="94"/>
      <c r="F230" s="89"/>
      <c r="G230" s="88"/>
      <c r="H230" s="91"/>
      <c r="I230" s="88">
        <v>25</v>
      </c>
      <c r="J230" s="89">
        <v>19</v>
      </c>
      <c r="K230" s="90">
        <f>I230-J230</f>
        <v>6</v>
      </c>
      <c r="L230" s="92">
        <f>J230/I230</f>
        <v>0.76</v>
      </c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370</v>
      </c>
      <c r="D231" s="81" t="s">
        <v>371</v>
      </c>
      <c r="E231" s="94">
        <v>23</v>
      </c>
      <c r="F231" s="89">
        <v>23</v>
      </c>
      <c r="G231" s="88">
        <f>E231-F231</f>
        <v>0</v>
      </c>
      <c r="H231" s="91">
        <f>F231/E231</f>
        <v>1</v>
      </c>
      <c r="I231" s="88">
        <v>58</v>
      </c>
      <c r="J231" s="89">
        <v>49</v>
      </c>
      <c r="K231" s="90">
        <f>I231-J231</f>
        <v>9</v>
      </c>
      <c r="L231" s="92">
        <f>J231/I231</f>
        <v>0.84482758620689657</v>
      </c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3</v>
      </c>
      <c r="W231" s="89"/>
      <c r="X231" s="93"/>
    </row>
    <row r="232" spans="1:24" ht="14.7" customHeight="1" thickBot="1">
      <c r="A232" s="275"/>
      <c r="B232" s="276"/>
      <c r="C232" s="272"/>
      <c r="D232" s="81" t="s">
        <v>372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>
        <v>5</v>
      </c>
      <c r="R232" s="89">
        <v>1</v>
      </c>
      <c r="S232" s="90">
        <f>Q232-R232</f>
        <v>4</v>
      </c>
      <c r="T232" s="92">
        <f>R232/Q232</f>
        <v>0.2</v>
      </c>
      <c r="U232" s="89"/>
      <c r="V232" s="89"/>
      <c r="W232" s="89"/>
      <c r="X232" s="93"/>
    </row>
    <row r="233" spans="1:24" ht="14.7" customHeight="1" thickBot="1">
      <c r="A233" s="275"/>
      <c r="B233" s="272" t="s">
        <v>373</v>
      </c>
      <c r="C233" s="272" t="s">
        <v>374</v>
      </c>
      <c r="D233" s="81" t="s">
        <v>375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1</v>
      </c>
      <c r="W233" s="89"/>
      <c r="X233" s="93"/>
    </row>
    <row r="234" spans="1:24" ht="14.7" customHeight="1" thickBot="1">
      <c r="A234" s="275"/>
      <c r="B234" s="272"/>
      <c r="C234" s="272"/>
      <c r="D234" s="81" t="s">
        <v>48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>
        <v>3</v>
      </c>
      <c r="W234" s="89"/>
      <c r="X234" s="93"/>
    </row>
    <row r="235" spans="1:24" ht="14.7" customHeight="1" thickBot="1">
      <c r="A235" s="275"/>
      <c r="B235" s="272"/>
      <c r="C235" s="272"/>
      <c r="D235" s="81" t="s">
        <v>376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/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218</v>
      </c>
      <c r="E236" s="94">
        <v>40</v>
      </c>
      <c r="F236" s="89">
        <v>32</v>
      </c>
      <c r="G236" s="88">
        <f>E236-F236</f>
        <v>8</v>
      </c>
      <c r="H236" s="91">
        <f>F236/E236</f>
        <v>0.8</v>
      </c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2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377</v>
      </c>
      <c r="E237" s="94">
        <v>106</v>
      </c>
      <c r="F237" s="89">
        <v>106</v>
      </c>
      <c r="G237" s="88">
        <f>E237-F237</f>
        <v>0</v>
      </c>
      <c r="H237" s="91">
        <f>F237/E237</f>
        <v>1</v>
      </c>
      <c r="I237" s="88">
        <v>96</v>
      </c>
      <c r="J237" s="89">
        <v>59</v>
      </c>
      <c r="K237" s="90">
        <f>I237-J237</f>
        <v>37</v>
      </c>
      <c r="L237" s="92">
        <f>J237/I237</f>
        <v>0.61458333333333337</v>
      </c>
      <c r="M237" s="88">
        <v>5</v>
      </c>
      <c r="N237" s="89">
        <v>0</v>
      </c>
      <c r="O237" s="90">
        <f>M237-N237</f>
        <v>5</v>
      </c>
      <c r="P237" s="91">
        <f>N237/M237</f>
        <v>0</v>
      </c>
      <c r="Q237" s="88"/>
      <c r="R237" s="89"/>
      <c r="S237" s="90"/>
      <c r="T237" s="92"/>
      <c r="U237" s="89">
        <v>1</v>
      </c>
      <c r="V237" s="89">
        <v>28</v>
      </c>
      <c r="W237" s="89">
        <v>1</v>
      </c>
      <c r="X237" s="93">
        <v>5</v>
      </c>
    </row>
    <row r="238" spans="1:24" ht="14.7" customHeight="1" thickBot="1">
      <c r="A238" s="275"/>
      <c r="B238" s="272"/>
      <c r="C238" s="272"/>
      <c r="D238" s="81" t="s">
        <v>378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379</v>
      </c>
      <c r="E239" s="94"/>
      <c r="F239" s="89"/>
      <c r="G239" s="88"/>
      <c r="H239" s="91"/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1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380</v>
      </c>
      <c r="E240" s="94"/>
      <c r="F240" s="89"/>
      <c r="G240" s="88"/>
      <c r="H240" s="91"/>
      <c r="I240" s="88">
        <v>30</v>
      </c>
      <c r="J240" s="89">
        <v>34</v>
      </c>
      <c r="K240" s="90">
        <f>I240-J240</f>
        <v>-4</v>
      </c>
      <c r="L240" s="92">
        <f>J240/I240</f>
        <v>1.1333333333333333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5</v>
      </c>
      <c r="W240" s="89"/>
      <c r="X240" s="93"/>
    </row>
    <row r="241" spans="1:24" ht="14.7" customHeight="1" thickBot="1">
      <c r="A241" s="275"/>
      <c r="B241" s="272"/>
      <c r="C241" s="272"/>
      <c r="D241" s="81" t="s">
        <v>381</v>
      </c>
      <c r="E241" s="94"/>
      <c r="F241" s="89"/>
      <c r="G241" s="88"/>
      <c r="H241" s="91"/>
      <c r="I241" s="88">
        <v>70</v>
      </c>
      <c r="J241" s="89">
        <v>65</v>
      </c>
      <c r="K241" s="90">
        <f>I241-J241</f>
        <v>5</v>
      </c>
      <c r="L241" s="92">
        <f>J241/I241</f>
        <v>0.9285714285714286</v>
      </c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382</v>
      </c>
      <c r="D242" s="81" t="s">
        <v>383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384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2</v>
      </c>
      <c r="W243" s="89"/>
      <c r="X243" s="93"/>
    </row>
    <row r="244" spans="1:24" ht="14.7" customHeight="1" thickBot="1">
      <c r="A244" s="275"/>
      <c r="B244" s="272"/>
      <c r="C244" s="80" t="s">
        <v>385</v>
      </c>
      <c r="D244" s="81" t="s">
        <v>72</v>
      </c>
      <c r="E244" s="94"/>
      <c r="F244" s="89"/>
      <c r="G244" s="88"/>
      <c r="H244" s="91"/>
      <c r="I244" s="88">
        <v>28</v>
      </c>
      <c r="J244" s="89">
        <v>26</v>
      </c>
      <c r="K244" s="90">
        <f>I244-J244</f>
        <v>2</v>
      </c>
      <c r="L244" s="92">
        <f>J244/I244</f>
        <v>0.9285714285714286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386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387</v>
      </c>
      <c r="D246" s="81" t="s">
        <v>98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388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272" t="s">
        <v>389</v>
      </c>
      <c r="D248" s="81" t="s">
        <v>390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272"/>
      <c r="D249" s="81" t="s">
        <v>391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5</v>
      </c>
      <c r="W249" s="89"/>
      <c r="X249" s="93"/>
    </row>
    <row r="250" spans="1:24" ht="14.7" customHeight="1" thickBot="1">
      <c r="A250" s="275"/>
      <c r="B250" s="272"/>
      <c r="C250" s="80" t="s">
        <v>392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80" t="s">
        <v>393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394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395</v>
      </c>
      <c r="D253" s="81" t="s">
        <v>396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397</v>
      </c>
      <c r="D254" s="81" t="s">
        <v>398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2</v>
      </c>
      <c r="W254" s="89"/>
      <c r="X254" s="93"/>
    </row>
    <row r="255" spans="1:24" ht="14.7" customHeight="1" thickBot="1">
      <c r="A255" s="275"/>
      <c r="B255" s="272"/>
      <c r="C255" s="80" t="s">
        <v>399</v>
      </c>
      <c r="D255" s="81" t="s">
        <v>194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2</v>
      </c>
      <c r="W255" s="89"/>
      <c r="X255" s="93"/>
    </row>
    <row r="256" spans="1:24" ht="14.7" customHeight="1" thickBot="1">
      <c r="A256" s="275"/>
      <c r="B256" s="272"/>
      <c r="C256" s="80" t="s">
        <v>400</v>
      </c>
      <c r="D256" s="81" t="s">
        <v>401</v>
      </c>
      <c r="E256" s="94">
        <v>5</v>
      </c>
      <c r="F256" s="89">
        <v>5</v>
      </c>
      <c r="G256" s="88">
        <f>E256-F256</f>
        <v>0</v>
      </c>
      <c r="H256" s="91">
        <f>F256/E256</f>
        <v>1</v>
      </c>
      <c r="I256" s="88">
        <v>20</v>
      </c>
      <c r="J256" s="89">
        <v>17</v>
      </c>
      <c r="K256" s="90">
        <f>I256-J256</f>
        <v>3</v>
      </c>
      <c r="L256" s="92">
        <f>J256/I256</f>
        <v>0.85</v>
      </c>
      <c r="M256" s="88"/>
      <c r="N256" s="89"/>
      <c r="O256" s="90"/>
      <c r="P256" s="91"/>
      <c r="Q256" s="88"/>
      <c r="R256" s="89"/>
      <c r="S256" s="90"/>
      <c r="T256" s="92"/>
      <c r="U256" s="89">
        <v>7</v>
      </c>
      <c r="V256" s="89">
        <v>3</v>
      </c>
      <c r="W256" s="89"/>
      <c r="X256" s="93"/>
    </row>
    <row r="257" spans="1:24" ht="14.7" customHeight="1" thickBot="1">
      <c r="A257" s="275"/>
      <c r="B257" s="272" t="s">
        <v>402</v>
      </c>
      <c r="C257" s="80" t="s">
        <v>403</v>
      </c>
      <c r="D257" s="81" t="s">
        <v>404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3</v>
      </c>
      <c r="W257" s="89"/>
      <c r="X257" s="93"/>
    </row>
    <row r="258" spans="1:24" ht="14.7" customHeight="1" thickBot="1">
      <c r="A258" s="275"/>
      <c r="B258" s="272"/>
      <c r="C258" s="80" t="s">
        <v>405</v>
      </c>
      <c r="D258" s="81" t="s">
        <v>406</v>
      </c>
      <c r="E258" s="94">
        <v>10</v>
      </c>
      <c r="F258" s="89">
        <v>10</v>
      </c>
      <c r="G258" s="88">
        <f>E258-F258</f>
        <v>0</v>
      </c>
      <c r="H258" s="91">
        <f>F258/E258</f>
        <v>1</v>
      </c>
      <c r="I258" s="88">
        <v>20</v>
      </c>
      <c r="J258" s="89">
        <v>20</v>
      </c>
      <c r="K258" s="90">
        <f>I258-J258</f>
        <v>0</v>
      </c>
      <c r="L258" s="92">
        <f>J258/I258</f>
        <v>1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1</v>
      </c>
      <c r="W258" s="89"/>
      <c r="X258" s="93"/>
    </row>
    <row r="259" spans="1:24" ht="14.7" customHeight="1" thickBot="1">
      <c r="A259" s="275"/>
      <c r="B259" s="272"/>
      <c r="C259" s="80" t="s">
        <v>407</v>
      </c>
      <c r="D259" s="81" t="s">
        <v>31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408</v>
      </c>
      <c r="D260" s="81" t="s">
        <v>409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410</v>
      </c>
      <c r="D261" s="81" t="s">
        <v>411</v>
      </c>
      <c r="E261" s="94"/>
      <c r="F261" s="89"/>
      <c r="G261" s="88"/>
      <c r="H261" s="91"/>
      <c r="I261" s="88">
        <v>15</v>
      </c>
      <c r="J261" s="89">
        <v>14</v>
      </c>
      <c r="K261" s="90">
        <f>I261-J261</f>
        <v>1</v>
      </c>
      <c r="L261" s="92">
        <f>J261/I261</f>
        <v>0.93333333333333335</v>
      </c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412</v>
      </c>
      <c r="D262" s="81" t="s">
        <v>413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414</v>
      </c>
      <c r="D263" s="81" t="s">
        <v>415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416</v>
      </c>
      <c r="D264" s="81" t="s">
        <v>417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418</v>
      </c>
      <c r="D265" s="81" t="s">
        <v>419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80" t="s">
        <v>420</v>
      </c>
      <c r="D266" s="81" t="s">
        <v>421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1</v>
      </c>
      <c r="W266" s="89"/>
      <c r="X266" s="93"/>
    </row>
    <row r="267" spans="1:24" ht="14.7" customHeight="1" thickBot="1">
      <c r="A267" s="275"/>
      <c r="B267" s="272"/>
      <c r="C267" s="272" t="s">
        <v>422</v>
      </c>
      <c r="D267" s="81" t="s">
        <v>423</v>
      </c>
      <c r="E267" s="94">
        <v>15</v>
      </c>
      <c r="F267" s="89">
        <v>14</v>
      </c>
      <c r="G267" s="88">
        <f>E267-F267</f>
        <v>1</v>
      </c>
      <c r="H267" s="91">
        <f>F267/E267</f>
        <v>0.93333333333333335</v>
      </c>
      <c r="I267" s="88">
        <v>5</v>
      </c>
      <c r="J267" s="89">
        <v>5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272"/>
      <c r="D268" s="81" t="s">
        <v>424</v>
      </c>
      <c r="E268" s="94"/>
      <c r="F268" s="89"/>
      <c r="G268" s="88"/>
      <c r="H268" s="91"/>
      <c r="I268" s="88">
        <v>11</v>
      </c>
      <c r="J268" s="89">
        <v>11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>
        <v>1</v>
      </c>
      <c r="V268" s="89">
        <v>7</v>
      </c>
      <c r="W268" s="89"/>
      <c r="X268" s="93"/>
    </row>
    <row r="269" spans="1:24" ht="14.7" customHeight="1" thickBot="1">
      <c r="A269" s="275"/>
      <c r="B269" s="272" t="s">
        <v>425</v>
      </c>
      <c r="C269" s="80" t="s">
        <v>426</v>
      </c>
      <c r="D269" s="81" t="s">
        <v>427</v>
      </c>
      <c r="E269" s="94">
        <v>4</v>
      </c>
      <c r="F269" s="89">
        <v>4</v>
      </c>
      <c r="G269" s="88">
        <f>E269-F269</f>
        <v>0</v>
      </c>
      <c r="H269" s="91">
        <f>F269/E269</f>
        <v>1</v>
      </c>
      <c r="I269" s="88">
        <v>10</v>
      </c>
      <c r="J269" s="89">
        <v>10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>
        <v>2</v>
      </c>
      <c r="V269" s="89">
        <v>4</v>
      </c>
      <c r="W269" s="89"/>
      <c r="X269" s="93"/>
    </row>
    <row r="270" spans="1:24" ht="14.7" customHeight="1" thickBot="1">
      <c r="A270" s="275"/>
      <c r="B270" s="272"/>
      <c r="C270" s="80" t="s">
        <v>428</v>
      </c>
      <c r="D270" s="81" t="s">
        <v>429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7</v>
      </c>
      <c r="W270" s="89"/>
      <c r="X270" s="93"/>
    </row>
    <row r="271" spans="1:24" ht="14.7" customHeight="1" thickBot="1">
      <c r="A271" s="275"/>
      <c r="B271" s="272"/>
      <c r="C271" s="80" t="s">
        <v>430</v>
      </c>
      <c r="D271" s="81" t="s">
        <v>431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1</v>
      </c>
      <c r="W271" s="89"/>
      <c r="X271" s="93"/>
    </row>
    <row r="272" spans="1:24" ht="14.7" customHeight="1" thickBot="1">
      <c r="A272" s="275"/>
      <c r="B272" s="272"/>
      <c r="C272" s="80" t="s">
        <v>432</v>
      </c>
      <c r="D272" s="81" t="s">
        <v>338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433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434</v>
      </c>
      <c r="D274" s="81" t="s">
        <v>101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435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436</v>
      </c>
      <c r="D276" s="81" t="s">
        <v>437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5</v>
      </c>
      <c r="W276" s="89"/>
      <c r="X276" s="93"/>
    </row>
    <row r="277" spans="1:24" ht="14.7" customHeight="1" thickBot="1">
      <c r="A277" s="275"/>
      <c r="B277" s="272"/>
      <c r="C277" s="272" t="s">
        <v>438</v>
      </c>
      <c r="D277" s="81" t="s">
        <v>439</v>
      </c>
      <c r="E277" s="94">
        <v>15</v>
      </c>
      <c r="F277" s="89">
        <v>15</v>
      </c>
      <c r="G277" s="88">
        <f>E277-F277</f>
        <v>0</v>
      </c>
      <c r="H277" s="91">
        <f>F277/E277</f>
        <v>1</v>
      </c>
      <c r="I277" s="88">
        <v>9</v>
      </c>
      <c r="J277" s="89">
        <v>8</v>
      </c>
      <c r="K277" s="90">
        <f>I277-J277</f>
        <v>1</v>
      </c>
      <c r="L277" s="92">
        <f>J277/I277</f>
        <v>0.88888888888888884</v>
      </c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272"/>
      <c r="D278" s="81" t="s">
        <v>440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11</v>
      </c>
      <c r="W278" s="89"/>
      <c r="X278" s="93"/>
    </row>
    <row r="279" spans="1:24" ht="14.7" customHeight="1" thickBot="1">
      <c r="A279" s="275"/>
      <c r="B279" s="272"/>
      <c r="C279" s="80" t="s">
        <v>441</v>
      </c>
      <c r="D279" s="81" t="s">
        <v>180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11</v>
      </c>
      <c r="W279" s="89"/>
      <c r="X279" s="93"/>
    </row>
    <row r="280" spans="1:24" ht="14.7" customHeight="1" thickBot="1">
      <c r="A280" s="275"/>
      <c r="B280" s="272"/>
      <c r="C280" s="80" t="s">
        <v>442</v>
      </c>
      <c r="D280" s="81" t="s">
        <v>56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1</v>
      </c>
      <c r="W280" s="89"/>
      <c r="X280" s="93"/>
    </row>
    <row r="281" spans="1:24" ht="14.7" customHeight="1" thickBot="1">
      <c r="A281" s="275"/>
      <c r="B281" s="272"/>
      <c r="C281" s="80" t="s">
        <v>443</v>
      </c>
      <c r="D281" s="81" t="s">
        <v>444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445</v>
      </c>
      <c r="D282" s="81" t="s">
        <v>446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447</v>
      </c>
      <c r="D283" s="81" t="s">
        <v>448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449</v>
      </c>
      <c r="D284" s="81" t="s">
        <v>296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3</v>
      </c>
      <c r="W284" s="89"/>
      <c r="X284" s="93"/>
    </row>
    <row r="285" spans="1:24" ht="14.7" customHeight="1" thickBot="1">
      <c r="A285" s="275"/>
      <c r="B285" s="272" t="s">
        <v>450</v>
      </c>
      <c r="C285" s="272" t="s">
        <v>451</v>
      </c>
      <c r="D285" s="81" t="s">
        <v>452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5</v>
      </c>
      <c r="W285" s="89"/>
      <c r="X285" s="93"/>
    </row>
    <row r="286" spans="1:24" ht="14.7" customHeight="1" thickBot="1">
      <c r="A286" s="275"/>
      <c r="B286" s="272"/>
      <c r="C286" s="272"/>
      <c r="D286" s="81" t="s">
        <v>155</v>
      </c>
      <c r="E286" s="94">
        <v>20</v>
      </c>
      <c r="F286" s="89">
        <v>18</v>
      </c>
      <c r="G286" s="88">
        <f>E286-F286</f>
        <v>2</v>
      </c>
      <c r="H286" s="91">
        <f>F286/E286</f>
        <v>0.9</v>
      </c>
      <c r="I286" s="88">
        <v>40</v>
      </c>
      <c r="J286" s="89">
        <v>28</v>
      </c>
      <c r="K286" s="90">
        <f>I286-J286</f>
        <v>12</v>
      </c>
      <c r="L286" s="92">
        <f>J286/I286</f>
        <v>0.7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82</v>
      </c>
      <c r="E287" s="94">
        <v>4</v>
      </c>
      <c r="F287" s="89">
        <v>4</v>
      </c>
      <c r="G287" s="88">
        <f>E287-F287</f>
        <v>0</v>
      </c>
      <c r="H287" s="91">
        <f>F287/E287</f>
        <v>1</v>
      </c>
      <c r="I287" s="88">
        <v>4</v>
      </c>
      <c r="J287" s="89">
        <v>2</v>
      </c>
      <c r="K287" s="90">
        <f>I287-J287</f>
        <v>2</v>
      </c>
      <c r="L287" s="92">
        <f>J287/I287</f>
        <v>0.5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453</v>
      </c>
      <c r="E288" s="94">
        <v>2</v>
      </c>
      <c r="F288" s="89">
        <v>1</v>
      </c>
      <c r="G288" s="88">
        <f>E288-F288</f>
        <v>1</v>
      </c>
      <c r="H288" s="91">
        <f>F288/E288</f>
        <v>0.5</v>
      </c>
      <c r="I288" s="88">
        <v>4</v>
      </c>
      <c r="J288" s="89">
        <v>3</v>
      </c>
      <c r="K288" s="90">
        <f>I288-J288</f>
        <v>1</v>
      </c>
      <c r="L288" s="92">
        <f>J288/I288</f>
        <v>0.75</v>
      </c>
      <c r="M288" s="88"/>
      <c r="N288" s="89"/>
      <c r="O288" s="90"/>
      <c r="P288" s="91"/>
      <c r="Q288" s="88"/>
      <c r="R288" s="89"/>
      <c r="S288" s="90"/>
      <c r="T288" s="92"/>
      <c r="U288" s="89">
        <v>1</v>
      </c>
      <c r="V288" s="89"/>
      <c r="W288" s="89"/>
      <c r="X288" s="93"/>
    </row>
    <row r="289" spans="1:24" ht="14.7" customHeight="1" thickBot="1">
      <c r="A289" s="275"/>
      <c r="B289" s="272"/>
      <c r="C289" s="80" t="s">
        <v>454</v>
      </c>
      <c r="D289" s="81" t="s">
        <v>455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1</v>
      </c>
      <c r="W289" s="89"/>
      <c r="X289" s="93"/>
    </row>
    <row r="290" spans="1:24" ht="14.7" customHeight="1" thickBot="1">
      <c r="A290" s="275"/>
      <c r="B290" s="272"/>
      <c r="C290" s="80" t="s">
        <v>456</v>
      </c>
      <c r="D290" s="81" t="s">
        <v>56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457</v>
      </c>
      <c r="D291" s="81" t="s">
        <v>458</v>
      </c>
      <c r="E291" s="94"/>
      <c r="F291" s="89"/>
      <c r="G291" s="88"/>
      <c r="H291" s="91"/>
      <c r="I291" s="88">
        <v>10</v>
      </c>
      <c r="J291" s="89">
        <v>1</v>
      </c>
      <c r="K291" s="90">
        <f>I291-J291</f>
        <v>9</v>
      </c>
      <c r="L291" s="92">
        <f>J291/I291</f>
        <v>0.1</v>
      </c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550</v>
      </c>
      <c r="D292" s="81" t="s">
        <v>551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459</v>
      </c>
      <c r="D293" s="81" t="s">
        <v>460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461</v>
      </c>
      <c r="D294" s="81" t="s">
        <v>296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>
      <c r="A295" s="275"/>
      <c r="B295" s="272"/>
      <c r="C295" s="80" t="s">
        <v>462</v>
      </c>
      <c r="D295" s="81" t="s">
        <v>56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3" t="s">
        <v>463</v>
      </c>
      <c r="B296" s="273"/>
      <c r="C296" s="273"/>
      <c r="D296" s="273"/>
      <c r="E296" s="37">
        <f>SUM(E222:E295)</f>
        <v>310</v>
      </c>
      <c r="F296" s="38">
        <f>SUM(F222:F295)</f>
        <v>292</v>
      </c>
      <c r="G296" s="38">
        <f>E296-F296</f>
        <v>18</v>
      </c>
      <c r="H296" s="4">
        <f>F296/E296</f>
        <v>0.9419354838709677</v>
      </c>
      <c r="I296" s="38">
        <f>SUM(I222:I295)</f>
        <v>505</v>
      </c>
      <c r="J296" s="38">
        <f>SUM(J222:J295)</f>
        <v>420</v>
      </c>
      <c r="K296" s="38">
        <f>I296-J296</f>
        <v>85</v>
      </c>
      <c r="L296" s="39">
        <f>J296/I296</f>
        <v>0.83168316831683164</v>
      </c>
      <c r="M296" s="38">
        <f>SUM(M222:M295)</f>
        <v>5</v>
      </c>
      <c r="N296" s="38">
        <f>SUM(N222:N295)</f>
        <v>0</v>
      </c>
      <c r="O296" s="38">
        <f>M296-N296</f>
        <v>5</v>
      </c>
      <c r="P296" s="4">
        <f>N296/M296</f>
        <v>0</v>
      </c>
      <c r="Q296" s="38">
        <f>SUM(Q222:Q295)</f>
        <v>5</v>
      </c>
      <c r="R296" s="38">
        <f>SUM(R222:R295)</f>
        <v>1</v>
      </c>
      <c r="S296" s="38">
        <f>Q296-R296</f>
        <v>4</v>
      </c>
      <c r="T296" s="39">
        <f>R296/Q296</f>
        <v>0.2</v>
      </c>
      <c r="U296" s="38">
        <f>SUM(U222:U295)</f>
        <v>16</v>
      </c>
      <c r="V296" s="38">
        <f>SUM(V222:V295)</f>
        <v>201</v>
      </c>
      <c r="W296" s="38">
        <f>SUM(W222:W295)</f>
        <v>1</v>
      </c>
      <c r="X296" s="41">
        <f>SUM(X222:X295)</f>
        <v>5</v>
      </c>
    </row>
    <row r="297" spans="1:24" ht="14.7" customHeight="1" thickBot="1">
      <c r="A297" s="274" t="s">
        <v>464</v>
      </c>
      <c r="B297" s="274"/>
      <c r="C297" s="274"/>
      <c r="D297" s="274"/>
      <c r="E297" s="95">
        <f>E96+E159+E221+E296</f>
        <v>2007</v>
      </c>
      <c r="F297" s="96">
        <f>F96+F159+F221+F296</f>
        <v>1912</v>
      </c>
      <c r="G297" s="96">
        <f>G96+G159+G221+G296</f>
        <v>95</v>
      </c>
      <c r="H297" s="97">
        <f>F297/E297</f>
        <v>0.95266567015445935</v>
      </c>
      <c r="I297" s="96">
        <f>I96+I159+I221+I296</f>
        <v>2884</v>
      </c>
      <c r="J297" s="96">
        <f>J96+J159+J221+J296</f>
        <v>2144</v>
      </c>
      <c r="K297" s="96">
        <f>K96+K159+K221+K296</f>
        <v>740</v>
      </c>
      <c r="L297" s="98">
        <f>J297/I297</f>
        <v>0.7434119278779473</v>
      </c>
      <c r="M297" s="96">
        <f>M96+M159+M221+M296</f>
        <v>22</v>
      </c>
      <c r="N297" s="96">
        <f>N96+N159+N221+N296</f>
        <v>6</v>
      </c>
      <c r="O297" s="96">
        <f>O96+O159+O221+O296</f>
        <v>16</v>
      </c>
      <c r="P297" s="97">
        <f>N297/M297</f>
        <v>0.27272727272727271</v>
      </c>
      <c r="Q297" s="96">
        <f>Q96+Q159+Q221+Q296</f>
        <v>34</v>
      </c>
      <c r="R297" s="96">
        <f>R96+R159+R221+R296</f>
        <v>15</v>
      </c>
      <c r="S297" s="96">
        <f>S96+S159+S221+S296</f>
        <v>19</v>
      </c>
      <c r="T297" s="98">
        <f>R297/Q297</f>
        <v>0.44117647058823528</v>
      </c>
      <c r="U297" s="95">
        <f>U96+U159+U221+U296</f>
        <v>103</v>
      </c>
      <c r="V297" s="96">
        <f>V96+V159+V221+V296</f>
        <v>467</v>
      </c>
      <c r="W297" s="96">
        <f>W96+W159+W221+W296</f>
        <v>7</v>
      </c>
      <c r="X297" s="99">
        <f>X96+X159+X221+X296</f>
        <v>17</v>
      </c>
    </row>
    <row r="298" spans="1:24" ht="18.149999999999999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48" customHeight="1" thickBot="1">
      <c r="A299" s="104"/>
      <c r="B299" s="100"/>
      <c r="C299" s="104"/>
      <c r="D299" s="100"/>
      <c r="E299" s="100"/>
      <c r="F299" s="100"/>
      <c r="G299" s="100"/>
      <c r="H299" s="101"/>
      <c r="I299" s="100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2"/>
      <c r="U299" s="103"/>
      <c r="V299" s="103"/>
      <c r="W299" s="103"/>
      <c r="X299" s="103"/>
    </row>
    <row r="300" spans="1:24" ht="14.7" customHeight="1">
      <c r="A300" s="265" t="s">
        <v>465</v>
      </c>
      <c r="B300" s="265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</row>
    <row r="301" spans="1:24" ht="14.7" customHeight="1">
      <c r="A301" s="266" t="s">
        <v>466</v>
      </c>
      <c r="B301" s="266"/>
      <c r="C301" s="266"/>
      <c r="D301" s="266"/>
      <c r="E301" s="268" t="s">
        <v>8</v>
      </c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70" t="s">
        <v>467</v>
      </c>
      <c r="V301" s="270"/>
      <c r="W301" s="270"/>
      <c r="X301" s="270"/>
    </row>
    <row r="302" spans="1:24" ht="30.75" customHeight="1">
      <c r="A302" s="266"/>
      <c r="B302" s="266"/>
      <c r="C302" s="266"/>
      <c r="D302" s="266"/>
      <c r="E302" s="268" t="s">
        <v>10</v>
      </c>
      <c r="F302" s="268"/>
      <c r="G302" s="268"/>
      <c r="H302" s="268"/>
      <c r="I302" s="268"/>
      <c r="J302" s="268"/>
      <c r="K302" s="268"/>
      <c r="L302" s="268"/>
      <c r="M302" s="268" t="s">
        <v>11</v>
      </c>
      <c r="N302" s="268"/>
      <c r="O302" s="268"/>
      <c r="P302" s="268"/>
      <c r="Q302" s="268"/>
      <c r="R302" s="268"/>
      <c r="S302" s="268"/>
      <c r="T302" s="268"/>
      <c r="U302" s="271" t="s">
        <v>10</v>
      </c>
      <c r="V302" s="271"/>
      <c r="W302" s="270" t="s">
        <v>12</v>
      </c>
      <c r="X302" s="270"/>
    </row>
    <row r="303" spans="1:24" ht="16.95" customHeight="1">
      <c r="A303" s="266"/>
      <c r="B303" s="266"/>
      <c r="C303" s="266"/>
      <c r="D303" s="266"/>
      <c r="E303" s="268" t="s">
        <v>13</v>
      </c>
      <c r="F303" s="268"/>
      <c r="G303" s="268"/>
      <c r="H303" s="268"/>
      <c r="I303" s="268" t="s">
        <v>14</v>
      </c>
      <c r="J303" s="268"/>
      <c r="K303" s="268"/>
      <c r="L303" s="268"/>
      <c r="M303" s="268" t="s">
        <v>13</v>
      </c>
      <c r="N303" s="268"/>
      <c r="O303" s="268"/>
      <c r="P303" s="268"/>
      <c r="Q303" s="268" t="s">
        <v>14</v>
      </c>
      <c r="R303" s="268"/>
      <c r="S303" s="268"/>
      <c r="T303" s="268"/>
      <c r="U303" s="271"/>
      <c r="V303" s="271"/>
      <c r="W303" s="270"/>
      <c r="X303" s="270"/>
    </row>
    <row r="304" spans="1:24" ht="16.95" customHeight="1">
      <c r="A304" s="266"/>
      <c r="B304" s="266"/>
      <c r="C304" s="266"/>
      <c r="D304" s="266"/>
      <c r="E304" s="106" t="s">
        <v>15</v>
      </c>
      <c r="F304" s="106" t="s">
        <v>16</v>
      </c>
      <c r="G304" s="106" t="s">
        <v>17</v>
      </c>
      <c r="H304" s="107" t="s">
        <v>18</v>
      </c>
      <c r="I304" s="106" t="s">
        <v>15</v>
      </c>
      <c r="J304" s="106" t="s">
        <v>16</v>
      </c>
      <c r="K304" s="106" t="s">
        <v>17</v>
      </c>
      <c r="L304" s="106" t="s">
        <v>18</v>
      </c>
      <c r="M304" s="106" t="s">
        <v>15</v>
      </c>
      <c r="N304" s="106" t="s">
        <v>16</v>
      </c>
      <c r="O304" s="106" t="s">
        <v>17</v>
      </c>
      <c r="P304" s="107" t="s">
        <v>18</v>
      </c>
      <c r="Q304" s="106" t="s">
        <v>15</v>
      </c>
      <c r="R304" s="106" t="s">
        <v>16</v>
      </c>
      <c r="S304" s="106" t="s">
        <v>17</v>
      </c>
      <c r="T304" s="106" t="s">
        <v>18</v>
      </c>
      <c r="U304" s="106" t="s">
        <v>13</v>
      </c>
      <c r="V304" s="106" t="s">
        <v>19</v>
      </c>
      <c r="W304" s="106" t="s">
        <v>13</v>
      </c>
      <c r="X304" s="1" t="s">
        <v>19</v>
      </c>
    </row>
    <row r="305" spans="1:24" ht="16.95" customHeight="1">
      <c r="A305" s="257" t="s">
        <v>468</v>
      </c>
      <c r="B305" s="257"/>
      <c r="C305" s="257"/>
      <c r="D305" s="257"/>
      <c r="E305" s="108">
        <f>E96</f>
        <v>1061</v>
      </c>
      <c r="F305" s="109">
        <f>F96</f>
        <v>1004</v>
      </c>
      <c r="G305" s="108">
        <f>G96</f>
        <v>57</v>
      </c>
      <c r="H305" s="110">
        <f>F305/E305</f>
        <v>0.94627709707822805</v>
      </c>
      <c r="I305" s="108">
        <f t="shared" ref="I305:O305" si="2">(I96)</f>
        <v>1498</v>
      </c>
      <c r="J305" s="109">
        <f t="shared" si="2"/>
        <v>1094</v>
      </c>
      <c r="K305" s="108">
        <f t="shared" si="2"/>
        <v>404</v>
      </c>
      <c r="L305" s="110">
        <f t="shared" si="2"/>
        <v>0.73030707610146861</v>
      </c>
      <c r="M305" s="108">
        <f t="shared" si="2"/>
        <v>10</v>
      </c>
      <c r="N305" s="109">
        <f t="shared" si="2"/>
        <v>3</v>
      </c>
      <c r="O305" s="108">
        <f t="shared" si="2"/>
        <v>7</v>
      </c>
      <c r="P305" s="110">
        <f t="shared" ref="P305:X305" si="3">P96</f>
        <v>0.3</v>
      </c>
      <c r="Q305" s="108">
        <f t="shared" si="3"/>
        <v>22</v>
      </c>
      <c r="R305" s="109">
        <f t="shared" si="3"/>
        <v>11</v>
      </c>
      <c r="S305" s="108">
        <f t="shared" si="3"/>
        <v>11</v>
      </c>
      <c r="T305" s="110">
        <f t="shared" si="3"/>
        <v>0.5</v>
      </c>
      <c r="U305" s="111">
        <f t="shared" si="3"/>
        <v>43</v>
      </c>
      <c r="V305" s="111">
        <f t="shared" si="3"/>
        <v>98</v>
      </c>
      <c r="W305" s="111">
        <f t="shared" si="3"/>
        <v>1</v>
      </c>
      <c r="X305" s="112">
        <f t="shared" si="3"/>
        <v>3</v>
      </c>
    </row>
    <row r="306" spans="1:24" ht="16.95" customHeight="1">
      <c r="A306" s="269" t="s">
        <v>469</v>
      </c>
      <c r="B306" s="269"/>
      <c r="C306" s="269"/>
      <c r="D306" s="269"/>
      <c r="E306" s="113">
        <f>E159</f>
        <v>357</v>
      </c>
      <c r="F306" s="114">
        <f>F159</f>
        <v>346</v>
      </c>
      <c r="G306" s="113">
        <f>G159</f>
        <v>11</v>
      </c>
      <c r="H306" s="115">
        <f>F306/E306</f>
        <v>0.96918767507002801</v>
      </c>
      <c r="I306" s="113">
        <f>I159</f>
        <v>429</v>
      </c>
      <c r="J306" s="114">
        <f>J159</f>
        <v>297</v>
      </c>
      <c r="K306" s="113">
        <f>K159</f>
        <v>132</v>
      </c>
      <c r="L306" s="115">
        <f>L159</f>
        <v>0.69230769230769229</v>
      </c>
      <c r="M306" s="113">
        <f>(M159)</f>
        <v>2</v>
      </c>
      <c r="N306" s="114">
        <f>(N159)</f>
        <v>1</v>
      </c>
      <c r="O306" s="113">
        <f>(O159)</f>
        <v>1</v>
      </c>
      <c r="P306" s="115">
        <f>(P159)</f>
        <v>0.5</v>
      </c>
      <c r="Q306" s="113">
        <f t="shared" ref="Q306:X306" si="4">Q159</f>
        <v>2</v>
      </c>
      <c r="R306" s="114">
        <f t="shared" si="4"/>
        <v>1</v>
      </c>
      <c r="S306" s="113">
        <f t="shared" si="4"/>
        <v>1</v>
      </c>
      <c r="T306" s="115">
        <f t="shared" si="4"/>
        <v>0.5</v>
      </c>
      <c r="U306" s="114">
        <f t="shared" si="4"/>
        <v>30</v>
      </c>
      <c r="V306" s="114">
        <f t="shared" si="4"/>
        <v>89</v>
      </c>
      <c r="W306" s="114">
        <f t="shared" si="4"/>
        <v>5</v>
      </c>
      <c r="X306" s="116">
        <f t="shared" si="4"/>
        <v>9</v>
      </c>
    </row>
    <row r="307" spans="1:24" ht="16.95" customHeight="1">
      <c r="A307" s="259" t="s">
        <v>470</v>
      </c>
      <c r="B307" s="259"/>
      <c r="C307" s="259"/>
      <c r="D307" s="259"/>
      <c r="E307" s="117">
        <f t="shared" ref="E307:X307" si="5">E221</f>
        <v>279</v>
      </c>
      <c r="F307" s="118">
        <f t="shared" si="5"/>
        <v>270</v>
      </c>
      <c r="G307" s="117">
        <f t="shared" si="5"/>
        <v>9</v>
      </c>
      <c r="H307" s="119">
        <f t="shared" si="5"/>
        <v>0.967741935483871</v>
      </c>
      <c r="I307" s="117">
        <f t="shared" si="5"/>
        <v>452</v>
      </c>
      <c r="J307" s="118">
        <f t="shared" si="5"/>
        <v>333</v>
      </c>
      <c r="K307" s="117">
        <f t="shared" si="5"/>
        <v>119</v>
      </c>
      <c r="L307" s="119">
        <f t="shared" si="5"/>
        <v>0.73672566371681414</v>
      </c>
      <c r="M307" s="117">
        <f t="shared" si="5"/>
        <v>5</v>
      </c>
      <c r="N307" s="118">
        <f t="shared" si="5"/>
        <v>2</v>
      </c>
      <c r="O307" s="117">
        <f t="shared" si="5"/>
        <v>3</v>
      </c>
      <c r="P307" s="119">
        <f t="shared" si="5"/>
        <v>0.4</v>
      </c>
      <c r="Q307" s="117">
        <f t="shared" si="5"/>
        <v>5</v>
      </c>
      <c r="R307" s="118">
        <f t="shared" si="5"/>
        <v>2</v>
      </c>
      <c r="S307" s="117">
        <f t="shared" si="5"/>
        <v>3</v>
      </c>
      <c r="T307" s="119">
        <f t="shared" si="5"/>
        <v>0.4</v>
      </c>
      <c r="U307" s="120">
        <f t="shared" si="5"/>
        <v>14</v>
      </c>
      <c r="V307" s="120">
        <f t="shared" si="5"/>
        <v>79</v>
      </c>
      <c r="W307" s="120">
        <f t="shared" si="5"/>
        <v>0</v>
      </c>
      <c r="X307" s="121">
        <f t="shared" si="5"/>
        <v>0</v>
      </c>
    </row>
    <row r="308" spans="1:24" ht="14.7" customHeight="1">
      <c r="A308" s="260" t="s">
        <v>471</v>
      </c>
      <c r="B308" s="260"/>
      <c r="C308" s="260"/>
      <c r="D308" s="260"/>
      <c r="E308" s="122">
        <f t="shared" ref="E308:X308" si="6">E296</f>
        <v>310</v>
      </c>
      <c r="F308" s="123">
        <f t="shared" si="6"/>
        <v>292</v>
      </c>
      <c r="G308" s="122">
        <f t="shared" si="6"/>
        <v>18</v>
      </c>
      <c r="H308" s="124">
        <f t="shared" si="6"/>
        <v>0.9419354838709677</v>
      </c>
      <c r="I308" s="122">
        <f t="shared" si="6"/>
        <v>505</v>
      </c>
      <c r="J308" s="123">
        <f t="shared" si="6"/>
        <v>420</v>
      </c>
      <c r="K308" s="122">
        <f t="shared" si="6"/>
        <v>85</v>
      </c>
      <c r="L308" s="124">
        <f t="shared" si="6"/>
        <v>0.83168316831683164</v>
      </c>
      <c r="M308" s="122">
        <f t="shared" si="6"/>
        <v>5</v>
      </c>
      <c r="N308" s="123">
        <f t="shared" si="6"/>
        <v>0</v>
      </c>
      <c r="O308" s="122">
        <f t="shared" si="6"/>
        <v>5</v>
      </c>
      <c r="P308" s="124">
        <f t="shared" si="6"/>
        <v>0</v>
      </c>
      <c r="Q308" s="122">
        <f t="shared" si="6"/>
        <v>5</v>
      </c>
      <c r="R308" s="123">
        <f t="shared" si="6"/>
        <v>1</v>
      </c>
      <c r="S308" s="122">
        <f t="shared" si="6"/>
        <v>4</v>
      </c>
      <c r="T308" s="124">
        <f t="shared" si="6"/>
        <v>0.2</v>
      </c>
      <c r="U308" s="123">
        <f t="shared" si="6"/>
        <v>16</v>
      </c>
      <c r="V308" s="123">
        <f t="shared" si="6"/>
        <v>201</v>
      </c>
      <c r="W308" s="123">
        <f t="shared" si="6"/>
        <v>1</v>
      </c>
      <c r="X308" s="125">
        <f t="shared" si="6"/>
        <v>5</v>
      </c>
    </row>
    <row r="309" spans="1:24" ht="14.7" customHeight="1" thickBot="1">
      <c r="A309" s="263" t="s">
        <v>472</v>
      </c>
      <c r="B309" s="263"/>
      <c r="C309" s="263"/>
      <c r="D309" s="263"/>
      <c r="E309" s="126">
        <f t="shared" ref="E309:X309" si="7">E297</f>
        <v>2007</v>
      </c>
      <c r="F309" s="126">
        <f t="shared" si="7"/>
        <v>1912</v>
      </c>
      <c r="G309" s="126">
        <f t="shared" si="7"/>
        <v>95</v>
      </c>
      <c r="H309" s="127">
        <f t="shared" si="7"/>
        <v>0.95266567015445935</v>
      </c>
      <c r="I309" s="126">
        <f t="shared" si="7"/>
        <v>2884</v>
      </c>
      <c r="J309" s="126">
        <f t="shared" si="7"/>
        <v>2144</v>
      </c>
      <c r="K309" s="126">
        <f t="shared" si="7"/>
        <v>740</v>
      </c>
      <c r="L309" s="127">
        <f t="shared" si="7"/>
        <v>0.7434119278779473</v>
      </c>
      <c r="M309" s="126">
        <f t="shared" si="7"/>
        <v>22</v>
      </c>
      <c r="N309" s="126">
        <f t="shared" si="7"/>
        <v>6</v>
      </c>
      <c r="O309" s="126">
        <f t="shared" si="7"/>
        <v>16</v>
      </c>
      <c r="P309" s="127">
        <f t="shared" si="7"/>
        <v>0.27272727272727271</v>
      </c>
      <c r="Q309" s="126">
        <f t="shared" si="7"/>
        <v>34</v>
      </c>
      <c r="R309" s="126">
        <f t="shared" si="7"/>
        <v>15</v>
      </c>
      <c r="S309" s="126">
        <f t="shared" si="7"/>
        <v>19</v>
      </c>
      <c r="T309" s="127">
        <f t="shared" si="7"/>
        <v>0.44117647058823528</v>
      </c>
      <c r="U309" s="126">
        <f t="shared" si="7"/>
        <v>103</v>
      </c>
      <c r="V309" s="126">
        <f t="shared" si="7"/>
        <v>467</v>
      </c>
      <c r="W309" s="126">
        <f t="shared" si="7"/>
        <v>7</v>
      </c>
      <c r="X309" s="128">
        <f t="shared" si="7"/>
        <v>17</v>
      </c>
    </row>
    <row r="310" spans="1:24" ht="18.149999999999999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 thickBo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5" t="s">
        <v>465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>
      <c r="A313" s="266" t="s">
        <v>466</v>
      </c>
      <c r="B313" s="266"/>
      <c r="C313" s="266"/>
      <c r="D313" s="266"/>
      <c r="E313" s="267" t="s">
        <v>8</v>
      </c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6"/>
      <c r="B314" s="266"/>
      <c r="C314" s="266"/>
      <c r="D314" s="266"/>
      <c r="E314" s="267"/>
      <c r="F314" s="267"/>
      <c r="G314" s="267"/>
      <c r="H314" s="267"/>
      <c r="I314" s="267"/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268" t="s">
        <v>13</v>
      </c>
      <c r="F315" s="268"/>
      <c r="G315" s="268"/>
      <c r="H315" s="268"/>
      <c r="I315" s="267" t="s">
        <v>14</v>
      </c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106" t="s">
        <v>15</v>
      </c>
      <c r="F316" s="106" t="s">
        <v>16</v>
      </c>
      <c r="G316" s="106" t="s">
        <v>17</v>
      </c>
      <c r="H316" s="107" t="s">
        <v>18</v>
      </c>
      <c r="I316" s="106" t="s">
        <v>15</v>
      </c>
      <c r="J316" s="106" t="s">
        <v>16</v>
      </c>
      <c r="K316" s="106" t="s">
        <v>17</v>
      </c>
      <c r="L316" s="1" t="s">
        <v>18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7" t="s">
        <v>468</v>
      </c>
      <c r="B317" s="257"/>
      <c r="C317" s="257"/>
      <c r="D317" s="257"/>
      <c r="E317" s="108">
        <f t="shared" ref="E317:G321" si="8">E305+M305</f>
        <v>1071</v>
      </c>
      <c r="F317" s="109">
        <f t="shared" si="8"/>
        <v>1007</v>
      </c>
      <c r="G317" s="108">
        <f t="shared" si="8"/>
        <v>64</v>
      </c>
      <c r="H317" s="110">
        <f>F317/E317</f>
        <v>0.94024276377217553</v>
      </c>
      <c r="I317" s="108">
        <f t="shared" ref="I317:K321" si="9">I305+Q305</f>
        <v>1520</v>
      </c>
      <c r="J317" s="109">
        <f t="shared" si="9"/>
        <v>1105</v>
      </c>
      <c r="K317" s="108">
        <f t="shared" si="9"/>
        <v>415</v>
      </c>
      <c r="L317" s="129">
        <f>J317/I317</f>
        <v>0.72697368421052633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8" t="s">
        <v>469</v>
      </c>
      <c r="B318" s="258"/>
      <c r="C318" s="258"/>
      <c r="D318" s="258"/>
      <c r="E318" s="130">
        <f t="shared" si="8"/>
        <v>359</v>
      </c>
      <c r="F318" s="131">
        <f t="shared" si="8"/>
        <v>347</v>
      </c>
      <c r="G318" s="130">
        <f t="shared" si="8"/>
        <v>12</v>
      </c>
      <c r="H318" s="132">
        <f>F318/E318</f>
        <v>0.96657381615598881</v>
      </c>
      <c r="I318" s="130">
        <f t="shared" si="9"/>
        <v>431</v>
      </c>
      <c r="J318" s="131">
        <f t="shared" si="9"/>
        <v>298</v>
      </c>
      <c r="K318" s="130">
        <f t="shared" si="9"/>
        <v>133</v>
      </c>
      <c r="L318" s="133">
        <f>J318/I318</f>
        <v>0.691415313225058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9" t="s">
        <v>470</v>
      </c>
      <c r="B319" s="259"/>
      <c r="C319" s="259"/>
      <c r="D319" s="259"/>
      <c r="E319" s="117">
        <f t="shared" si="8"/>
        <v>284</v>
      </c>
      <c r="F319" s="118">
        <f t="shared" si="8"/>
        <v>272</v>
      </c>
      <c r="G319" s="117">
        <f t="shared" si="8"/>
        <v>12</v>
      </c>
      <c r="H319" s="119">
        <f>F319/E319</f>
        <v>0.95774647887323938</v>
      </c>
      <c r="I319" s="117">
        <f t="shared" si="9"/>
        <v>457</v>
      </c>
      <c r="J319" s="118">
        <f t="shared" si="9"/>
        <v>335</v>
      </c>
      <c r="K319" s="117">
        <f t="shared" si="9"/>
        <v>122</v>
      </c>
      <c r="L319" s="134">
        <f>J319/I319</f>
        <v>0.73304157549234139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60" t="s">
        <v>471</v>
      </c>
      <c r="B320" s="260"/>
      <c r="C320" s="260"/>
      <c r="D320" s="260"/>
      <c r="E320" s="122">
        <f t="shared" si="8"/>
        <v>315</v>
      </c>
      <c r="F320" s="123">
        <f t="shared" si="8"/>
        <v>292</v>
      </c>
      <c r="G320" s="122">
        <f t="shared" si="8"/>
        <v>23</v>
      </c>
      <c r="H320" s="124">
        <f>F320/E320</f>
        <v>0.92698412698412702</v>
      </c>
      <c r="I320" s="122">
        <f t="shared" si="9"/>
        <v>510</v>
      </c>
      <c r="J320" s="123">
        <f t="shared" si="9"/>
        <v>421</v>
      </c>
      <c r="K320" s="122">
        <f t="shared" si="9"/>
        <v>89</v>
      </c>
      <c r="L320" s="135">
        <f>J320/I320</f>
        <v>0.82549019607843133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 thickBot="1">
      <c r="A321" s="261" t="s">
        <v>472</v>
      </c>
      <c r="B321" s="261"/>
      <c r="C321" s="261"/>
      <c r="D321" s="261"/>
      <c r="E321" s="136">
        <f t="shared" si="8"/>
        <v>2029</v>
      </c>
      <c r="F321" s="126">
        <f t="shared" si="8"/>
        <v>1918</v>
      </c>
      <c r="G321" s="136">
        <f t="shared" si="8"/>
        <v>111</v>
      </c>
      <c r="H321" s="137">
        <f>F321/E321</f>
        <v>0.94529324790537206</v>
      </c>
      <c r="I321" s="136">
        <f t="shared" si="9"/>
        <v>2918</v>
      </c>
      <c r="J321" s="126">
        <f t="shared" si="9"/>
        <v>2159</v>
      </c>
      <c r="K321" s="136">
        <f t="shared" si="9"/>
        <v>759</v>
      </c>
      <c r="L321" s="138">
        <f>J321/I321</f>
        <v>0.73989033584647024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139"/>
      <c r="B323" s="139"/>
      <c r="C323" s="139"/>
      <c r="D323" s="139"/>
      <c r="E323" s="104"/>
      <c r="F323" s="104"/>
      <c r="G323" s="104"/>
      <c r="H323" s="140"/>
      <c r="I323" s="104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39"/>
      <c r="B324" s="139"/>
      <c r="C324" s="139"/>
      <c r="D324" s="143" t="s">
        <v>473</v>
      </c>
      <c r="E324" s="144" t="s">
        <v>15</v>
      </c>
      <c r="F324" s="144" t="s">
        <v>16</v>
      </c>
      <c r="G324" s="144" t="s">
        <v>17</v>
      </c>
      <c r="H324" s="262" t="s">
        <v>18</v>
      </c>
      <c r="I324" s="262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42"/>
      <c r="V324" s="103"/>
      <c r="W324" s="142"/>
      <c r="X324" s="142"/>
    </row>
    <row r="325" spans="1:24" ht="14.7" customHeight="1">
      <c r="A325" s="100"/>
      <c r="B325" s="100"/>
      <c r="C325" s="100"/>
      <c r="D325" s="145" t="s">
        <v>474</v>
      </c>
      <c r="E325" s="146">
        <f>E297</f>
        <v>2007</v>
      </c>
      <c r="F325" s="146">
        <f>F297</f>
        <v>1912</v>
      </c>
      <c r="G325" s="146">
        <f>G297</f>
        <v>95</v>
      </c>
      <c r="H325" s="255">
        <f>F325/E325</f>
        <v>0.95266567015445935</v>
      </c>
      <c r="I325" s="255"/>
      <c r="J325" s="104"/>
      <c r="K325" s="104"/>
      <c r="L325" s="104"/>
      <c r="M325" s="256"/>
      <c r="N325" s="256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475</v>
      </c>
      <c r="E326" s="146">
        <f>I297</f>
        <v>2884</v>
      </c>
      <c r="F326" s="146">
        <f>J297</f>
        <v>2144</v>
      </c>
      <c r="G326" s="146">
        <f>K297</f>
        <v>740</v>
      </c>
      <c r="H326" s="255">
        <f>F326/E326</f>
        <v>0.7434119278779473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476</v>
      </c>
      <c r="E327" s="146">
        <f>M297</f>
        <v>22</v>
      </c>
      <c r="F327" s="146">
        <f>N297</f>
        <v>6</v>
      </c>
      <c r="G327" s="146">
        <f>O297</f>
        <v>16</v>
      </c>
      <c r="H327" s="255">
        <f>F327/E327</f>
        <v>0.27272727272727271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477</v>
      </c>
      <c r="E328" s="146">
        <f>Q297</f>
        <v>34</v>
      </c>
      <c r="F328" s="146">
        <f>R297</f>
        <v>15</v>
      </c>
      <c r="G328" s="146">
        <f>S297</f>
        <v>19</v>
      </c>
      <c r="H328" s="255">
        <f>F328/E328</f>
        <v>0.44117647058823528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47" t="s">
        <v>472</v>
      </c>
      <c r="E329" s="136">
        <f>SUM(E325:E328)</f>
        <v>4947</v>
      </c>
      <c r="F329" s="136">
        <f>SUM(F325:F328)</f>
        <v>4077</v>
      </c>
      <c r="G329" s="136">
        <f>SUM(G325:G328)</f>
        <v>870</v>
      </c>
      <c r="H329" s="204">
        <f>F329/E329</f>
        <v>0.82413583990297146</v>
      </c>
      <c r="I329" s="2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 thickBot="1">
      <c r="A330" s="100"/>
      <c r="B330" s="100"/>
      <c r="C330" s="100"/>
      <c r="D330" s="100"/>
      <c r="E330" s="104"/>
      <c r="F330" s="104"/>
      <c r="G330" s="104"/>
      <c r="H330" s="140"/>
      <c r="I330" s="104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87" customHeight="1">
      <c r="A331" s="100"/>
      <c r="B331" s="100"/>
      <c r="C331" s="100"/>
      <c r="D331" s="143" t="s">
        <v>478</v>
      </c>
      <c r="E331" s="148" t="s">
        <v>479</v>
      </c>
      <c r="F331" s="148" t="s">
        <v>480</v>
      </c>
      <c r="G331" s="148" t="s">
        <v>481</v>
      </c>
      <c r="H331" s="252" t="s">
        <v>482</v>
      </c>
      <c r="I331" s="252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474</v>
      </c>
      <c r="E332" s="146">
        <f>F325</f>
        <v>1912</v>
      </c>
      <c r="F332" s="146">
        <f>U297</f>
        <v>103</v>
      </c>
      <c r="G332" s="146">
        <f>J343-G334</f>
        <v>300</v>
      </c>
      <c r="H332" s="253">
        <f>E332+F332+G332</f>
        <v>2315</v>
      </c>
      <c r="I332" s="253"/>
      <c r="J332" s="141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475</v>
      </c>
      <c r="E333" s="146">
        <f>F326</f>
        <v>2144</v>
      </c>
      <c r="F333" s="146">
        <f>V297</f>
        <v>467</v>
      </c>
      <c r="G333" s="146">
        <f>J344-G335</f>
        <v>297</v>
      </c>
      <c r="H333" s="253">
        <f>E333+F333+G333</f>
        <v>2908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476</v>
      </c>
      <c r="E334" s="146">
        <f>F327</f>
        <v>6</v>
      </c>
      <c r="F334" s="146">
        <f>W297</f>
        <v>7</v>
      </c>
      <c r="G334" s="149">
        <v>0</v>
      </c>
      <c r="H334" s="253">
        <f>E334+F334+G334</f>
        <v>13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477</v>
      </c>
      <c r="E335" s="146">
        <f>F328</f>
        <v>15</v>
      </c>
      <c r="F335" s="146">
        <f>X297</f>
        <v>17</v>
      </c>
      <c r="G335" s="149">
        <v>1</v>
      </c>
      <c r="H335" s="253">
        <f>E335+F335+G335</f>
        <v>33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A336" s="100"/>
      <c r="B336" s="100"/>
      <c r="C336" s="100"/>
      <c r="D336" s="147" t="s">
        <v>472</v>
      </c>
      <c r="E336" s="150">
        <f>SUM(E332:E335)</f>
        <v>4077</v>
      </c>
      <c r="F336" s="150">
        <f>SUM(F332:F335)</f>
        <v>594</v>
      </c>
      <c r="G336" s="150">
        <f>SUM(G332:G335)</f>
        <v>598</v>
      </c>
      <c r="H336" s="254">
        <f>H332+H333+H334+H335</f>
        <v>5269</v>
      </c>
      <c r="I336" s="25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51" t="s">
        <v>483</v>
      </c>
      <c r="E337" s="104"/>
      <c r="F337" s="104"/>
      <c r="G337" s="104"/>
      <c r="H337" s="140"/>
      <c r="I337" s="104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B338" s="152"/>
      <c r="C338" s="152"/>
      <c r="D338" s="151" t="s">
        <v>484</v>
      </c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L339" s="152"/>
      <c r="M339" s="152"/>
      <c r="N339" s="152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4"/>
      <c r="B340" s="104"/>
      <c r="C340" s="104"/>
      <c r="D340" s="247" t="s">
        <v>485</v>
      </c>
      <c r="E340" s="247"/>
      <c r="F340" s="247"/>
      <c r="G340" s="247"/>
      <c r="H340" s="247"/>
      <c r="I340" s="247"/>
      <c r="J340" s="247"/>
      <c r="K340" s="247"/>
      <c r="L340" s="247"/>
      <c r="M340" s="247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 t="s">
        <v>486</v>
      </c>
      <c r="E341" s="201" t="s">
        <v>487</v>
      </c>
      <c r="F341" s="201"/>
      <c r="G341" s="201"/>
      <c r="H341" s="249" t="s">
        <v>488</v>
      </c>
      <c r="I341" s="249"/>
      <c r="J341" s="249"/>
      <c r="K341" s="250" t="s">
        <v>489</v>
      </c>
      <c r="L341" s="250"/>
      <c r="M341" s="250"/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8"/>
      <c r="E342" s="153" t="s">
        <v>490</v>
      </c>
      <c r="F342" s="153" t="s">
        <v>491</v>
      </c>
      <c r="G342" s="153" t="s">
        <v>472</v>
      </c>
      <c r="H342" s="154" t="s">
        <v>492</v>
      </c>
      <c r="I342" s="154" t="s">
        <v>491</v>
      </c>
      <c r="J342" s="154" t="s">
        <v>472</v>
      </c>
      <c r="K342" s="155" t="s">
        <v>490</v>
      </c>
      <c r="L342" s="155" t="s">
        <v>491</v>
      </c>
      <c r="M342" s="156" t="s">
        <v>472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157" t="s">
        <v>13</v>
      </c>
      <c r="E343" s="158">
        <f>K343-H343</f>
        <v>1082</v>
      </c>
      <c r="F343" s="158">
        <v>946</v>
      </c>
      <c r="G343" s="158">
        <f>SUM(E343:F343)</f>
        <v>2028</v>
      </c>
      <c r="H343" s="159">
        <v>41</v>
      </c>
      <c r="I343" s="159">
        <v>259</v>
      </c>
      <c r="J343" s="159">
        <f>SUM(H343:I343)</f>
        <v>300</v>
      </c>
      <c r="K343" s="160">
        <f>M343-L343</f>
        <v>1123</v>
      </c>
      <c r="L343" s="160">
        <f>F343+I343</f>
        <v>1205</v>
      </c>
      <c r="M343" s="161">
        <f>H332+H334</f>
        <v>2328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157" t="s">
        <v>493</v>
      </c>
      <c r="E344" s="158">
        <f>K344-H344</f>
        <v>1676</v>
      </c>
      <c r="F344" s="158">
        <v>967</v>
      </c>
      <c r="G344" s="158">
        <f>SUM(E344:F344)</f>
        <v>2643</v>
      </c>
      <c r="H344" s="159">
        <v>67</v>
      </c>
      <c r="I344" s="159">
        <v>231</v>
      </c>
      <c r="J344" s="159">
        <f>SUM(H344:I344)</f>
        <v>298</v>
      </c>
      <c r="K344" s="160">
        <f>M344-L344</f>
        <v>1743</v>
      </c>
      <c r="L344" s="160">
        <f>F344+I344</f>
        <v>1198</v>
      </c>
      <c r="M344" s="161">
        <f>H333+H335</f>
        <v>2941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 thickBot="1">
      <c r="A345" s="104"/>
      <c r="B345" s="104"/>
      <c r="C345" s="104"/>
      <c r="D345" s="162" t="s">
        <v>494</v>
      </c>
      <c r="E345" s="163">
        <f>K345-H345</f>
        <v>2758</v>
      </c>
      <c r="F345" s="163">
        <f>SUM(F343:F344)</f>
        <v>1913</v>
      </c>
      <c r="G345" s="163">
        <f>SUM(E345:F345)</f>
        <v>4671</v>
      </c>
      <c r="H345" s="164">
        <f t="shared" ref="H345:M345" si="10">SUM(H343:H344)</f>
        <v>108</v>
      </c>
      <c r="I345" s="164">
        <f t="shared" si="10"/>
        <v>490</v>
      </c>
      <c r="J345" s="164">
        <f t="shared" si="10"/>
        <v>598</v>
      </c>
      <c r="K345" s="165">
        <f t="shared" si="10"/>
        <v>2866</v>
      </c>
      <c r="L345" s="165">
        <f t="shared" si="10"/>
        <v>2403</v>
      </c>
      <c r="M345" s="166">
        <f t="shared" si="10"/>
        <v>5269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67" t="s">
        <v>495</v>
      </c>
      <c r="E346" s="152"/>
      <c r="F346" s="152"/>
      <c r="G346" s="152"/>
      <c r="H346" s="168"/>
      <c r="I346" s="152"/>
      <c r="J346" s="152"/>
      <c r="K346" s="152"/>
      <c r="L346" s="152"/>
      <c r="M346" s="152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251" t="s">
        <v>496</v>
      </c>
      <c r="E347" s="251"/>
      <c r="F347" s="251"/>
      <c r="G347" s="251"/>
      <c r="H347" s="251"/>
      <c r="I347" s="251"/>
      <c r="J347" s="251"/>
      <c r="K347" s="251"/>
      <c r="L347" s="251"/>
      <c r="M347" s="251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44" t="s">
        <v>497</v>
      </c>
      <c r="E349" s="244"/>
      <c r="F349" s="244"/>
      <c r="G349" s="244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245" t="s">
        <v>498</v>
      </c>
      <c r="E350" s="245"/>
      <c r="F350" s="245"/>
      <c r="G350" s="245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69" t="s">
        <v>499</v>
      </c>
      <c r="E351" s="170" t="s">
        <v>13</v>
      </c>
      <c r="F351" s="170" t="s">
        <v>500</v>
      </c>
      <c r="G351" s="170" t="s">
        <v>472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1" t="s">
        <v>501</v>
      </c>
      <c r="E352" s="108">
        <v>41</v>
      </c>
      <c r="F352" s="108">
        <v>14</v>
      </c>
      <c r="G352" s="109">
        <f>SUM(E352:F352)</f>
        <v>55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2" t="s">
        <v>158</v>
      </c>
      <c r="E353" s="130">
        <v>94</v>
      </c>
      <c r="F353" s="130">
        <v>53</v>
      </c>
      <c r="G353" s="131">
        <f>SUM(E353:F353)</f>
        <v>147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3" t="s">
        <v>263</v>
      </c>
      <c r="E354" s="117">
        <v>50</v>
      </c>
      <c r="F354" s="117">
        <v>34</v>
      </c>
      <c r="G354" s="118">
        <f>SUM(E354:F354)</f>
        <v>84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4" t="s">
        <v>356</v>
      </c>
      <c r="E355" s="122">
        <v>70</v>
      </c>
      <c r="F355" s="122">
        <v>6</v>
      </c>
      <c r="G355" s="123">
        <f>SUM(E355:F355)</f>
        <v>76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5" t="s">
        <v>502</v>
      </c>
      <c r="E356" s="176">
        <f>SUM(E352:E355)</f>
        <v>255</v>
      </c>
      <c r="F356" s="176">
        <f>SUM(F352:F355)</f>
        <v>107</v>
      </c>
      <c r="G356" s="176">
        <f>SUM(G352:G355)</f>
        <v>362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26.4">
      <c r="A357" s="104"/>
      <c r="B357" s="104"/>
      <c r="C357" s="104"/>
      <c r="D357" s="105" t="s">
        <v>503</v>
      </c>
      <c r="E357" s="177">
        <v>84</v>
      </c>
      <c r="F357" s="177">
        <v>81</v>
      </c>
      <c r="G357" s="177">
        <f>SUM(E357:F357)</f>
        <v>165</v>
      </c>
      <c r="H357" s="100"/>
      <c r="I357" s="100">
        <f>G356+G357</f>
        <v>527</v>
      </c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67" t="s">
        <v>504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67" t="s">
        <v>505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09" t="s">
        <v>506</v>
      </c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6" t="s">
        <v>507</v>
      </c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34" t="s">
        <v>508</v>
      </c>
      <c r="E363" s="234"/>
      <c r="F363" s="234"/>
      <c r="G363" s="234"/>
      <c r="H363" s="234"/>
      <c r="I363" s="234"/>
      <c r="J363" s="234" t="s">
        <v>509</v>
      </c>
      <c r="K363" s="234"/>
      <c r="L363" s="234"/>
      <c r="M363" s="234"/>
      <c r="N363" s="234"/>
      <c r="O363" s="234" t="s">
        <v>510</v>
      </c>
      <c r="P363" s="234"/>
      <c r="Q363" s="234"/>
      <c r="R363" s="23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511</v>
      </c>
      <c r="E364" s="241"/>
      <c r="F364" s="241"/>
      <c r="G364" s="241"/>
      <c r="H364" s="241"/>
      <c r="I364" s="241"/>
      <c r="J364" s="242">
        <v>37013</v>
      </c>
      <c r="K364" s="242"/>
      <c r="L364" s="242"/>
      <c r="M364" s="242"/>
      <c r="N364" s="242"/>
      <c r="O364" s="243">
        <f>J364/J372</f>
        <v>0.5157025023686117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512</v>
      </c>
      <c r="E365" s="241"/>
      <c r="F365" s="241"/>
      <c r="G365" s="241"/>
      <c r="H365" s="241"/>
      <c r="I365" s="241"/>
      <c r="J365" s="242">
        <v>7173</v>
      </c>
      <c r="K365" s="242"/>
      <c r="L365" s="242"/>
      <c r="M365" s="242"/>
      <c r="N365" s="242"/>
      <c r="O365" s="243">
        <f>J365/J372</f>
        <v>9.9941481357632506E-2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513</v>
      </c>
      <c r="E366" s="241"/>
      <c r="F366" s="241"/>
      <c r="G366" s="241"/>
      <c r="H366" s="241"/>
      <c r="I366" s="241"/>
      <c r="J366" s="242">
        <v>4777</v>
      </c>
      <c r="K366" s="242"/>
      <c r="L366" s="242"/>
      <c r="M366" s="242"/>
      <c r="N366" s="242"/>
      <c r="O366" s="243">
        <f>J366/J372</f>
        <v>6.6557989187984168E-2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514</v>
      </c>
      <c r="E367" s="241"/>
      <c r="F367" s="241"/>
      <c r="G367" s="241"/>
      <c r="H367" s="241"/>
      <c r="I367" s="241"/>
      <c r="J367" s="242">
        <v>4090</v>
      </c>
      <c r="K367" s="242"/>
      <c r="L367" s="242"/>
      <c r="M367" s="242"/>
      <c r="N367" s="242"/>
      <c r="O367" s="243">
        <f>J367/J372</f>
        <v>5.698601125787215E-2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515</v>
      </c>
      <c r="E368" s="241"/>
      <c r="F368" s="241"/>
      <c r="G368" s="241"/>
      <c r="H368" s="241"/>
      <c r="I368" s="241"/>
      <c r="J368" s="242">
        <v>3667</v>
      </c>
      <c r="K368" s="242"/>
      <c r="L368" s="242"/>
      <c r="M368" s="242"/>
      <c r="N368" s="242"/>
      <c r="O368" s="243">
        <f>J368/J372</f>
        <v>5.1092347990859946E-2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516</v>
      </c>
      <c r="E369" s="241"/>
      <c r="F369" s="241"/>
      <c r="G369" s="241"/>
      <c r="H369" s="241"/>
      <c r="I369" s="241"/>
      <c r="J369" s="242">
        <v>3257</v>
      </c>
      <c r="K369" s="242"/>
      <c r="L369" s="242"/>
      <c r="M369" s="242"/>
      <c r="N369" s="242"/>
      <c r="O369" s="243">
        <f>J369/J372</f>
        <v>4.5379813854985233E-2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517</v>
      </c>
      <c r="E370" s="241"/>
      <c r="F370" s="241"/>
      <c r="G370" s="241"/>
      <c r="H370" s="241"/>
      <c r="I370" s="241"/>
      <c r="J370" s="242">
        <v>6793</v>
      </c>
      <c r="K370" s="242"/>
      <c r="L370" s="242"/>
      <c r="M370" s="242"/>
      <c r="N370" s="242"/>
      <c r="O370" s="243">
        <f>J370/J372</f>
        <v>9.4646937524382774E-2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518</v>
      </c>
      <c r="E371" s="241"/>
      <c r="F371" s="241"/>
      <c r="G371" s="241"/>
      <c r="H371" s="241"/>
      <c r="I371" s="241"/>
      <c r="J371" s="242">
        <v>5002</v>
      </c>
      <c r="K371" s="242"/>
      <c r="L371" s="242"/>
      <c r="M371" s="242"/>
      <c r="N371" s="242"/>
      <c r="O371" s="243">
        <f>J371/J372</f>
        <v>6.9692916457671519E-2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34" t="s">
        <v>472</v>
      </c>
      <c r="E372" s="234"/>
      <c r="F372" s="234"/>
      <c r="G372" s="234"/>
      <c r="H372" s="234"/>
      <c r="I372" s="234"/>
      <c r="J372" s="235">
        <f>SUM(J364:J371)</f>
        <v>71772</v>
      </c>
      <c r="K372" s="235"/>
      <c r="L372" s="235"/>
      <c r="M372" s="235"/>
      <c r="N372" s="235"/>
      <c r="O372" s="236">
        <f>SUM(O364:O371)</f>
        <v>1</v>
      </c>
      <c r="P372" s="236"/>
      <c r="Q372" s="236"/>
      <c r="R372" s="236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519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78" t="s">
        <v>520</v>
      </c>
      <c r="E374" s="178"/>
      <c r="F374" s="178"/>
      <c r="G374" s="168"/>
      <c r="H374" s="152"/>
      <c r="I374" s="152"/>
      <c r="J374" s="152"/>
      <c r="K374" s="152"/>
      <c r="L374" s="152"/>
      <c r="M374" s="152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51" t="s">
        <v>521</v>
      </c>
      <c r="E375" s="104"/>
      <c r="F375" s="104"/>
      <c r="G375" s="140"/>
      <c r="H375" s="104"/>
      <c r="I375" s="104"/>
      <c r="J375" s="104"/>
      <c r="K375" s="104"/>
      <c r="L375" s="104"/>
      <c r="M375" s="104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14.7" customHeight="1" thickBot="1">
      <c r="A377" s="100"/>
      <c r="B377" s="100"/>
      <c r="C377" s="100"/>
      <c r="D377" s="100"/>
      <c r="E377" s="104"/>
      <c r="F377" s="104"/>
      <c r="G377" s="104"/>
      <c r="H377" s="140"/>
      <c r="I377" s="104"/>
      <c r="J377" s="104"/>
      <c r="K377" s="104"/>
      <c r="L377" s="104"/>
      <c r="M377" s="104"/>
      <c r="N377" s="104"/>
      <c r="O377" s="104"/>
      <c r="P377" s="140"/>
      <c r="Q377" s="104"/>
      <c r="R377" s="104"/>
      <c r="S377" s="104"/>
      <c r="T377" s="141"/>
      <c r="U377" s="103"/>
      <c r="V377" s="103"/>
      <c r="W377" s="103"/>
      <c r="X377" s="103"/>
    </row>
    <row r="378" spans="1:24" ht="39.299999999999997" customHeight="1" thickBot="1">
      <c r="A378" s="100"/>
      <c r="B378" s="100"/>
      <c r="C378" s="237" t="s">
        <v>522</v>
      </c>
      <c r="D378" s="237"/>
      <c r="E378" s="237"/>
      <c r="F378" s="237"/>
      <c r="G378" s="237"/>
      <c r="H378" s="238" t="s">
        <v>523</v>
      </c>
      <c r="I378" s="238"/>
      <c r="J378" s="238"/>
      <c r="K378" s="238"/>
      <c r="L378" s="239" t="s">
        <v>524</v>
      </c>
      <c r="M378" s="239"/>
      <c r="N378" s="239"/>
      <c r="O378" s="239"/>
      <c r="P378" s="240" t="s">
        <v>525</v>
      </c>
      <c r="Q378" s="240"/>
      <c r="R378" s="240"/>
      <c r="S378" s="240"/>
      <c r="T378" s="226" t="s">
        <v>489</v>
      </c>
      <c r="U378" s="226"/>
      <c r="V378" s="226"/>
      <c r="W378" s="226"/>
      <c r="X378" s="103"/>
    </row>
    <row r="379" spans="1:24" ht="14.7" customHeight="1">
      <c r="A379" s="100"/>
      <c r="B379" s="100"/>
      <c r="C379" s="237"/>
      <c r="D379" s="237"/>
      <c r="E379" s="237"/>
      <c r="F379" s="237"/>
      <c r="G379" s="237"/>
      <c r="H379" s="227" t="s">
        <v>509</v>
      </c>
      <c r="I379" s="227"/>
      <c r="J379" s="228" t="s">
        <v>510</v>
      </c>
      <c r="K379" s="228"/>
      <c r="L379" s="229" t="s">
        <v>509</v>
      </c>
      <c r="M379" s="229"/>
      <c r="N379" s="230" t="s">
        <v>510</v>
      </c>
      <c r="O379" s="230"/>
      <c r="P379" s="231" t="s">
        <v>509</v>
      </c>
      <c r="Q379" s="231"/>
      <c r="R379" s="232" t="s">
        <v>510</v>
      </c>
      <c r="S379" s="232"/>
      <c r="T379" s="224" t="s">
        <v>509</v>
      </c>
      <c r="U379" s="224"/>
      <c r="V379" s="233" t="s">
        <v>510</v>
      </c>
      <c r="W379" s="233"/>
      <c r="X379" s="103"/>
    </row>
    <row r="380" spans="1:24" ht="14.7" customHeight="1">
      <c r="A380" s="100"/>
      <c r="B380" s="100"/>
      <c r="C380" s="224" t="s">
        <v>526</v>
      </c>
      <c r="D380" s="225" t="s">
        <v>527</v>
      </c>
      <c r="E380" s="223" t="s">
        <v>528</v>
      </c>
      <c r="F380" s="223"/>
      <c r="G380" s="223"/>
      <c r="H380" s="215">
        <v>14483</v>
      </c>
      <c r="I380" s="215"/>
      <c r="J380" s="216">
        <f>H380/H386</f>
        <v>0.2017917850972524</v>
      </c>
      <c r="K380" s="216"/>
      <c r="L380" s="217">
        <v>2662</v>
      </c>
      <c r="M380" s="217"/>
      <c r="N380" s="218">
        <f>L380/L386</f>
        <v>0.13560185421017779</v>
      </c>
      <c r="O380" s="218"/>
      <c r="P380" s="219">
        <v>29</v>
      </c>
      <c r="Q380" s="219"/>
      <c r="R380" s="220">
        <f>P380/P386</f>
        <v>0.26363636363636361</v>
      </c>
      <c r="S380" s="220"/>
      <c r="T380" s="221">
        <f>H380+L380+P380</f>
        <v>17174</v>
      </c>
      <c r="U380" s="221"/>
      <c r="V380" s="213">
        <f>T380/T386</f>
        <v>0.18766937669376693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529</v>
      </c>
      <c r="F381" s="223"/>
      <c r="G381" s="223"/>
      <c r="H381" s="215">
        <v>3345</v>
      </c>
      <c r="I381" s="215"/>
      <c r="J381" s="216">
        <f>H381/H386</f>
        <v>4.6605918742685166E-2</v>
      </c>
      <c r="K381" s="216"/>
      <c r="L381" s="217">
        <v>1327</v>
      </c>
      <c r="M381" s="217"/>
      <c r="N381" s="218">
        <f>L381/L386</f>
        <v>6.7597167744893286E-2</v>
      </c>
      <c r="O381" s="218"/>
      <c r="P381" s="219">
        <v>0</v>
      </c>
      <c r="Q381" s="219"/>
      <c r="R381" s="220">
        <f>P381/P386</f>
        <v>0</v>
      </c>
      <c r="S381" s="220"/>
      <c r="T381" s="221">
        <f>H381+L381+P381</f>
        <v>4672</v>
      </c>
      <c r="U381" s="221"/>
      <c r="V381" s="213">
        <f>T381/T386</f>
        <v>5.1053413759944051E-2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530</v>
      </c>
      <c r="F382" s="223"/>
      <c r="G382" s="223"/>
      <c r="H382" s="215">
        <v>8</v>
      </c>
      <c r="I382" s="215"/>
      <c r="J382" s="216">
        <f>H382/H386</f>
        <v>1.1146408069999443E-4</v>
      </c>
      <c r="K382" s="216"/>
      <c r="L382" s="217">
        <v>16</v>
      </c>
      <c r="M382" s="217"/>
      <c r="N382" s="218">
        <f>L382/L386</f>
        <v>8.1503744078243595E-4</v>
      </c>
      <c r="O382" s="218"/>
      <c r="P382" s="219">
        <v>0</v>
      </c>
      <c r="Q382" s="219"/>
      <c r="R382" s="220">
        <f>P382/P386</f>
        <v>0</v>
      </c>
      <c r="S382" s="220"/>
      <c r="T382" s="221">
        <f>H382+L382+P382</f>
        <v>24</v>
      </c>
      <c r="U382" s="221"/>
      <c r="V382" s="213">
        <f>T382/T386</f>
        <v>2.6226068712300026E-4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531</v>
      </c>
      <c r="F383" s="223"/>
      <c r="G383" s="223"/>
      <c r="H383" s="215">
        <v>2</v>
      </c>
      <c r="I383" s="215"/>
      <c r="J383" s="216">
        <f>H383/H386</f>
        <v>2.7866020174998608E-5</v>
      </c>
      <c r="K383" s="216"/>
      <c r="L383" s="217">
        <v>8</v>
      </c>
      <c r="M383" s="217"/>
      <c r="N383" s="218">
        <f>L383/L386</f>
        <v>4.0751872039121798E-4</v>
      </c>
      <c r="O383" s="218"/>
      <c r="P383" s="219">
        <v>0</v>
      </c>
      <c r="Q383" s="219"/>
      <c r="R383" s="220">
        <f>P383/P386</f>
        <v>0</v>
      </c>
      <c r="S383" s="220"/>
      <c r="T383" s="221">
        <f>H383+L383+P383</f>
        <v>10</v>
      </c>
      <c r="U383" s="221"/>
      <c r="V383" s="213">
        <f>T383/T386</f>
        <v>1.0927528630125011E-4</v>
      </c>
      <c r="W383" s="213"/>
      <c r="X383" s="103"/>
    </row>
    <row r="384" spans="1:24" ht="15.75" customHeight="1">
      <c r="A384" s="100"/>
      <c r="B384" s="100"/>
      <c r="C384" s="224"/>
      <c r="D384" s="225"/>
      <c r="E384" s="222" t="s">
        <v>472</v>
      </c>
      <c r="F384" s="222"/>
      <c r="G384" s="222"/>
      <c r="H384" s="215">
        <f>SUM(H380:H383)</f>
        <v>17838</v>
      </c>
      <c r="I384" s="215"/>
      <c r="J384" s="216">
        <f>H384/H386</f>
        <v>0.24853703394081259</v>
      </c>
      <c r="K384" s="216"/>
      <c r="L384" s="217">
        <f>L380+L381+L382+L383</f>
        <v>4013</v>
      </c>
      <c r="M384" s="217"/>
      <c r="N384" s="218">
        <f>L384/L386</f>
        <v>0.20442157811624473</v>
      </c>
      <c r="O384" s="218"/>
      <c r="P384" s="219">
        <v>30</v>
      </c>
      <c r="Q384" s="219"/>
      <c r="R384" s="220">
        <f>P384/P386</f>
        <v>0.27272727272727271</v>
      </c>
      <c r="S384" s="220"/>
      <c r="T384" s="221">
        <f>SUM(T380:T383)</f>
        <v>21880</v>
      </c>
      <c r="U384" s="221"/>
      <c r="V384" s="213">
        <f>T384/T386</f>
        <v>0.23909432642713524</v>
      </c>
      <c r="W384" s="213"/>
      <c r="X384" s="103"/>
    </row>
    <row r="385" spans="1:24" ht="14.7" customHeight="1">
      <c r="B385" s="100"/>
      <c r="C385" s="224"/>
      <c r="D385" s="214" t="s">
        <v>532</v>
      </c>
      <c r="E385" s="214"/>
      <c r="F385" s="214"/>
      <c r="G385" s="214"/>
      <c r="H385" s="215">
        <f>H386-H384</f>
        <v>53934</v>
      </c>
      <c r="I385" s="215"/>
      <c r="J385" s="216">
        <f>H385/H386</f>
        <v>0.75146296605918739</v>
      </c>
      <c r="K385" s="216"/>
      <c r="L385" s="217">
        <v>15618</v>
      </c>
      <c r="M385" s="217"/>
      <c r="N385" s="218">
        <f>L385/L386</f>
        <v>0.79557842188375527</v>
      </c>
      <c r="O385" s="218"/>
      <c r="P385" s="219">
        <v>80</v>
      </c>
      <c r="Q385" s="219"/>
      <c r="R385" s="220">
        <f>P385/P386</f>
        <v>0.72727272727272729</v>
      </c>
      <c r="S385" s="220"/>
      <c r="T385" s="221">
        <f>H385+L385+P385</f>
        <v>69632</v>
      </c>
      <c r="U385" s="221"/>
      <c r="V385" s="213">
        <f>T385/T386</f>
        <v>0.76090567357286476</v>
      </c>
      <c r="W385" s="213"/>
      <c r="X385" s="103"/>
    </row>
    <row r="386" spans="1:24" ht="14.7" customHeight="1" thickBot="1">
      <c r="B386" s="100"/>
      <c r="C386" s="211" t="s">
        <v>533</v>
      </c>
      <c r="D386" s="211"/>
      <c r="E386" s="211"/>
      <c r="F386" s="211"/>
      <c r="G386" s="211"/>
      <c r="H386" s="212">
        <f>J372</f>
        <v>71772</v>
      </c>
      <c r="I386" s="212"/>
      <c r="J386" s="204">
        <f>H386/H386</f>
        <v>1</v>
      </c>
      <c r="K386" s="204"/>
      <c r="L386" s="212">
        <f>L384+L385</f>
        <v>19631</v>
      </c>
      <c r="M386" s="212"/>
      <c r="N386" s="204">
        <f>L386/L386</f>
        <v>1</v>
      </c>
      <c r="O386" s="204"/>
      <c r="P386" s="212">
        <f>P384+P385</f>
        <v>110</v>
      </c>
      <c r="Q386" s="212"/>
      <c r="R386" s="204">
        <f>P386/P386</f>
        <v>1</v>
      </c>
      <c r="S386" s="204"/>
      <c r="T386" s="205">
        <f>T384+T385</f>
        <v>91512</v>
      </c>
      <c r="U386" s="205"/>
      <c r="V386" s="206">
        <f>T386/T386</f>
        <v>1</v>
      </c>
      <c r="W386" s="206"/>
      <c r="X386" s="103"/>
    </row>
    <row r="387" spans="1:24" ht="14.7" customHeight="1">
      <c r="C387" s="207" t="s">
        <v>534</v>
      </c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</row>
    <row r="388" spans="1:24" ht="14.7" customHeight="1">
      <c r="A388" s="100"/>
      <c r="B388" s="100"/>
      <c r="C388" s="100"/>
      <c r="D388" s="100"/>
      <c r="E388" s="104"/>
      <c r="F388" s="104"/>
      <c r="G388" s="104"/>
      <c r="H388" s="140"/>
      <c r="I388" s="104"/>
      <c r="J388" s="104"/>
      <c r="K388" s="104"/>
      <c r="L388" s="104"/>
      <c r="M388" s="104"/>
      <c r="N388" s="104"/>
      <c r="O388" s="104"/>
      <c r="P388" s="140"/>
      <c r="Q388" s="104"/>
      <c r="R388" s="104"/>
      <c r="S388" s="104"/>
      <c r="T388" s="141"/>
      <c r="U388" s="103"/>
      <c r="V388" s="103"/>
      <c r="W388" s="103"/>
      <c r="X388" s="103"/>
    </row>
    <row r="389" spans="1:24" ht="25.5" customHeight="1"/>
    <row r="390" spans="1:24" ht="14.7" customHeight="1">
      <c r="A390" s="100"/>
      <c r="D390" s="208" t="s">
        <v>535</v>
      </c>
      <c r="E390" s="208"/>
      <c r="F390" s="208"/>
      <c r="G390" s="208"/>
      <c r="H390" s="208"/>
      <c r="I390" s="208"/>
      <c r="J390" s="208"/>
      <c r="K390" s="208"/>
      <c r="L390" s="209" t="s">
        <v>536</v>
      </c>
      <c r="M390" s="209"/>
      <c r="N390" s="209"/>
      <c r="O390" s="209"/>
      <c r="P390" s="209"/>
      <c r="Q390" s="209"/>
      <c r="R390" s="209"/>
      <c r="S390" s="209"/>
    </row>
    <row r="391" spans="1:24" ht="26.4" customHeight="1">
      <c r="A391" s="100"/>
      <c r="D391" s="208"/>
      <c r="E391" s="208"/>
      <c r="F391" s="208"/>
      <c r="G391" s="208"/>
      <c r="H391" s="208"/>
      <c r="I391" s="208"/>
      <c r="J391" s="208"/>
      <c r="K391" s="208"/>
      <c r="L391" s="210" t="s">
        <v>537</v>
      </c>
      <c r="M391" s="210"/>
      <c r="N391" s="210"/>
      <c r="O391" s="210"/>
      <c r="P391" s="210" t="s">
        <v>538</v>
      </c>
      <c r="Q391" s="210"/>
      <c r="R391" s="210"/>
      <c r="S391" s="210"/>
    </row>
    <row r="392" spans="1:24" ht="14.7" customHeight="1">
      <c r="A392" s="100"/>
      <c r="B392" s="100"/>
      <c r="C392" s="100"/>
      <c r="D392" s="203" t="s">
        <v>499</v>
      </c>
      <c r="E392" s="203"/>
      <c r="F392" s="203"/>
      <c r="G392" s="203"/>
      <c r="H392" s="200" t="s">
        <v>486</v>
      </c>
      <c r="I392" s="200"/>
      <c r="J392" s="200"/>
      <c r="K392" s="200"/>
      <c r="L392" s="199" t="s">
        <v>539</v>
      </c>
      <c r="M392" s="199" t="s">
        <v>540</v>
      </c>
      <c r="N392" s="199" t="s">
        <v>476</v>
      </c>
      <c r="O392" s="199" t="s">
        <v>541</v>
      </c>
      <c r="P392" s="199" t="s">
        <v>539</v>
      </c>
      <c r="Q392" s="199" t="s">
        <v>540</v>
      </c>
      <c r="R392" s="199" t="s">
        <v>476</v>
      </c>
      <c r="S392" s="199" t="s">
        <v>541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3"/>
      <c r="E393" s="203"/>
      <c r="F393" s="203"/>
      <c r="G393" s="203"/>
      <c r="H393" s="200" t="s">
        <v>542</v>
      </c>
      <c r="I393" s="200"/>
      <c r="J393" s="200"/>
      <c r="K393" s="200"/>
      <c r="L393" s="199"/>
      <c r="M393" s="199"/>
      <c r="N393" s="199"/>
      <c r="O393" s="199"/>
      <c r="P393" s="199"/>
      <c r="Q393" s="199"/>
      <c r="R393" s="199"/>
      <c r="S393" s="199"/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 t="s">
        <v>468</v>
      </c>
      <c r="E394" s="201"/>
      <c r="F394" s="201"/>
      <c r="G394" s="201"/>
      <c r="H394" s="202" t="s">
        <v>543</v>
      </c>
      <c r="I394" s="202"/>
      <c r="J394" s="202"/>
      <c r="K394" s="202"/>
      <c r="L394" s="179">
        <v>10.199999999999999</v>
      </c>
      <c r="M394" s="179">
        <v>6.5</v>
      </c>
      <c r="N394" s="179">
        <v>3.6</v>
      </c>
      <c r="O394" s="179">
        <v>5.3</v>
      </c>
      <c r="P394" s="179">
        <v>11</v>
      </c>
      <c r="Q394" s="179">
        <v>5.83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1"/>
      <c r="E395" s="201"/>
      <c r="F395" s="201"/>
      <c r="G395" s="201"/>
      <c r="H395" s="202" t="s">
        <v>544</v>
      </c>
      <c r="I395" s="202"/>
      <c r="J395" s="202"/>
      <c r="K395" s="202"/>
      <c r="L395" s="179">
        <v>13.5</v>
      </c>
      <c r="M395" s="179">
        <v>9.4</v>
      </c>
      <c r="N395" s="179" t="s">
        <v>545</v>
      </c>
      <c r="O395" s="179" t="s">
        <v>545</v>
      </c>
      <c r="P395" s="179">
        <v>14.6</v>
      </c>
      <c r="Q395" s="179">
        <v>7.23</v>
      </c>
      <c r="R395" s="179">
        <v>0</v>
      </c>
      <c r="S395" s="179">
        <v>0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 t="s">
        <v>469</v>
      </c>
      <c r="E396" s="195"/>
      <c r="F396" s="195"/>
      <c r="G396" s="195"/>
      <c r="H396" s="196" t="s">
        <v>543</v>
      </c>
      <c r="I396" s="196"/>
      <c r="J396" s="196"/>
      <c r="K396" s="196"/>
      <c r="L396" s="180">
        <v>7.2</v>
      </c>
      <c r="M396" s="180">
        <v>7</v>
      </c>
      <c r="N396" s="180">
        <v>7.7</v>
      </c>
      <c r="O396" s="180" t="s">
        <v>545</v>
      </c>
      <c r="P396" s="180">
        <v>9.83</v>
      </c>
      <c r="Q396" s="180">
        <v>6.42</v>
      </c>
      <c r="R396" s="180">
        <v>0</v>
      </c>
      <c r="S396" s="180">
        <v>6.5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5"/>
      <c r="E397" s="195"/>
      <c r="F397" s="195"/>
      <c r="G397" s="195"/>
      <c r="H397" s="196" t="s">
        <v>544</v>
      </c>
      <c r="I397" s="196"/>
      <c r="J397" s="196"/>
      <c r="K397" s="196"/>
      <c r="L397" s="180">
        <v>10.8</v>
      </c>
      <c r="M397" s="180">
        <v>5.5</v>
      </c>
      <c r="N397" s="180" t="s">
        <v>545</v>
      </c>
      <c r="O397" s="180" t="s">
        <v>545</v>
      </c>
      <c r="P397" s="180">
        <v>10.81</v>
      </c>
      <c r="Q397" s="180">
        <v>5.25</v>
      </c>
      <c r="R397" s="180">
        <v>0</v>
      </c>
      <c r="S397" s="180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 t="s">
        <v>470</v>
      </c>
      <c r="E398" s="197"/>
      <c r="F398" s="197"/>
      <c r="G398" s="197"/>
      <c r="H398" s="198" t="s">
        <v>543</v>
      </c>
      <c r="I398" s="198"/>
      <c r="J398" s="198"/>
      <c r="K398" s="198"/>
      <c r="L398" s="181">
        <v>11.2</v>
      </c>
      <c r="M398" s="181">
        <v>5.4</v>
      </c>
      <c r="N398" s="181">
        <v>4.8</v>
      </c>
      <c r="O398" s="181">
        <v>3.2</v>
      </c>
      <c r="P398" s="181">
        <v>30.5</v>
      </c>
      <c r="Q398" s="181">
        <v>7.15</v>
      </c>
      <c r="R398" s="181">
        <v>0</v>
      </c>
      <c r="S398" s="181">
        <v>1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7"/>
      <c r="E399" s="197"/>
      <c r="F399" s="197"/>
      <c r="G399" s="197"/>
      <c r="H399" s="198" t="s">
        <v>544</v>
      </c>
      <c r="I399" s="198"/>
      <c r="J399" s="198"/>
      <c r="K399" s="198"/>
      <c r="L399" s="181">
        <v>10</v>
      </c>
      <c r="M399" s="181">
        <v>4.9000000000000004</v>
      </c>
      <c r="N399" s="181" t="s">
        <v>545</v>
      </c>
      <c r="O399" s="181" t="s">
        <v>545</v>
      </c>
      <c r="P399" s="181">
        <v>10.36</v>
      </c>
      <c r="Q399" s="181">
        <v>5.47</v>
      </c>
      <c r="R399" s="181">
        <v>0</v>
      </c>
      <c r="S399" s="181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 t="s">
        <v>471</v>
      </c>
      <c r="E400" s="191"/>
      <c r="F400" s="191"/>
      <c r="G400" s="191"/>
      <c r="H400" s="192" t="s">
        <v>543</v>
      </c>
      <c r="I400" s="192"/>
      <c r="J400" s="192"/>
      <c r="K400" s="192"/>
      <c r="L400" s="182">
        <v>10</v>
      </c>
      <c r="M400" s="182">
        <v>5.5</v>
      </c>
      <c r="N400" s="182">
        <v>4.2</v>
      </c>
      <c r="O400" s="182">
        <v>3.2</v>
      </c>
      <c r="P400" s="182">
        <v>8.91</v>
      </c>
      <c r="Q400" s="182">
        <v>5.3</v>
      </c>
      <c r="R400" s="182">
        <v>9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1"/>
      <c r="E401" s="191"/>
      <c r="F401" s="191"/>
      <c r="G401" s="191"/>
      <c r="H401" s="192" t="s">
        <v>544</v>
      </c>
      <c r="I401" s="192"/>
      <c r="J401" s="192"/>
      <c r="K401" s="192"/>
      <c r="L401" s="182">
        <v>10.4</v>
      </c>
      <c r="M401" s="182">
        <v>4.8</v>
      </c>
      <c r="N401" s="182" t="s">
        <v>545</v>
      </c>
      <c r="O401" s="182" t="s">
        <v>545</v>
      </c>
      <c r="P401" s="182">
        <v>11.19</v>
      </c>
      <c r="Q401" s="182">
        <v>8.0399999999999991</v>
      </c>
      <c r="R401" s="182">
        <v>0</v>
      </c>
      <c r="S401" s="182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 t="s">
        <v>546</v>
      </c>
      <c r="E402" s="193"/>
      <c r="F402" s="193"/>
      <c r="G402" s="193"/>
      <c r="H402" s="194" t="s">
        <v>543</v>
      </c>
      <c r="I402" s="194"/>
      <c r="J402" s="194"/>
      <c r="K402" s="194"/>
      <c r="L402" s="183">
        <v>9.5</v>
      </c>
      <c r="M402" s="183">
        <v>6.3</v>
      </c>
      <c r="N402" s="183">
        <v>5</v>
      </c>
      <c r="O402" s="183">
        <v>3.5</v>
      </c>
      <c r="P402" s="183">
        <v>10.53</v>
      </c>
      <c r="Q402" s="183">
        <v>6.01</v>
      </c>
      <c r="R402" s="183">
        <v>9</v>
      </c>
      <c r="S402" s="183">
        <v>4.66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3"/>
      <c r="E403" s="193"/>
      <c r="F403" s="193"/>
      <c r="G403" s="193"/>
      <c r="H403" s="194" t="s">
        <v>544</v>
      </c>
      <c r="I403" s="194"/>
      <c r="J403" s="194"/>
      <c r="K403" s="194"/>
      <c r="L403" s="183">
        <v>11.4</v>
      </c>
      <c r="M403" s="183">
        <v>5.7</v>
      </c>
      <c r="N403" s="183" t="s">
        <v>545</v>
      </c>
      <c r="O403" s="183" t="s">
        <v>545</v>
      </c>
      <c r="P403" s="183">
        <v>11.91</v>
      </c>
      <c r="Q403" s="183">
        <v>6.52</v>
      </c>
      <c r="R403" s="183">
        <v>0</v>
      </c>
      <c r="S403" s="183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547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00" t="s">
        <v>548</v>
      </c>
      <c r="E405" s="104"/>
      <c r="F405" s="104"/>
      <c r="G405" s="104"/>
      <c r="H405" s="140"/>
      <c r="I405" s="104"/>
      <c r="J405" s="104"/>
      <c r="K405" s="104"/>
      <c r="L405" s="104"/>
      <c r="M405" s="104"/>
      <c r="N405" s="104"/>
      <c r="O405" s="104"/>
      <c r="P405" s="140"/>
      <c r="Q405" s="104"/>
      <c r="R405" s="104"/>
      <c r="S405" s="104"/>
      <c r="T405" s="141"/>
      <c r="U405" s="103"/>
      <c r="V405" s="103"/>
      <c r="W405" s="103"/>
      <c r="X405" s="103"/>
    </row>
  </sheetData>
  <mergeCells count="273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5"/>
    <mergeCell ref="C120:C121"/>
    <mergeCell ref="C124:C125"/>
    <mergeCell ref="B126:B146"/>
    <mergeCell ref="C127:C132"/>
    <mergeCell ref="C137:C139"/>
    <mergeCell ref="B86:B92"/>
    <mergeCell ref="C86:C88"/>
    <mergeCell ref="B93:B95"/>
    <mergeCell ref="C94:C95"/>
    <mergeCell ref="A96:D96"/>
    <mergeCell ref="A97:A158"/>
    <mergeCell ref="B97:B104"/>
    <mergeCell ref="C97:C99"/>
    <mergeCell ref="B105:B118"/>
    <mergeCell ref="C108:C109"/>
    <mergeCell ref="B187:B205"/>
    <mergeCell ref="C187:C188"/>
    <mergeCell ref="C195:C197"/>
    <mergeCell ref="B206:B220"/>
    <mergeCell ref="C207:C213"/>
    <mergeCell ref="A221:D221"/>
    <mergeCell ref="B147:B158"/>
    <mergeCell ref="C147:C148"/>
    <mergeCell ref="A159:D159"/>
    <mergeCell ref="A160:A220"/>
    <mergeCell ref="B160:B172"/>
    <mergeCell ref="C160:C161"/>
    <mergeCell ref="B173:B178"/>
    <mergeCell ref="C173:C176"/>
    <mergeCell ref="B179:B186"/>
    <mergeCell ref="C185:C186"/>
    <mergeCell ref="B269:B284"/>
    <mergeCell ref="C277:C278"/>
    <mergeCell ref="B285:B295"/>
    <mergeCell ref="C285:C288"/>
    <mergeCell ref="A296:D296"/>
    <mergeCell ref="A297:D297"/>
    <mergeCell ref="A222:A295"/>
    <mergeCell ref="B222:B232"/>
    <mergeCell ref="C222:C223"/>
    <mergeCell ref="C229:C230"/>
    <mergeCell ref="C231:C232"/>
    <mergeCell ref="B233:B256"/>
    <mergeCell ref="C233:C241"/>
    <mergeCell ref="C248:C249"/>
    <mergeCell ref="B257:B268"/>
    <mergeCell ref="C267:C268"/>
    <mergeCell ref="Q303:T303"/>
    <mergeCell ref="A305:D305"/>
    <mergeCell ref="A306:D306"/>
    <mergeCell ref="A307:D307"/>
    <mergeCell ref="A298:N298"/>
    <mergeCell ref="A300:X300"/>
    <mergeCell ref="A301:D304"/>
    <mergeCell ref="E301:T301"/>
    <mergeCell ref="U301:X301"/>
    <mergeCell ref="E302:L302"/>
    <mergeCell ref="M302:T302"/>
    <mergeCell ref="U302:V303"/>
    <mergeCell ref="W302:X303"/>
    <mergeCell ref="E303:H303"/>
    <mergeCell ref="A308:D308"/>
    <mergeCell ref="A309:D309"/>
    <mergeCell ref="A310:N310"/>
    <mergeCell ref="A312:L312"/>
    <mergeCell ref="A313:D316"/>
    <mergeCell ref="E313:L314"/>
    <mergeCell ref="E315:H315"/>
    <mergeCell ref="I315:L315"/>
    <mergeCell ref="I303:L303"/>
    <mergeCell ref="M303:P303"/>
    <mergeCell ref="H325:I325"/>
    <mergeCell ref="M325:N325"/>
    <mergeCell ref="H326:I326"/>
    <mergeCell ref="H327:I327"/>
    <mergeCell ref="H328:I328"/>
    <mergeCell ref="H329:I329"/>
    <mergeCell ref="A317:D317"/>
    <mergeCell ref="A318:D318"/>
    <mergeCell ref="A319:D319"/>
    <mergeCell ref="A320:D320"/>
    <mergeCell ref="A321:D321"/>
    <mergeCell ref="H324:I324"/>
    <mergeCell ref="D340:M340"/>
    <mergeCell ref="D341:D342"/>
    <mergeCell ref="E341:G341"/>
    <mergeCell ref="H341:J341"/>
    <mergeCell ref="K341:M341"/>
    <mergeCell ref="D347:M347"/>
    <mergeCell ref="H331:I331"/>
    <mergeCell ref="H332:I332"/>
    <mergeCell ref="H333:I333"/>
    <mergeCell ref="H334:I334"/>
    <mergeCell ref="H335:I335"/>
    <mergeCell ref="H336:I336"/>
    <mergeCell ref="D364:I364"/>
    <mergeCell ref="J364:N364"/>
    <mergeCell ref="O364:R364"/>
    <mergeCell ref="D365:I365"/>
    <mergeCell ref="J365:N365"/>
    <mergeCell ref="O365:R365"/>
    <mergeCell ref="D349:G349"/>
    <mergeCell ref="D350:G350"/>
    <mergeCell ref="D361:R361"/>
    <mergeCell ref="D362:R362"/>
    <mergeCell ref="D363:I363"/>
    <mergeCell ref="J363:N363"/>
    <mergeCell ref="O363:R363"/>
    <mergeCell ref="D368:I368"/>
    <mergeCell ref="J368:N368"/>
    <mergeCell ref="O368:R368"/>
    <mergeCell ref="D369:I369"/>
    <mergeCell ref="J369:N369"/>
    <mergeCell ref="O369:R369"/>
    <mergeCell ref="D366:I366"/>
    <mergeCell ref="J366:N366"/>
    <mergeCell ref="O366:R366"/>
    <mergeCell ref="D367:I367"/>
    <mergeCell ref="J367:N367"/>
    <mergeCell ref="O367:R367"/>
    <mergeCell ref="D372:I372"/>
    <mergeCell ref="J372:N372"/>
    <mergeCell ref="O372:R372"/>
    <mergeCell ref="C378:G379"/>
    <mergeCell ref="H378:K378"/>
    <mergeCell ref="L378:O378"/>
    <mergeCell ref="P378:S378"/>
    <mergeCell ref="D370:I370"/>
    <mergeCell ref="J370:N370"/>
    <mergeCell ref="O370:R370"/>
    <mergeCell ref="D371:I371"/>
    <mergeCell ref="J371:N371"/>
    <mergeCell ref="O371:R371"/>
    <mergeCell ref="C380:C385"/>
    <mergeCell ref="D380:D384"/>
    <mergeCell ref="E380:G380"/>
    <mergeCell ref="H380:I380"/>
    <mergeCell ref="J380:K380"/>
    <mergeCell ref="L380:M380"/>
    <mergeCell ref="T378:W378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D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R386:S386"/>
    <mergeCell ref="T386:U386"/>
    <mergeCell ref="V386:W386"/>
    <mergeCell ref="C387:P387"/>
    <mergeCell ref="D390:K391"/>
    <mergeCell ref="L390:S390"/>
    <mergeCell ref="L391:O391"/>
    <mergeCell ref="P391:S391"/>
    <mergeCell ref="C386:G386"/>
    <mergeCell ref="H386:I386"/>
    <mergeCell ref="J386:K386"/>
    <mergeCell ref="L386:M386"/>
    <mergeCell ref="N386:O386"/>
    <mergeCell ref="P386:Q386"/>
    <mergeCell ref="P392:P393"/>
    <mergeCell ref="Q392:Q393"/>
    <mergeCell ref="R392:R393"/>
    <mergeCell ref="S392:S393"/>
    <mergeCell ref="H393:K393"/>
    <mergeCell ref="D394:G395"/>
    <mergeCell ref="H394:K394"/>
    <mergeCell ref="H395:K395"/>
    <mergeCell ref="D392:G393"/>
    <mergeCell ref="H392:K392"/>
    <mergeCell ref="L392:L393"/>
    <mergeCell ref="M392:M393"/>
    <mergeCell ref="N392:N393"/>
    <mergeCell ref="O392:O393"/>
    <mergeCell ref="D400:G401"/>
    <mergeCell ref="H400:K400"/>
    <mergeCell ref="H401:K401"/>
    <mergeCell ref="D402:G403"/>
    <mergeCell ref="H402:K402"/>
    <mergeCell ref="H403:K403"/>
    <mergeCell ref="D396:G397"/>
    <mergeCell ref="H396:K396"/>
    <mergeCell ref="H397:K397"/>
    <mergeCell ref="D398:G399"/>
    <mergeCell ref="H398:K398"/>
    <mergeCell ref="H399:K399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19" width="7" customWidth="1"/>
    <col min="20" max="20" width="9.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44369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14.7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35</v>
      </c>
      <c r="G20" s="23">
        <f>E20-F20</f>
        <v>0</v>
      </c>
      <c r="H20" s="24">
        <f>F20/E20</f>
        <v>1</v>
      </c>
      <c r="I20" s="23">
        <v>38</v>
      </c>
      <c r="J20" s="22">
        <v>32</v>
      </c>
      <c r="K20" s="23">
        <f>I20-J20</f>
        <v>6</v>
      </c>
      <c r="L20" s="25">
        <f>J20/I20</f>
        <v>0.84210526315789469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1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8</v>
      </c>
      <c r="J21" s="22">
        <v>6</v>
      </c>
      <c r="K21" s="23">
        <f>I21-J21</f>
        <v>2</v>
      </c>
      <c r="L21" s="25">
        <f>J21/I21</f>
        <v>0.75</v>
      </c>
      <c r="M21" s="33"/>
      <c r="N21" s="30"/>
      <c r="O21" s="28"/>
      <c r="P21" s="24"/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3</v>
      </c>
      <c r="V22" s="30">
        <v>3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10</v>
      </c>
      <c r="G23" s="23">
        <f>E23-F23</f>
        <v>0</v>
      </c>
      <c r="H23" s="24">
        <f>F23/E23</f>
        <v>1</v>
      </c>
      <c r="I23" s="23">
        <v>15</v>
      </c>
      <c r="J23" s="22">
        <v>15</v>
      </c>
      <c r="K23" s="23">
        <f>I23-J23</f>
        <v>0</v>
      </c>
      <c r="L23" s="25">
        <f>J23/I23</f>
        <v>1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>
        <v>2</v>
      </c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77</v>
      </c>
      <c r="G24" s="23">
        <f>E24-F24</f>
        <v>13</v>
      </c>
      <c r="H24" s="24">
        <f>F24/E24</f>
        <v>0.85555555555555551</v>
      </c>
      <c r="I24" s="23">
        <v>80</v>
      </c>
      <c r="J24" s="22">
        <v>54</v>
      </c>
      <c r="K24" s="23">
        <f>I24-J24</f>
        <v>26</v>
      </c>
      <c r="L24" s="25">
        <f>J24/I24</f>
        <v>0.67500000000000004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2.6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26</v>
      </c>
      <c r="K25" s="23">
        <f>I25-J25</f>
        <v>6</v>
      </c>
      <c r="L25" s="25">
        <f>J25/I25</f>
        <v>0.8125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5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69</v>
      </c>
      <c r="G26" s="23">
        <f>E26-F26</f>
        <v>19</v>
      </c>
      <c r="H26" s="24">
        <f>F26/E26</f>
        <v>0.78409090909090906</v>
      </c>
      <c r="I26" s="23">
        <v>100</v>
      </c>
      <c r="J26" s="22">
        <v>95</v>
      </c>
      <c r="K26" s="23">
        <f>I26-J26</f>
        <v>5</v>
      </c>
      <c r="L26" s="25">
        <f>J26/I26</f>
        <v>0.95</v>
      </c>
      <c r="M26" s="33">
        <v>5</v>
      </c>
      <c r="N26" s="30">
        <v>2</v>
      </c>
      <c r="O26" s="28">
        <f>M26-N26</f>
        <v>3</v>
      </c>
      <c r="P26" s="24">
        <f>N26/M26</f>
        <v>0.4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1</v>
      </c>
      <c r="O27" s="28">
        <f>M27-N27</f>
        <v>4</v>
      </c>
      <c r="P27" s="24">
        <f>N27/M27</f>
        <v>0.2</v>
      </c>
      <c r="Q27" s="33">
        <v>10</v>
      </c>
      <c r="R27" s="22">
        <v>10</v>
      </c>
      <c r="S27" s="23">
        <v>6</v>
      </c>
      <c r="T27" s="25">
        <f>R27/Q27</f>
        <v>1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4</v>
      </c>
      <c r="K29" s="23">
        <f t="shared" ref="K29:K34" si="0">I29-J29</f>
        <v>4</v>
      </c>
      <c r="L29" s="25">
        <f t="shared" ref="L29:L34" si="1">J29/I29</f>
        <v>0.5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16</v>
      </c>
      <c r="K30" s="23">
        <f t="shared" si="0"/>
        <v>14</v>
      </c>
      <c r="L30" s="25">
        <f t="shared" si="1"/>
        <v>0.53333333333333333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18</v>
      </c>
      <c r="K31" s="23">
        <f t="shared" si="0"/>
        <v>4</v>
      </c>
      <c r="L31" s="25">
        <f t="shared" si="1"/>
        <v>0.81818181818181823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80</v>
      </c>
      <c r="G32" s="23">
        <f>E32-F32</f>
        <v>3</v>
      </c>
      <c r="H32" s="24">
        <f>F32/E32</f>
        <v>0.96385542168674698</v>
      </c>
      <c r="I32" s="23">
        <v>34</v>
      </c>
      <c r="J32" s="22">
        <v>29</v>
      </c>
      <c r="K32" s="23">
        <f t="shared" si="0"/>
        <v>5</v>
      </c>
      <c r="L32" s="25">
        <f t="shared" si="1"/>
        <v>0.8529411764705882</v>
      </c>
      <c r="M32" s="33"/>
      <c r="N32" s="30"/>
      <c r="O32" s="28"/>
      <c r="P32" s="24"/>
      <c r="Q32" s="33">
        <v>10</v>
      </c>
      <c r="R32" s="22">
        <v>4</v>
      </c>
      <c r="S32" s="23">
        <f>Q32-R32</f>
        <v>6</v>
      </c>
      <c r="T32" s="25">
        <f>R32/Q32</f>
        <v>0.4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159</v>
      </c>
      <c r="G33" s="23">
        <f>E33-F33</f>
        <v>11</v>
      </c>
      <c r="H33" s="24">
        <f>F33/E33</f>
        <v>0.93529411764705883</v>
      </c>
      <c r="I33" s="23">
        <v>234</v>
      </c>
      <c r="J33" s="22">
        <v>201</v>
      </c>
      <c r="K33" s="23">
        <f t="shared" si="0"/>
        <v>33</v>
      </c>
      <c r="L33" s="25">
        <f t="shared" si="1"/>
        <v>0.85897435897435892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74</v>
      </c>
      <c r="K34" s="23">
        <f t="shared" si="0"/>
        <v>76</v>
      </c>
      <c r="L34" s="25">
        <f t="shared" si="1"/>
        <v>0.49333333333333335</v>
      </c>
      <c r="M34" s="33"/>
      <c r="N34" s="22"/>
      <c r="O34" s="28"/>
      <c r="P34" s="24"/>
      <c r="Q34" s="23"/>
      <c r="R34" s="22"/>
      <c r="S34" s="23"/>
      <c r="T34" s="25"/>
      <c r="U34" s="30">
        <v>18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>
        <v>1</v>
      </c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12</v>
      </c>
      <c r="K38" s="23">
        <f>I38-J38</f>
        <v>3</v>
      </c>
      <c r="L38" s="25">
        <f>J38/I38</f>
        <v>0.8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43</v>
      </c>
      <c r="G41" s="23">
        <f>E41-F41</f>
        <v>8</v>
      </c>
      <c r="H41" s="24">
        <f>F41/E41</f>
        <v>0.84313725490196079</v>
      </c>
      <c r="I41" s="23">
        <v>26</v>
      </c>
      <c r="J41" s="22">
        <v>23</v>
      </c>
      <c r="K41" s="23">
        <f>I41-J41</f>
        <v>3</v>
      </c>
      <c r="L41" s="25">
        <f>J41/I41</f>
        <v>0.88461538461538458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1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30</v>
      </c>
      <c r="G44" s="23">
        <f>E44-F44</f>
        <v>1</v>
      </c>
      <c r="H44" s="24">
        <f>F44/E44</f>
        <v>0.967741935483871</v>
      </c>
      <c r="I44" s="23">
        <v>36</v>
      </c>
      <c r="J44" s="22">
        <v>36</v>
      </c>
      <c r="K44" s="23">
        <f>I44-J44</f>
        <v>0</v>
      </c>
      <c r="L44" s="25">
        <f>J44/I44</f>
        <v>1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199</v>
      </c>
      <c r="G45" s="23">
        <f>E45-F45</f>
        <v>7</v>
      </c>
      <c r="H45" s="24">
        <f>F45/E45</f>
        <v>0.96601941747572817</v>
      </c>
      <c r="I45" s="23">
        <v>314</v>
      </c>
      <c r="J45" s="22">
        <v>245</v>
      </c>
      <c r="K45" s="23">
        <f>I45-J45</f>
        <v>69</v>
      </c>
      <c r="L45" s="25">
        <f>J45/I45</f>
        <v>0.78025477707006374</v>
      </c>
      <c r="M45" s="33"/>
      <c r="N45" s="30"/>
      <c r="O45" s="28"/>
      <c r="P45" s="24"/>
      <c r="Q45" s="33"/>
      <c r="R45" s="22"/>
      <c r="S45" s="23"/>
      <c r="T45" s="25"/>
      <c r="U45" s="30">
        <v>4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24</v>
      </c>
      <c r="K52" s="23">
        <f>I52-J52</f>
        <v>16</v>
      </c>
      <c r="L52" s="25">
        <f>J52/I52</f>
        <v>0.6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58</v>
      </c>
      <c r="G61" s="23">
        <f>E61-F61</f>
        <v>2</v>
      </c>
      <c r="H61" s="24">
        <f>F61/E61</f>
        <v>0.96666666666666667</v>
      </c>
      <c r="I61" s="23">
        <v>69</v>
      </c>
      <c r="J61" s="22">
        <v>54</v>
      </c>
      <c r="K61" s="23">
        <f>I61-J61</f>
        <v>15</v>
      </c>
      <c r="L61" s="25">
        <f>J61/I61</f>
        <v>0.78260869565217395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8</v>
      </c>
      <c r="W61" s="30">
        <v>1</v>
      </c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3</v>
      </c>
      <c r="V62" s="30">
        <v>2</v>
      </c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11</v>
      </c>
      <c r="G71" s="23">
        <f>E71-F71</f>
        <v>1</v>
      </c>
      <c r="H71" s="24">
        <f>F71/E71</f>
        <v>0.91666666666666663</v>
      </c>
      <c r="I71" s="23">
        <v>30</v>
      </c>
      <c r="J71" s="22">
        <v>19</v>
      </c>
      <c r="K71" s="23">
        <f>I71-J71</f>
        <v>11</v>
      </c>
      <c r="L71" s="25">
        <f>J71/I71</f>
        <v>0.6333333333333333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12</v>
      </c>
      <c r="G76" s="23">
        <f>E76-F76</f>
        <v>0</v>
      </c>
      <c r="H76" s="24">
        <f>F76/E76</f>
        <v>1</v>
      </c>
      <c r="I76" s="23">
        <v>11</v>
      </c>
      <c r="J76" s="22">
        <v>11</v>
      </c>
      <c r="K76" s="23">
        <f>I76-J76</f>
        <v>0</v>
      </c>
      <c r="L76" s="25">
        <f>J76/I76</f>
        <v>1</v>
      </c>
      <c r="M76" s="33"/>
      <c r="N76" s="30"/>
      <c r="O76" s="28"/>
      <c r="P76" s="24"/>
      <c r="Q76" s="33"/>
      <c r="R76" s="22"/>
      <c r="S76" s="23"/>
      <c r="T76" s="25"/>
      <c r="U76" s="30">
        <v>2</v>
      </c>
      <c r="V76" s="30">
        <v>1</v>
      </c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5</v>
      </c>
      <c r="G77" s="23">
        <f>E77-F77</f>
        <v>0</v>
      </c>
      <c r="H77" s="24">
        <f>F77/E77</f>
        <v>1</v>
      </c>
      <c r="I77" s="23">
        <v>6</v>
      </c>
      <c r="J77" s="22">
        <v>3</v>
      </c>
      <c r="K77" s="23">
        <f>I77-J77</f>
        <v>3</v>
      </c>
      <c r="L77" s="25">
        <f>J77/I77</f>
        <v>0.5</v>
      </c>
      <c r="M77" s="33"/>
      <c r="N77" s="30"/>
      <c r="O77" s="28"/>
      <c r="P77" s="24"/>
      <c r="Q77" s="33"/>
      <c r="R77" s="22"/>
      <c r="S77" s="23"/>
      <c r="T77" s="25"/>
      <c r="U77" s="30">
        <v>3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36</v>
      </c>
      <c r="G78" s="23">
        <f>E78-F78</f>
        <v>4</v>
      </c>
      <c r="H78" s="24">
        <f>F78/E78</f>
        <v>0.9</v>
      </c>
      <c r="I78" s="23">
        <v>80</v>
      </c>
      <c r="J78" s="22">
        <v>53</v>
      </c>
      <c r="K78" s="23">
        <f>I78-J78</f>
        <v>27</v>
      </c>
      <c r="L78" s="25">
        <f>J78/I78</f>
        <v>0.66249999999999998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2</v>
      </c>
      <c r="K79" s="23">
        <f>I79-J79</f>
        <v>10</v>
      </c>
      <c r="L79" s="25">
        <f>J79/I79</f>
        <v>0.16666666666666666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7</v>
      </c>
      <c r="K81" s="23">
        <f>I81-J81</f>
        <v>13</v>
      </c>
      <c r="L81" s="25">
        <f>J81/I81</f>
        <v>0.35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10</v>
      </c>
      <c r="G85" s="23">
        <f>E85-F85</f>
        <v>0</v>
      </c>
      <c r="H85" s="24">
        <f>F85/E85</f>
        <v>1</v>
      </c>
      <c r="I85" s="23">
        <v>30</v>
      </c>
      <c r="J85" s="22">
        <v>17</v>
      </c>
      <c r="K85" s="23">
        <f>I85-J85</f>
        <v>13</v>
      </c>
      <c r="L85" s="25">
        <f>J85/I85</f>
        <v>0.56666666666666665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5</v>
      </c>
      <c r="G88" s="23">
        <f>E88-F88</f>
        <v>3</v>
      </c>
      <c r="H88" s="24">
        <f>F88/E88</f>
        <v>0.625</v>
      </c>
      <c r="I88" s="23">
        <v>12</v>
      </c>
      <c r="J88" s="22">
        <v>8</v>
      </c>
      <c r="K88" s="23">
        <f>I88-J88</f>
        <v>4</v>
      </c>
      <c r="L88" s="25">
        <f>J88/I88</f>
        <v>0.66666666666666663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1</v>
      </c>
      <c r="G90" s="23">
        <f>E90-F90</f>
        <v>2</v>
      </c>
      <c r="H90" s="24">
        <f>F90/E90</f>
        <v>0.33333333333333331</v>
      </c>
      <c r="I90" s="23">
        <v>5</v>
      </c>
      <c r="J90" s="22">
        <v>4</v>
      </c>
      <c r="K90" s="23">
        <f>I90-J90</f>
        <v>1</v>
      </c>
      <c r="L90" s="25">
        <f>J90/I90</f>
        <v>0.8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8</v>
      </c>
      <c r="K95" s="23">
        <f>I95-J95</f>
        <v>0</v>
      </c>
      <c r="L95" s="25">
        <f>J95/I95</f>
        <v>1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5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20</v>
      </c>
      <c r="G96" s="23">
        <f>E96-F96</f>
        <v>3</v>
      </c>
      <c r="H96" s="24">
        <f>F96/E96</f>
        <v>0.86956521739130432</v>
      </c>
      <c r="I96" s="23">
        <v>30</v>
      </c>
      <c r="J96" s="22">
        <v>9</v>
      </c>
      <c r="K96" s="23">
        <f>I96-J96</f>
        <v>21</v>
      </c>
      <c r="L96" s="25">
        <f>J96/I96</f>
        <v>0.3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15</v>
      </c>
      <c r="G97" s="23">
        <f>E97-F97</f>
        <v>3</v>
      </c>
      <c r="H97" s="24">
        <f>F97/E97</f>
        <v>0.83333333333333337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979</v>
      </c>
      <c r="G98" s="38">
        <f>E98-F98</f>
        <v>82</v>
      </c>
      <c r="H98" s="4">
        <f>F98/E98</f>
        <v>0.92271442035815265</v>
      </c>
      <c r="I98" s="3">
        <f>SUM(I15:I97)</f>
        <v>1503</v>
      </c>
      <c r="J98" s="3">
        <f>SUM(J15:J97)</f>
        <v>1113</v>
      </c>
      <c r="K98" s="3">
        <f>I98-J98</f>
        <v>390</v>
      </c>
      <c r="L98" s="39">
        <f>J98/I98</f>
        <v>0.74051896207584833</v>
      </c>
      <c r="M98" s="38">
        <f>SUM(M15:M97)</f>
        <v>10</v>
      </c>
      <c r="N98" s="38">
        <f>SUM(N15:N97)</f>
        <v>3</v>
      </c>
      <c r="O98" s="40">
        <f>M98-N98</f>
        <v>7</v>
      </c>
      <c r="P98" s="4">
        <f>N98/M98</f>
        <v>0.3</v>
      </c>
      <c r="Q98" s="38">
        <f>SUM(Q15:Q97)</f>
        <v>22</v>
      </c>
      <c r="R98" s="38">
        <f>SUM(R15:R97)</f>
        <v>14</v>
      </c>
      <c r="S98" s="3">
        <f>Q98-R98</f>
        <v>8</v>
      </c>
      <c r="T98" s="39">
        <f>R98/Q98</f>
        <v>0.63636363636363635</v>
      </c>
      <c r="U98" s="38">
        <f>SUM(U15:U97)</f>
        <v>41</v>
      </c>
      <c r="V98" s="38">
        <f>SUM(V15:V97)</f>
        <v>90</v>
      </c>
      <c r="W98" s="38">
        <f>SUM(W15:W97)</f>
        <v>1</v>
      </c>
      <c r="X98" s="41">
        <f>SUM(X15:X97)</f>
        <v>4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3</v>
      </c>
      <c r="K99" s="47">
        <f>I99-J99</f>
        <v>3</v>
      </c>
      <c r="L99" s="48">
        <f>J99/I99</f>
        <v>0.5</v>
      </c>
      <c r="M99" s="45">
        <v>2</v>
      </c>
      <c r="N99" s="44">
        <v>1</v>
      </c>
      <c r="O99" s="47">
        <f>M99-N99</f>
        <v>1</v>
      </c>
      <c r="P99" s="46">
        <f>N99/M99</f>
        <v>0.5</v>
      </c>
      <c r="Q99" s="45">
        <v>2</v>
      </c>
      <c r="R99" s="44">
        <v>2</v>
      </c>
      <c r="S99" s="47">
        <f>Q99-R99</f>
        <v>0</v>
      </c>
      <c r="T99" s="48">
        <f>R99/Q99</f>
        <v>1</v>
      </c>
      <c r="U99" s="49"/>
      <c r="V99" s="44"/>
      <c r="W99" s="44">
        <v>3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5</v>
      </c>
      <c r="G100" s="53">
        <f>E100-F100</f>
        <v>0</v>
      </c>
      <c r="H100" s="54">
        <f>F100/E100</f>
        <v>1</v>
      </c>
      <c r="I100" s="53">
        <v>19</v>
      </c>
      <c r="J100" s="52">
        <v>11</v>
      </c>
      <c r="K100" s="55">
        <f>I100-J100</f>
        <v>8</v>
      </c>
      <c r="L100" s="56">
        <f>J100/I100</f>
        <v>0.57894736842105265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12</v>
      </c>
      <c r="G103" s="53">
        <f>E103-F103</f>
        <v>1</v>
      </c>
      <c r="H103" s="54">
        <f>F103/E103</f>
        <v>0.92307692307692313</v>
      </c>
      <c r="I103" s="53">
        <v>20</v>
      </c>
      <c r="J103" s="52">
        <v>20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7</v>
      </c>
      <c r="K104" s="55">
        <f>I104-J104</f>
        <v>8</v>
      </c>
      <c r="L104" s="56">
        <f>J104/I104</f>
        <v>0.46666666666666667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7</v>
      </c>
      <c r="K105" s="55">
        <f>I105-J105</f>
        <v>0</v>
      </c>
      <c r="L105" s="56">
        <f>J105/I105</f>
        <v>1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10</v>
      </c>
      <c r="K106" s="55">
        <f>I106-J106</f>
        <v>5</v>
      </c>
      <c r="L106" s="56">
        <f>J106/I106</f>
        <v>0.66666666666666663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8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6</v>
      </c>
      <c r="G110" s="53">
        <f>E110-F110</f>
        <v>2</v>
      </c>
      <c r="H110" s="54">
        <f>F110/E110</f>
        <v>0.75</v>
      </c>
      <c r="I110" s="53">
        <v>15</v>
      </c>
      <c r="J110" s="52">
        <v>9</v>
      </c>
      <c r="K110" s="55">
        <f>I110-J110</f>
        <v>6</v>
      </c>
      <c r="L110" s="56">
        <f>J110/I110</f>
        <v>0.6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5</v>
      </c>
      <c r="K111" s="55">
        <f>I111-J111</f>
        <v>0</v>
      </c>
      <c r="L111" s="56">
        <f>J111/I111</f>
        <v>1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10</v>
      </c>
      <c r="K112" s="55">
        <f>I112-J112</f>
        <v>5</v>
      </c>
      <c r="L112" s="56">
        <f>J112/I112</f>
        <v>0.66666666666666663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32</v>
      </c>
      <c r="G119" s="53">
        <f>E119-F119</f>
        <v>1</v>
      </c>
      <c r="H119" s="54">
        <f>F119/E119</f>
        <v>0.96969696969696972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17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0</v>
      </c>
      <c r="K121" s="55">
        <f>I121-J121</f>
        <v>10</v>
      </c>
      <c r="L121" s="56">
        <f>J121/I121</f>
        <v>0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10</v>
      </c>
      <c r="G123" s="53">
        <f>E123-F123</f>
        <v>0</v>
      </c>
      <c r="H123" s="54">
        <f>F123/E123</f>
        <v>1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1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6</v>
      </c>
      <c r="G125" s="53">
        <f>E125-F125</f>
        <v>4</v>
      </c>
      <c r="H125" s="54">
        <f>F125/E125</f>
        <v>0.6</v>
      </c>
      <c r="I125" s="53">
        <v>20</v>
      </c>
      <c r="J125" s="52">
        <v>6</v>
      </c>
      <c r="K125" s="55">
        <f>I125-J125</f>
        <v>14</v>
      </c>
      <c r="L125" s="56">
        <f>J125/I125</f>
        <v>0.3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67</v>
      </c>
      <c r="G126" s="53">
        <f>E126-F126</f>
        <v>3</v>
      </c>
      <c r="H126" s="54">
        <f>F126/E126</f>
        <v>0.95714285714285718</v>
      </c>
      <c r="I126" s="53">
        <v>67</v>
      </c>
      <c r="J126" s="52">
        <v>44</v>
      </c>
      <c r="K126" s="55">
        <f>I126-J126</f>
        <v>23</v>
      </c>
      <c r="L126" s="56">
        <f>J126/I126</f>
        <v>0.65671641791044777</v>
      </c>
      <c r="M126" s="53"/>
      <c r="N126" s="52"/>
      <c r="O126" s="55"/>
      <c r="P126" s="54"/>
      <c r="Q126" s="53"/>
      <c r="R126" s="52"/>
      <c r="S126" s="55"/>
      <c r="T126" s="56"/>
      <c r="U126" s="57">
        <v>7</v>
      </c>
      <c r="V126" s="52">
        <v>2</v>
      </c>
      <c r="W126" s="52"/>
      <c r="X126" s="58">
        <v>3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7</v>
      </c>
      <c r="V127" s="52">
        <v>2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70</v>
      </c>
      <c r="G129" s="53">
        <f>E129-F129</f>
        <v>0</v>
      </c>
      <c r="H129" s="54">
        <f>F129/E129</f>
        <v>1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28</v>
      </c>
      <c r="G130" s="53">
        <f>E130-F130</f>
        <v>2</v>
      </c>
      <c r="H130" s="54">
        <f>F130/E130</f>
        <v>0.93333333333333335</v>
      </c>
      <c r="I130" s="53">
        <v>28</v>
      </c>
      <c r="J130" s="52">
        <v>22</v>
      </c>
      <c r="K130" s="55">
        <f>I130-J130</f>
        <v>6</v>
      </c>
      <c r="L130" s="56">
        <f>J130/I130</f>
        <v>0.7857142857142857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1</v>
      </c>
      <c r="G131" s="53">
        <f>E131-F131</f>
        <v>1</v>
      </c>
      <c r="H131" s="54">
        <f>F131/E131</f>
        <v>0.5</v>
      </c>
      <c r="I131" s="53">
        <v>4</v>
      </c>
      <c r="J131" s="52">
        <v>3</v>
      </c>
      <c r="K131" s="55">
        <f>I131-J131</f>
        <v>1</v>
      </c>
      <c r="L131" s="56">
        <f>J131/I131</f>
        <v>0.75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9</v>
      </c>
      <c r="G132" s="53">
        <f>E132-F132</f>
        <v>1</v>
      </c>
      <c r="H132" s="54">
        <f>F132/E132</f>
        <v>0.9</v>
      </c>
      <c r="I132" s="53">
        <v>10</v>
      </c>
      <c r="J132" s="52">
        <v>6</v>
      </c>
      <c r="K132" s="55">
        <f>I132-J132</f>
        <v>4</v>
      </c>
      <c r="L132" s="56">
        <f>J132/I132</f>
        <v>0.6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3</v>
      </c>
      <c r="K135" s="55">
        <f>I135-J135</f>
        <v>4</v>
      </c>
      <c r="L135" s="56">
        <f>J135/I135</f>
        <v>0.42857142857142855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5</v>
      </c>
      <c r="K138" s="55">
        <f>I138-J138</f>
        <v>7</v>
      </c>
      <c r="L138" s="56">
        <f>J138/I138</f>
        <v>0.41666666666666669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9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9</v>
      </c>
      <c r="K141" s="55">
        <f>I141-J141</f>
        <v>7</v>
      </c>
      <c r="L141" s="56">
        <f>J141/I141</f>
        <v>0.5625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9</v>
      </c>
      <c r="G142" s="53">
        <f>E142-F142</f>
        <v>1</v>
      </c>
      <c r="H142" s="54">
        <f>F142/E142</f>
        <v>0.9</v>
      </c>
      <c r="I142" s="53">
        <v>26</v>
      </c>
      <c r="J142" s="52">
        <v>22</v>
      </c>
      <c r="K142" s="55">
        <f>I142-J142</f>
        <v>4</v>
      </c>
      <c r="L142" s="56">
        <f>J142/I142</f>
        <v>0.84615384615384615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14</v>
      </c>
      <c r="K143" s="55">
        <f>I143-J143</f>
        <v>6</v>
      </c>
      <c r="L143" s="56">
        <f>J143/I143</f>
        <v>0.7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3</v>
      </c>
      <c r="K144" s="55">
        <f>I144-J144</f>
        <v>7</v>
      </c>
      <c r="L144" s="56">
        <f>J144/I144</f>
        <v>0.3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4</v>
      </c>
      <c r="K146" s="55">
        <f>I146-J146</f>
        <v>2</v>
      </c>
      <c r="L146" s="56">
        <f>J146/I146</f>
        <v>0.66666666666666663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8</v>
      </c>
      <c r="K147" s="55">
        <f>I147-J147</f>
        <v>4</v>
      </c>
      <c r="L147" s="56">
        <f>J147/I147</f>
        <v>0.66666666666666663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26</v>
      </c>
      <c r="G149" s="53">
        <f>E149-F149</f>
        <v>2</v>
      </c>
      <c r="H149" s="54">
        <f>F149/E149</f>
        <v>0.9285714285714286</v>
      </c>
      <c r="I149" s="53">
        <v>20</v>
      </c>
      <c r="J149" s="52">
        <v>14</v>
      </c>
      <c r="K149" s="55">
        <f>I149-J149</f>
        <v>6</v>
      </c>
      <c r="L149" s="56">
        <f>J149/I149</f>
        <v>0.7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24</v>
      </c>
      <c r="G151" s="53">
        <f>E151-F151</f>
        <v>0</v>
      </c>
      <c r="H151" s="54">
        <f>F151/E151</f>
        <v>1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6</v>
      </c>
      <c r="K157" s="55">
        <f>I157-J157</f>
        <v>2</v>
      </c>
      <c r="L157" s="56">
        <f>J157/I157</f>
        <v>0.75</v>
      </c>
      <c r="M157" s="53"/>
      <c r="N157" s="52"/>
      <c r="O157" s="55"/>
      <c r="P157" s="54"/>
      <c r="Q157" s="53"/>
      <c r="R157" s="52"/>
      <c r="S157" s="55"/>
      <c r="T157" s="56"/>
      <c r="U157" s="57">
        <v>1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16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6</v>
      </c>
      <c r="K160" s="55">
        <f>I160-J160</f>
        <v>4</v>
      </c>
      <c r="L160" s="56">
        <f>J160/I160</f>
        <v>0.6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339</v>
      </c>
      <c r="G161" s="38">
        <f>E161-F161</f>
        <v>18</v>
      </c>
      <c r="H161" s="4">
        <f>F161/E161</f>
        <v>0.94957983193277307</v>
      </c>
      <c r="I161" s="38">
        <f>SUM(I99:I160)</f>
        <v>429</v>
      </c>
      <c r="J161" s="38">
        <f>SUM(J99:J160)</f>
        <v>275</v>
      </c>
      <c r="K161" s="3">
        <f>I161-J161</f>
        <v>154</v>
      </c>
      <c r="L161" s="39">
        <f>J161/I161</f>
        <v>0.64102564102564108</v>
      </c>
      <c r="M161" s="38">
        <f>SUM(M99:M160)</f>
        <v>2</v>
      </c>
      <c r="N161" s="38">
        <f>SUM(N99:N160)</f>
        <v>1</v>
      </c>
      <c r="O161" s="3">
        <f>(M161-N161)</f>
        <v>1</v>
      </c>
      <c r="P161" s="4">
        <f>N161/M161</f>
        <v>0.5</v>
      </c>
      <c r="Q161" s="38">
        <f>SUM(Q99:Q160)</f>
        <v>2</v>
      </c>
      <c r="R161" s="38">
        <f>SUM(R99:R160)</f>
        <v>2</v>
      </c>
      <c r="S161" s="3">
        <f>Q161-R161</f>
        <v>0</v>
      </c>
      <c r="T161" s="39">
        <f>R161/Q161</f>
        <v>1</v>
      </c>
      <c r="U161" s="37">
        <f>SUM(U99:U160)</f>
        <v>31</v>
      </c>
      <c r="V161" s="38">
        <f>SUM(V99:V160)</f>
        <v>93</v>
      </c>
      <c r="W161" s="38">
        <f>SUM(W99:W160)</f>
        <v>5</v>
      </c>
      <c r="X161" s="41">
        <f>SUM(X99:X160)</f>
        <v>8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18</v>
      </c>
      <c r="G162" s="64">
        <f>E162-F162</f>
        <v>1</v>
      </c>
      <c r="H162" s="65">
        <f>F162/E162</f>
        <v>0.94736842105263153</v>
      </c>
      <c r="I162" s="64">
        <v>15</v>
      </c>
      <c r="J162" s="63">
        <v>10</v>
      </c>
      <c r="K162" s="66">
        <f>I162-J162</f>
        <v>5</v>
      </c>
      <c r="L162" s="67">
        <f>J162/I162</f>
        <v>0.66666666666666663</v>
      </c>
      <c r="M162" s="64"/>
      <c r="N162" s="63"/>
      <c r="O162" s="66"/>
      <c r="P162" s="65"/>
      <c r="Q162" s="64"/>
      <c r="R162" s="63"/>
      <c r="S162" s="66"/>
      <c r="T162" s="67"/>
      <c r="U162" s="68"/>
      <c r="V162" s="69">
        <v>2</v>
      </c>
      <c r="W162" s="69">
        <v>1</v>
      </c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2</v>
      </c>
      <c r="V163" s="69"/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13</v>
      </c>
      <c r="G166" s="73">
        <f>E166-F166</f>
        <v>0</v>
      </c>
      <c r="H166" s="74">
        <f>F166/E166</f>
        <v>1</v>
      </c>
      <c r="I166" s="73">
        <v>20</v>
      </c>
      <c r="J166" s="69">
        <v>8</v>
      </c>
      <c r="K166" s="75">
        <f>I166-J166</f>
        <v>12</v>
      </c>
      <c r="L166" s="76">
        <f>J166/I166</f>
        <v>0.4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6</v>
      </c>
      <c r="K171" s="75">
        <f>I171-J171</f>
        <v>9</v>
      </c>
      <c r="L171" s="76">
        <f>J171/I171</f>
        <v>0.4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3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27</v>
      </c>
      <c r="G175" s="73">
        <f>E175-F175</f>
        <v>0</v>
      </c>
      <c r="H175" s="74">
        <f>F175/E175</f>
        <v>1</v>
      </c>
      <c r="I175" s="73">
        <v>54</v>
      </c>
      <c r="J175" s="69">
        <v>47</v>
      </c>
      <c r="K175" s="75">
        <f>I175-J175</f>
        <v>7</v>
      </c>
      <c r="L175" s="76">
        <f>J175/I175</f>
        <v>0.87037037037037035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7</v>
      </c>
      <c r="K176" s="75">
        <f>I176-J176</f>
        <v>3</v>
      </c>
      <c r="L176" s="76">
        <f>J176/I176</f>
        <v>0.7</v>
      </c>
      <c r="M176" s="73"/>
      <c r="N176" s="69"/>
      <c r="O176" s="75"/>
      <c r="P176" s="74"/>
      <c r="Q176" s="73"/>
      <c r="R176" s="69"/>
      <c r="S176" s="75"/>
      <c r="T176" s="76"/>
      <c r="U176" s="68">
        <v>2</v>
      </c>
      <c r="V176" s="69">
        <v>2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>
        <v>2</v>
      </c>
      <c r="V177" s="69">
        <v>3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11</v>
      </c>
      <c r="K188" s="75">
        <f>I188-J188</f>
        <v>2</v>
      </c>
      <c r="L188" s="76">
        <f>J188/I188</f>
        <v>0.84615384615384615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18</v>
      </c>
      <c r="G189" s="73">
        <f>E189-F189</f>
        <v>2</v>
      </c>
      <c r="H189" s="74">
        <f>F189/E189</f>
        <v>0.9</v>
      </c>
      <c r="I189" s="73">
        <v>10</v>
      </c>
      <c r="J189" s="69">
        <v>8</v>
      </c>
      <c r="K189" s="75">
        <f>I189-J189</f>
        <v>2</v>
      </c>
      <c r="L189" s="76">
        <f>J189/I189</f>
        <v>0.8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26</v>
      </c>
      <c r="K190" s="75">
        <f>I190-J190</f>
        <v>6</v>
      </c>
      <c r="L190" s="76">
        <f>J190/I190</f>
        <v>0.8125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9</v>
      </c>
      <c r="K199" s="75">
        <f>I199-J199</f>
        <v>6</v>
      </c>
      <c r="L199" s="76">
        <f>J199/I199</f>
        <v>0.6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19</v>
      </c>
      <c r="G208" s="73">
        <f>E208-F208</f>
        <v>1</v>
      </c>
      <c r="H208" s="74">
        <f>F208/E208</f>
        <v>0.95</v>
      </c>
      <c r="I208" s="73">
        <v>30</v>
      </c>
      <c r="J208" s="69">
        <v>20</v>
      </c>
      <c r="K208" s="75">
        <f>I208-J208</f>
        <v>10</v>
      </c>
      <c r="L208" s="76">
        <f>J208/I208</f>
        <v>0.66666666666666663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50</v>
      </c>
      <c r="G209" s="73">
        <f>E209-F209</f>
        <v>6</v>
      </c>
      <c r="H209" s="74">
        <f>F209/E209</f>
        <v>0.8928571428571429</v>
      </c>
      <c r="I209" s="73">
        <v>89</v>
      </c>
      <c r="J209" s="69">
        <v>69</v>
      </c>
      <c r="K209" s="75">
        <f>I209-J209</f>
        <v>20</v>
      </c>
      <c r="L209" s="76">
        <f>J209/I209</f>
        <v>0.7752808988764045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13</v>
      </c>
      <c r="G210" s="73">
        <f>E210-F210</f>
        <v>2</v>
      </c>
      <c r="H210" s="74">
        <f>F210/E210</f>
        <v>0.8666666666666667</v>
      </c>
      <c r="I210" s="73">
        <v>10</v>
      </c>
      <c r="J210" s="69">
        <v>9</v>
      </c>
      <c r="K210" s="75">
        <f>I210-J210</f>
        <v>1</v>
      </c>
      <c r="L210" s="76">
        <f>J210/I210</f>
        <v>0.9</v>
      </c>
      <c r="M210" s="73">
        <v>5</v>
      </c>
      <c r="N210" s="69">
        <v>1</v>
      </c>
      <c r="O210" s="75">
        <f>M210-N210</f>
        <v>4</v>
      </c>
      <c r="P210" s="74">
        <f>N210/M210</f>
        <v>0.2</v>
      </c>
      <c r="Q210" s="73">
        <v>5</v>
      </c>
      <c r="R210" s="69">
        <v>2</v>
      </c>
      <c r="S210" s="75">
        <f>Q210-R210</f>
        <v>3</v>
      </c>
      <c r="T210" s="76">
        <f>R210/Q210</f>
        <v>0.4</v>
      </c>
      <c r="U210" s="68">
        <v>1</v>
      </c>
      <c r="V210" s="69">
        <v>2</v>
      </c>
      <c r="W210" s="69">
        <v>1</v>
      </c>
      <c r="X210" s="70">
        <v>1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11</v>
      </c>
      <c r="K211" s="75">
        <f>I211-J211</f>
        <v>9</v>
      </c>
      <c r="L211" s="76">
        <f>J211/I211</f>
        <v>0.55000000000000004</v>
      </c>
      <c r="M211" s="73"/>
      <c r="N211" s="69"/>
      <c r="O211" s="75"/>
      <c r="P211" s="74"/>
      <c r="Q211" s="73"/>
      <c r="R211" s="69"/>
      <c r="S211" s="75"/>
      <c r="T211" s="76"/>
      <c r="U211" s="68">
        <v>2</v>
      </c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2</v>
      </c>
      <c r="G214" s="73">
        <f>E214-F214</f>
        <v>0</v>
      </c>
      <c r="H214" s="74">
        <f>F214/E214</f>
        <v>1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1</v>
      </c>
      <c r="V214" s="69">
        <v>2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25</v>
      </c>
      <c r="K215" s="75">
        <f>I215-J215</f>
        <v>5</v>
      </c>
      <c r="L215" s="76">
        <f>J215/I215</f>
        <v>0.83333333333333337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14</v>
      </c>
      <c r="K216" s="75">
        <f>I216-J216</f>
        <v>11</v>
      </c>
      <c r="L216" s="76">
        <f>J216/I216</f>
        <v>0.56000000000000005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6</v>
      </c>
      <c r="K218" s="75">
        <f>I218-J218</f>
        <v>10</v>
      </c>
      <c r="L218" s="76">
        <f>J218/I218</f>
        <v>0.375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8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48</v>
      </c>
      <c r="G221" s="73">
        <f>E221-F221</f>
        <v>0</v>
      </c>
      <c r="H221" s="74">
        <f>F221/E221</f>
        <v>1</v>
      </c>
      <c r="I221" s="73">
        <v>34</v>
      </c>
      <c r="J221" s="69">
        <v>24</v>
      </c>
      <c r="K221" s="75">
        <f>I221-J221</f>
        <v>10</v>
      </c>
      <c r="L221" s="76">
        <f>J221/I221</f>
        <v>0.70588235294117652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>
        <v>2</v>
      </c>
      <c r="W222" s="69"/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266</v>
      </c>
      <c r="G223" s="38">
        <f>E223-F223</f>
        <v>13</v>
      </c>
      <c r="H223" s="4">
        <f>F223/E223</f>
        <v>0.95340501792114696</v>
      </c>
      <c r="I223" s="38">
        <f>SUM(I162:I222)</f>
        <v>452</v>
      </c>
      <c r="J223" s="38">
        <f>SUM(J162:J222)</f>
        <v>324</v>
      </c>
      <c r="K223" s="3">
        <f>I223-J223</f>
        <v>128</v>
      </c>
      <c r="L223" s="39">
        <f>J223/I223</f>
        <v>0.7168141592920354</v>
      </c>
      <c r="M223" s="38">
        <f>SUM(M162:M222)</f>
        <v>5</v>
      </c>
      <c r="N223" s="38">
        <f>SUM(N162:N222)</f>
        <v>1</v>
      </c>
      <c r="O223" s="3">
        <f>M223-N223</f>
        <v>4</v>
      </c>
      <c r="P223" s="4">
        <f>N223/M223</f>
        <v>0.2</v>
      </c>
      <c r="Q223" s="38">
        <f>SUM(Q162:Q222)</f>
        <v>5</v>
      </c>
      <c r="R223" s="38">
        <f>SUM(R162:R222)</f>
        <v>2</v>
      </c>
      <c r="S223" s="3">
        <f>Q223-R223</f>
        <v>3</v>
      </c>
      <c r="T223" s="39">
        <f>R223/Q223</f>
        <v>0.4</v>
      </c>
      <c r="U223" s="37">
        <f>SUM(U162:U222)</f>
        <v>15</v>
      </c>
      <c r="V223" s="38">
        <f>SUM(V162:V222)</f>
        <v>63</v>
      </c>
      <c r="W223" s="38">
        <f>SUM(W162:W222)</f>
        <v>3</v>
      </c>
      <c r="X223" s="41">
        <f>SUM(X162:X222)</f>
        <v>1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65</v>
      </c>
      <c r="G224" s="84">
        <f>E224-F224</f>
        <v>1</v>
      </c>
      <c r="H224" s="85">
        <f>F224/E224</f>
        <v>0.98484848484848486</v>
      </c>
      <c r="I224" s="84">
        <v>50</v>
      </c>
      <c r="J224" s="83">
        <v>39</v>
      </c>
      <c r="K224" s="86">
        <f>I224-J224</f>
        <v>11</v>
      </c>
      <c r="L224" s="87">
        <f>J224/I224</f>
        <v>0.78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67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25</v>
      </c>
      <c r="J232" s="89">
        <v>12</v>
      </c>
      <c r="K232" s="90">
        <f>I232-J232</f>
        <v>13</v>
      </c>
      <c r="L232" s="92">
        <f>J232/I232</f>
        <v>0.48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46</v>
      </c>
      <c r="K233" s="90">
        <f>I233-J233</f>
        <v>12</v>
      </c>
      <c r="L233" s="92">
        <f>J233/I233</f>
        <v>0.7931034482758621</v>
      </c>
      <c r="M233" s="88"/>
      <c r="N233" s="89"/>
      <c r="O233" s="90"/>
      <c r="P233" s="91"/>
      <c r="Q233" s="88"/>
      <c r="R233" s="89"/>
      <c r="S233" s="90"/>
      <c r="T233" s="92"/>
      <c r="U233" s="89"/>
      <c r="V233" s="89">
        <v>4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2</v>
      </c>
      <c r="S234" s="90">
        <f>Q234-R234</f>
        <v>3</v>
      </c>
      <c r="T234" s="92">
        <f>R234/Q234</f>
        <v>0.4</v>
      </c>
      <c r="U234" s="89"/>
      <c r="V234" s="89"/>
      <c r="W234" s="89"/>
      <c r="X234" s="93"/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33</v>
      </c>
      <c r="G238" s="88">
        <f>E238-F238</f>
        <v>7</v>
      </c>
      <c r="H238" s="91">
        <f>F238/E238</f>
        <v>0.82499999999999996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102</v>
      </c>
      <c r="G239" s="88">
        <f>E239-F239</f>
        <v>4</v>
      </c>
      <c r="H239" s="91">
        <f>F239/E239</f>
        <v>0.96226415094339623</v>
      </c>
      <c r="I239" s="88">
        <v>96</v>
      </c>
      <c r="J239" s="89">
        <v>65</v>
      </c>
      <c r="K239" s="90">
        <f>I239-J239</f>
        <v>31</v>
      </c>
      <c r="L239" s="92">
        <f>J239/I239</f>
        <v>0.67708333333333337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26</v>
      </c>
      <c r="W239" s="89">
        <v>1</v>
      </c>
      <c r="X239" s="93">
        <v>1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25</v>
      </c>
      <c r="K242" s="90">
        <f>I242-J242</f>
        <v>5</v>
      </c>
      <c r="L242" s="92">
        <f>J242/I242</f>
        <v>0.83333333333333337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60</v>
      </c>
      <c r="K243" s="90">
        <f>I243-J243</f>
        <v>20</v>
      </c>
      <c r="L243" s="92">
        <f>J243/I243</f>
        <v>0.75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23</v>
      </c>
      <c r="K246" s="90">
        <f>I246-J246</f>
        <v>5</v>
      </c>
      <c r="L246" s="92">
        <f>J246/I246</f>
        <v>0.8214285714285714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4</v>
      </c>
      <c r="G258" s="88">
        <f>E258-F258</f>
        <v>1</v>
      </c>
      <c r="H258" s="91">
        <f>F258/E258</f>
        <v>0.8</v>
      </c>
      <c r="I258" s="88">
        <v>20</v>
      </c>
      <c r="J258" s="89">
        <v>15</v>
      </c>
      <c r="K258" s="90">
        <f>I258-J258</f>
        <v>5</v>
      </c>
      <c r="L258" s="92">
        <f>J258/I258</f>
        <v>0.75</v>
      </c>
      <c r="M258" s="88"/>
      <c r="N258" s="89"/>
      <c r="O258" s="90"/>
      <c r="P258" s="91"/>
      <c r="Q258" s="88"/>
      <c r="R258" s="89"/>
      <c r="S258" s="90"/>
      <c r="T258" s="92"/>
      <c r="U258" s="89">
        <v>6</v>
      </c>
      <c r="V258" s="89">
        <v>2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19</v>
      </c>
      <c r="K260" s="90">
        <f>I260-J260</f>
        <v>1</v>
      </c>
      <c r="L260" s="92">
        <f>J260/I260</f>
        <v>0.95</v>
      </c>
      <c r="M260" s="88"/>
      <c r="N260" s="89"/>
      <c r="O260" s="90"/>
      <c r="P260" s="91"/>
      <c r="Q260" s="88"/>
      <c r="R260" s="89"/>
      <c r="S260" s="90"/>
      <c r="T260" s="92"/>
      <c r="U260" s="89">
        <v>1</v>
      </c>
      <c r="V260" s="89"/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13</v>
      </c>
      <c r="K263" s="90">
        <f>I263-J263</f>
        <v>2</v>
      </c>
      <c r="L263" s="92">
        <f>J263/I263</f>
        <v>0.8666666666666667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15</v>
      </c>
      <c r="G269" s="88">
        <f>E269-F269</f>
        <v>0</v>
      </c>
      <c r="H269" s="91">
        <f>F269/E269</f>
        <v>1</v>
      </c>
      <c r="I269" s="88">
        <v>5</v>
      </c>
      <c r="J269" s="89">
        <v>5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>
        <v>1</v>
      </c>
      <c r="V270" s="89">
        <v>7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9</v>
      </c>
      <c r="K271" s="90">
        <f>I271-J271</f>
        <v>1</v>
      </c>
      <c r="L271" s="92">
        <f>J271/I271</f>
        <v>0.9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14</v>
      </c>
      <c r="G279" s="88">
        <f>E279-F279</f>
        <v>1</v>
      </c>
      <c r="H279" s="91">
        <f>F279/E279</f>
        <v>0.93333333333333335</v>
      </c>
      <c r="I279" s="88">
        <v>9</v>
      </c>
      <c r="J279" s="89">
        <v>8</v>
      </c>
      <c r="K279" s="90">
        <f>I279-J279</f>
        <v>1</v>
      </c>
      <c r="L279" s="92">
        <f>J279/I279</f>
        <v>0.88888888888888884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10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8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19</v>
      </c>
      <c r="G288" s="88">
        <f>E288-F288</f>
        <v>1</v>
      </c>
      <c r="H288" s="91">
        <f>F288/E288</f>
        <v>0.95</v>
      </c>
      <c r="I288" s="88">
        <v>40</v>
      </c>
      <c r="J288" s="89">
        <v>25</v>
      </c>
      <c r="K288" s="90">
        <f>I288-J288</f>
        <v>15</v>
      </c>
      <c r="L288" s="92">
        <f>J288/I288</f>
        <v>0.625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4</v>
      </c>
      <c r="G289" s="88">
        <f>E289-F289</f>
        <v>0</v>
      </c>
      <c r="H289" s="91">
        <f>F289/E289</f>
        <v>1</v>
      </c>
      <c r="I289" s="88">
        <v>4</v>
      </c>
      <c r="J289" s="89">
        <v>2</v>
      </c>
      <c r="K289" s="90">
        <f>I289-J289</f>
        <v>2</v>
      </c>
      <c r="L289" s="92">
        <f>J289/I289</f>
        <v>0.5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2</v>
      </c>
      <c r="G290" s="88">
        <f>E290-F290</f>
        <v>0</v>
      </c>
      <c r="H290" s="91">
        <f>F290/E290</f>
        <v>1</v>
      </c>
      <c r="I290" s="88">
        <v>4</v>
      </c>
      <c r="J290" s="89">
        <v>2</v>
      </c>
      <c r="K290" s="90">
        <f>I290-J290</f>
        <v>2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/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0</v>
      </c>
      <c r="K293" s="90">
        <f>I293-J293</f>
        <v>10</v>
      </c>
      <c r="L293" s="92">
        <f>J293/I293</f>
        <v>0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295</v>
      </c>
      <c r="G298" s="38">
        <f>E298-F298</f>
        <v>15</v>
      </c>
      <c r="H298" s="4">
        <f>F298/E298</f>
        <v>0.95161290322580649</v>
      </c>
      <c r="I298" s="38">
        <f>SUM(I224:I297)</f>
        <v>515</v>
      </c>
      <c r="J298" s="38">
        <f>SUM(J224:J297)</f>
        <v>379</v>
      </c>
      <c r="K298" s="38">
        <f>I298-J298</f>
        <v>136</v>
      </c>
      <c r="L298" s="39">
        <f>J298/I298</f>
        <v>0.73592233009708741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2</v>
      </c>
      <c r="S298" s="38">
        <f>Q298-R298</f>
        <v>3</v>
      </c>
      <c r="T298" s="39">
        <f>R298/Q298</f>
        <v>0.4</v>
      </c>
      <c r="U298" s="38">
        <f>SUM(U224:U297)</f>
        <v>16</v>
      </c>
      <c r="V298" s="38">
        <f>SUM(V224:V297)</f>
        <v>178</v>
      </c>
      <c r="W298" s="38">
        <f>SUM(W224:W297)</f>
        <v>1</v>
      </c>
      <c r="X298" s="41">
        <f>SUM(X224:X297)</f>
        <v>1</v>
      </c>
    </row>
    <row r="299" spans="1:24" ht="48" customHeight="1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1879</v>
      </c>
      <c r="G299" s="96">
        <f>G98+G161+G223+G298</f>
        <v>128</v>
      </c>
      <c r="H299" s="97">
        <f>F299/E299</f>
        <v>0.93622321873442949</v>
      </c>
      <c r="I299" s="96">
        <f>I98+I161+I223+I298</f>
        <v>2899</v>
      </c>
      <c r="J299" s="96">
        <f>J98+J161+J223+J298</f>
        <v>2091</v>
      </c>
      <c r="K299" s="96">
        <f>K98+K161+K223+K298</f>
        <v>808</v>
      </c>
      <c r="L299" s="98">
        <f>J299/I299</f>
        <v>0.72128320110382893</v>
      </c>
      <c r="M299" s="96">
        <f>M98+M161+M223+M298</f>
        <v>22</v>
      </c>
      <c r="N299" s="96">
        <f>N98+N161+N223+N298</f>
        <v>6</v>
      </c>
      <c r="O299" s="96">
        <f>O98+O161+O223+O298</f>
        <v>16</v>
      </c>
      <c r="P299" s="97">
        <f>N299/M299</f>
        <v>0.27272727272727271</v>
      </c>
      <c r="Q299" s="96">
        <f>Q98+Q161+Q223+Q298</f>
        <v>34</v>
      </c>
      <c r="R299" s="96">
        <f>R98+R161+R223+R298</f>
        <v>20</v>
      </c>
      <c r="S299" s="96">
        <f>S98+S161+S223+S298</f>
        <v>14</v>
      </c>
      <c r="T299" s="98">
        <f>R299/Q299</f>
        <v>0.58823529411764708</v>
      </c>
      <c r="U299" s="95">
        <f>U98+U161+U223+U298</f>
        <v>103</v>
      </c>
      <c r="V299" s="96">
        <f>V98+V161+V223+V298</f>
        <v>424</v>
      </c>
      <c r="W299" s="96">
        <f>W98+W161+W223+W298</f>
        <v>10</v>
      </c>
      <c r="X299" s="99">
        <f>X98+X161+X223+X298</f>
        <v>14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979</v>
      </c>
      <c r="G307" s="108">
        <f>G98</f>
        <v>82</v>
      </c>
      <c r="H307" s="110">
        <f>F307/E307</f>
        <v>0.92271442035815265</v>
      </c>
      <c r="I307" s="108">
        <f t="shared" ref="I307:O307" si="2">(I98)</f>
        <v>1503</v>
      </c>
      <c r="J307" s="109">
        <f t="shared" si="2"/>
        <v>1113</v>
      </c>
      <c r="K307" s="108">
        <f t="shared" si="2"/>
        <v>390</v>
      </c>
      <c r="L307" s="110">
        <f t="shared" si="2"/>
        <v>0.74051896207584833</v>
      </c>
      <c r="M307" s="108">
        <f t="shared" si="2"/>
        <v>10</v>
      </c>
      <c r="N307" s="109">
        <f t="shared" si="2"/>
        <v>3</v>
      </c>
      <c r="O307" s="108">
        <f t="shared" si="2"/>
        <v>7</v>
      </c>
      <c r="P307" s="110">
        <f t="shared" ref="P307:X307" si="3">P98</f>
        <v>0.3</v>
      </c>
      <c r="Q307" s="108">
        <f t="shared" si="3"/>
        <v>22</v>
      </c>
      <c r="R307" s="109">
        <f t="shared" si="3"/>
        <v>14</v>
      </c>
      <c r="S307" s="108">
        <f t="shared" si="3"/>
        <v>8</v>
      </c>
      <c r="T307" s="110">
        <f t="shared" si="3"/>
        <v>0.63636363636363635</v>
      </c>
      <c r="U307" s="111">
        <f t="shared" si="3"/>
        <v>41</v>
      </c>
      <c r="V307" s="111">
        <f t="shared" si="3"/>
        <v>90</v>
      </c>
      <c r="W307" s="111">
        <f t="shared" si="3"/>
        <v>1</v>
      </c>
      <c r="X307" s="112">
        <f t="shared" si="3"/>
        <v>4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339</v>
      </c>
      <c r="G308" s="113">
        <f>G161</f>
        <v>18</v>
      </c>
      <c r="H308" s="115">
        <f>F308/E308</f>
        <v>0.94957983193277307</v>
      </c>
      <c r="I308" s="113">
        <f>I161</f>
        <v>429</v>
      </c>
      <c r="J308" s="114">
        <f>J161</f>
        <v>275</v>
      </c>
      <c r="K308" s="113">
        <f>K161</f>
        <v>154</v>
      </c>
      <c r="L308" s="115">
        <f>L161</f>
        <v>0.64102564102564108</v>
      </c>
      <c r="M308" s="113">
        <f>(M161)</f>
        <v>2</v>
      </c>
      <c r="N308" s="114">
        <f>(N161)</f>
        <v>1</v>
      </c>
      <c r="O308" s="113">
        <f>(O161)</f>
        <v>1</v>
      </c>
      <c r="P308" s="115">
        <f>(P161)</f>
        <v>0.5</v>
      </c>
      <c r="Q308" s="113">
        <f t="shared" ref="Q308:X308" si="4">Q161</f>
        <v>2</v>
      </c>
      <c r="R308" s="114">
        <f t="shared" si="4"/>
        <v>2</v>
      </c>
      <c r="S308" s="113">
        <f t="shared" si="4"/>
        <v>0</v>
      </c>
      <c r="T308" s="115">
        <f t="shared" si="4"/>
        <v>1</v>
      </c>
      <c r="U308" s="114">
        <f t="shared" si="4"/>
        <v>31</v>
      </c>
      <c r="V308" s="114">
        <f t="shared" si="4"/>
        <v>93</v>
      </c>
      <c r="W308" s="114">
        <f t="shared" si="4"/>
        <v>5</v>
      </c>
      <c r="X308" s="116">
        <f t="shared" si="4"/>
        <v>8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266</v>
      </c>
      <c r="G309" s="117">
        <f t="shared" si="5"/>
        <v>13</v>
      </c>
      <c r="H309" s="119">
        <f t="shared" si="5"/>
        <v>0.95340501792114696</v>
      </c>
      <c r="I309" s="117">
        <f t="shared" si="5"/>
        <v>452</v>
      </c>
      <c r="J309" s="118">
        <f t="shared" si="5"/>
        <v>324</v>
      </c>
      <c r="K309" s="117">
        <f t="shared" si="5"/>
        <v>128</v>
      </c>
      <c r="L309" s="119">
        <f t="shared" si="5"/>
        <v>0.7168141592920354</v>
      </c>
      <c r="M309" s="117">
        <f t="shared" si="5"/>
        <v>5</v>
      </c>
      <c r="N309" s="118">
        <f t="shared" si="5"/>
        <v>1</v>
      </c>
      <c r="O309" s="117">
        <f t="shared" si="5"/>
        <v>4</v>
      </c>
      <c r="P309" s="119">
        <f t="shared" si="5"/>
        <v>0.2</v>
      </c>
      <c r="Q309" s="117">
        <f t="shared" si="5"/>
        <v>5</v>
      </c>
      <c r="R309" s="118">
        <f t="shared" si="5"/>
        <v>2</v>
      </c>
      <c r="S309" s="117">
        <f t="shared" si="5"/>
        <v>3</v>
      </c>
      <c r="T309" s="119">
        <f t="shared" si="5"/>
        <v>0.4</v>
      </c>
      <c r="U309" s="120">
        <f t="shared" si="5"/>
        <v>15</v>
      </c>
      <c r="V309" s="120">
        <f t="shared" si="5"/>
        <v>63</v>
      </c>
      <c r="W309" s="120">
        <f t="shared" si="5"/>
        <v>3</v>
      </c>
      <c r="X309" s="121">
        <f t="shared" si="5"/>
        <v>1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295</v>
      </c>
      <c r="G310" s="122">
        <f t="shared" si="6"/>
        <v>15</v>
      </c>
      <c r="H310" s="124">
        <f t="shared" si="6"/>
        <v>0.95161290322580649</v>
      </c>
      <c r="I310" s="122">
        <f t="shared" si="6"/>
        <v>515</v>
      </c>
      <c r="J310" s="123">
        <f t="shared" si="6"/>
        <v>379</v>
      </c>
      <c r="K310" s="122">
        <f t="shared" si="6"/>
        <v>136</v>
      </c>
      <c r="L310" s="124">
        <f t="shared" si="6"/>
        <v>0.73592233009708741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2</v>
      </c>
      <c r="S310" s="122">
        <f t="shared" si="6"/>
        <v>3</v>
      </c>
      <c r="T310" s="124">
        <f t="shared" si="6"/>
        <v>0.4</v>
      </c>
      <c r="U310" s="123">
        <f t="shared" si="6"/>
        <v>16</v>
      </c>
      <c r="V310" s="123">
        <f t="shared" si="6"/>
        <v>178</v>
      </c>
      <c r="W310" s="123">
        <f t="shared" si="6"/>
        <v>1</v>
      </c>
      <c r="X310" s="125">
        <f t="shared" si="6"/>
        <v>1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1879</v>
      </c>
      <c r="G311" s="126">
        <f t="shared" si="7"/>
        <v>128</v>
      </c>
      <c r="H311" s="127">
        <f t="shared" si="7"/>
        <v>0.93622321873442949</v>
      </c>
      <c r="I311" s="126">
        <f t="shared" si="7"/>
        <v>2899</v>
      </c>
      <c r="J311" s="126">
        <f t="shared" si="7"/>
        <v>2091</v>
      </c>
      <c r="K311" s="126">
        <f t="shared" si="7"/>
        <v>808</v>
      </c>
      <c r="L311" s="127">
        <f t="shared" si="7"/>
        <v>0.72128320110382893</v>
      </c>
      <c r="M311" s="126">
        <f t="shared" si="7"/>
        <v>22</v>
      </c>
      <c r="N311" s="126">
        <f t="shared" si="7"/>
        <v>6</v>
      </c>
      <c r="O311" s="126">
        <f t="shared" si="7"/>
        <v>16</v>
      </c>
      <c r="P311" s="127">
        <f t="shared" si="7"/>
        <v>0.27272727272727271</v>
      </c>
      <c r="Q311" s="126">
        <f t="shared" si="7"/>
        <v>34</v>
      </c>
      <c r="R311" s="126">
        <f t="shared" si="7"/>
        <v>20</v>
      </c>
      <c r="S311" s="126">
        <f t="shared" si="7"/>
        <v>14</v>
      </c>
      <c r="T311" s="127">
        <f t="shared" si="7"/>
        <v>0.58823529411764708</v>
      </c>
      <c r="U311" s="126">
        <f t="shared" si="7"/>
        <v>103</v>
      </c>
      <c r="V311" s="126">
        <f t="shared" si="7"/>
        <v>424</v>
      </c>
      <c r="W311" s="126">
        <f t="shared" si="7"/>
        <v>10</v>
      </c>
      <c r="X311" s="128">
        <f t="shared" si="7"/>
        <v>14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982</v>
      </c>
      <c r="G319" s="108">
        <f t="shared" si="8"/>
        <v>89</v>
      </c>
      <c r="H319" s="110">
        <f>F319/E319</f>
        <v>0.91690009337068157</v>
      </c>
      <c r="I319" s="108">
        <f t="shared" ref="I319:K323" si="9">I307+Q307</f>
        <v>1525</v>
      </c>
      <c r="J319" s="109">
        <f t="shared" si="9"/>
        <v>1127</v>
      </c>
      <c r="K319" s="108">
        <f t="shared" si="9"/>
        <v>398</v>
      </c>
      <c r="L319" s="129">
        <f>J319/I319</f>
        <v>0.73901639344262293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340</v>
      </c>
      <c r="G320" s="130">
        <f t="shared" si="8"/>
        <v>19</v>
      </c>
      <c r="H320" s="132">
        <f>F320/E320</f>
        <v>0.94707520891364905</v>
      </c>
      <c r="I320" s="130">
        <f t="shared" si="9"/>
        <v>431</v>
      </c>
      <c r="J320" s="131">
        <f t="shared" si="9"/>
        <v>277</v>
      </c>
      <c r="K320" s="130">
        <f t="shared" si="9"/>
        <v>154</v>
      </c>
      <c r="L320" s="133">
        <f>J320/I320</f>
        <v>0.64269141531322505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267</v>
      </c>
      <c r="G321" s="117">
        <f t="shared" si="8"/>
        <v>17</v>
      </c>
      <c r="H321" s="119">
        <f>F321/E321</f>
        <v>0.9401408450704225</v>
      </c>
      <c r="I321" s="117">
        <f t="shared" si="9"/>
        <v>457</v>
      </c>
      <c r="J321" s="118">
        <f t="shared" si="9"/>
        <v>326</v>
      </c>
      <c r="K321" s="117">
        <f t="shared" si="9"/>
        <v>131</v>
      </c>
      <c r="L321" s="134">
        <f>J321/I321</f>
        <v>0.71334792122538293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296</v>
      </c>
      <c r="G322" s="122">
        <f t="shared" si="8"/>
        <v>19</v>
      </c>
      <c r="H322" s="124">
        <f>F322/E322</f>
        <v>0.93968253968253967</v>
      </c>
      <c r="I322" s="122">
        <f t="shared" si="9"/>
        <v>520</v>
      </c>
      <c r="J322" s="123">
        <f t="shared" si="9"/>
        <v>381</v>
      </c>
      <c r="K322" s="122">
        <f t="shared" si="9"/>
        <v>139</v>
      </c>
      <c r="L322" s="135">
        <f>J322/I322</f>
        <v>0.73269230769230764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1885</v>
      </c>
      <c r="G323" s="136">
        <f t="shared" si="8"/>
        <v>144</v>
      </c>
      <c r="H323" s="137">
        <f>F323/E323</f>
        <v>0.92902907836372595</v>
      </c>
      <c r="I323" s="136">
        <f t="shared" si="9"/>
        <v>2933</v>
      </c>
      <c r="J323" s="126">
        <f t="shared" si="9"/>
        <v>2111</v>
      </c>
      <c r="K323" s="136">
        <f t="shared" si="9"/>
        <v>822</v>
      </c>
      <c r="L323" s="138">
        <f>J323/I323</f>
        <v>0.71974087964541422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1879</v>
      </c>
      <c r="G327" s="146">
        <f>G299</f>
        <v>128</v>
      </c>
      <c r="H327" s="255">
        <f>F327/E327</f>
        <v>0.93622321873442949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2899</v>
      </c>
      <c r="F328" s="146">
        <f>J299</f>
        <v>2091</v>
      </c>
      <c r="G328" s="146">
        <f>K299</f>
        <v>808</v>
      </c>
      <c r="H328" s="255">
        <f>F328/E328</f>
        <v>0.72128320110382893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6</v>
      </c>
      <c r="G329" s="146">
        <f>O299</f>
        <v>16</v>
      </c>
      <c r="H329" s="255">
        <f>F329/E329</f>
        <v>0.27272727272727271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20</v>
      </c>
      <c r="G330" s="146">
        <f>S299</f>
        <v>14</v>
      </c>
      <c r="H330" s="255">
        <f>F330/E330</f>
        <v>0.58823529411764708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4962</v>
      </c>
      <c r="F331" s="136">
        <f>SUM(F327:F330)</f>
        <v>3996</v>
      </c>
      <c r="G331" s="136">
        <f>SUM(G327:G330)</f>
        <v>966</v>
      </c>
      <c r="H331" s="204">
        <f>F331/E331</f>
        <v>0.80532043530834341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1879</v>
      </c>
      <c r="F334" s="146">
        <f>U299</f>
        <v>103</v>
      </c>
      <c r="G334" s="146">
        <f>J345-G336</f>
        <v>317</v>
      </c>
      <c r="H334" s="253">
        <f>E334+F334+G334</f>
        <v>2299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2091</v>
      </c>
      <c r="F335" s="146">
        <f>V299</f>
        <v>424</v>
      </c>
      <c r="G335" s="146">
        <f>J346-G337</f>
        <v>274</v>
      </c>
      <c r="H335" s="253">
        <f>E335+F335+G335</f>
        <v>2789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6</v>
      </c>
      <c r="F336" s="146">
        <f>W299</f>
        <v>10</v>
      </c>
      <c r="G336" s="149">
        <v>0</v>
      </c>
      <c r="H336" s="253">
        <f>E336+F336+G336</f>
        <v>16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20</v>
      </c>
      <c r="F337" s="146">
        <f>X299</f>
        <v>14</v>
      </c>
      <c r="G337" s="149">
        <v>1</v>
      </c>
      <c r="H337" s="253">
        <f>E337+F337+G337</f>
        <v>35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3996</v>
      </c>
      <c r="F338" s="150">
        <f>SUM(F334:F337)</f>
        <v>551</v>
      </c>
      <c r="G338" s="150">
        <f>SUM(G334:G337)</f>
        <v>592</v>
      </c>
      <c r="H338" s="254">
        <f>H334+H335+H336+H337</f>
        <v>5139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1083</v>
      </c>
      <c r="F345" s="158">
        <v>915</v>
      </c>
      <c r="G345" s="158">
        <f>SUM(E345:F345)</f>
        <v>1998</v>
      </c>
      <c r="H345" s="159">
        <v>40</v>
      </c>
      <c r="I345" s="159">
        <v>277</v>
      </c>
      <c r="J345" s="159">
        <f>SUM(H345:I345)</f>
        <v>317</v>
      </c>
      <c r="K345" s="160">
        <f>M345-L345</f>
        <v>1123</v>
      </c>
      <c r="L345" s="160">
        <f>F345+I345</f>
        <v>1192</v>
      </c>
      <c r="M345" s="161">
        <f>H334+H336</f>
        <v>2315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1568</v>
      </c>
      <c r="F346" s="158">
        <v>981</v>
      </c>
      <c r="G346" s="158">
        <f>SUM(E346:F346)</f>
        <v>2549</v>
      </c>
      <c r="H346" s="159">
        <v>63</v>
      </c>
      <c r="I346" s="159">
        <v>212</v>
      </c>
      <c r="J346" s="159">
        <f>SUM(H346:I346)</f>
        <v>275</v>
      </c>
      <c r="K346" s="160">
        <f>M346-L346</f>
        <v>1631</v>
      </c>
      <c r="L346" s="160">
        <f>F346+I346</f>
        <v>1193</v>
      </c>
      <c r="M346" s="161">
        <f>H335+H337</f>
        <v>2824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2651</v>
      </c>
      <c r="F347" s="163">
        <f>SUM(F345:F346)</f>
        <v>1896</v>
      </c>
      <c r="G347" s="163">
        <f>SUM(E347:F347)</f>
        <v>4547</v>
      </c>
      <c r="H347" s="164">
        <f t="shared" ref="H347:M347" si="10">SUM(H345:H346)</f>
        <v>103</v>
      </c>
      <c r="I347" s="164">
        <f t="shared" si="10"/>
        <v>489</v>
      </c>
      <c r="J347" s="164">
        <f t="shared" si="10"/>
        <v>592</v>
      </c>
      <c r="K347" s="165">
        <f t="shared" si="10"/>
        <v>2754</v>
      </c>
      <c r="L347" s="165">
        <f t="shared" si="10"/>
        <v>2385</v>
      </c>
      <c r="M347" s="166">
        <f t="shared" si="10"/>
        <v>5139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31</v>
      </c>
      <c r="F354" s="108">
        <v>17</v>
      </c>
      <c r="G354" s="109">
        <f>SUM(E354:F354)</f>
        <v>48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92</v>
      </c>
      <c r="F355" s="130">
        <v>52</v>
      </c>
      <c r="G355" s="131">
        <f>SUM(E355:F355)</f>
        <v>144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52</v>
      </c>
      <c r="F356" s="117">
        <v>48</v>
      </c>
      <c r="G356" s="118">
        <f>SUM(E356:F356)</f>
        <v>100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68</v>
      </c>
      <c r="F357" s="122">
        <v>7</v>
      </c>
      <c r="G357" s="123">
        <f>SUM(E357:F357)</f>
        <v>75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243</v>
      </c>
      <c r="F358" s="176">
        <f>SUM(F354:F357)</f>
        <v>124</v>
      </c>
      <c r="G358" s="176">
        <f>SUM(G354:G357)</f>
        <v>367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26.4">
      <c r="A359" s="104"/>
      <c r="B359" s="104"/>
      <c r="C359" s="104"/>
      <c r="D359" s="105" t="s">
        <v>503</v>
      </c>
      <c r="E359" s="177">
        <v>62</v>
      </c>
      <c r="F359" s="177">
        <v>89</v>
      </c>
      <c r="G359" s="177">
        <f>SUM(E359:F359)</f>
        <v>151</v>
      </c>
      <c r="H359" s="100"/>
      <c r="I359" s="100">
        <f>G358+G359</f>
        <v>518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37234</v>
      </c>
      <c r="K366" s="242"/>
      <c r="L366" s="242"/>
      <c r="M366" s="242"/>
      <c r="N366" s="242"/>
      <c r="O366" s="243">
        <f>J366/J374</f>
        <v>0.51534948096885813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7206</v>
      </c>
      <c r="K367" s="242"/>
      <c r="L367" s="242"/>
      <c r="M367" s="242"/>
      <c r="N367" s="242"/>
      <c r="O367" s="243">
        <f>J367/J374</f>
        <v>9.9737024221453294E-2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4803</v>
      </c>
      <c r="K368" s="242"/>
      <c r="L368" s="242"/>
      <c r="M368" s="242"/>
      <c r="N368" s="242"/>
      <c r="O368" s="243">
        <f>J368/J374</f>
        <v>6.6477508650519032E-2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4112</v>
      </c>
      <c r="K369" s="242"/>
      <c r="L369" s="242"/>
      <c r="M369" s="242"/>
      <c r="N369" s="242"/>
      <c r="O369" s="243">
        <f>J369/J374</f>
        <v>5.6913494809688582E-2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3690</v>
      </c>
      <c r="K370" s="242"/>
      <c r="L370" s="242"/>
      <c r="M370" s="242"/>
      <c r="N370" s="242"/>
      <c r="O370" s="243">
        <f>J370/J374</f>
        <v>5.1072664359861589E-2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3284</v>
      </c>
      <c r="K371" s="242"/>
      <c r="L371" s="242"/>
      <c r="M371" s="242"/>
      <c r="N371" s="242"/>
      <c r="O371" s="243">
        <f>J371/J374</f>
        <v>4.5453287197231837E-2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1540+882+709+709+678+2328</f>
        <v>6846</v>
      </c>
      <c r="K372" s="242"/>
      <c r="L372" s="242"/>
      <c r="M372" s="242"/>
      <c r="N372" s="242"/>
      <c r="O372" s="243">
        <f>J372/J374</f>
        <v>9.4754325259515576E-2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72250-67175</f>
        <v>5075</v>
      </c>
      <c r="K373" s="242"/>
      <c r="L373" s="242"/>
      <c r="M373" s="242"/>
      <c r="N373" s="242"/>
      <c r="O373" s="243">
        <f>J373/J374</f>
        <v>7.0242214532871966E-2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72250</v>
      </c>
      <c r="K374" s="235"/>
      <c r="L374" s="235"/>
      <c r="M374" s="235"/>
      <c r="N374" s="235"/>
      <c r="O374" s="236">
        <f>SUM(O366:O373)</f>
        <v>0.99999999999999989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14571</v>
      </c>
      <c r="I382" s="215"/>
      <c r="J382" s="216">
        <f>H382/H388</f>
        <v>0.20167474048442907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17262</v>
      </c>
      <c r="U382" s="221"/>
      <c r="V382" s="213">
        <f>T382/T388</f>
        <v>0.18765083161213175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3368</v>
      </c>
      <c r="I383" s="215"/>
      <c r="J383" s="216">
        <f>H383/H388</f>
        <v>4.6615916955017302E-2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4695</v>
      </c>
      <c r="U383" s="221"/>
      <c r="V383" s="213">
        <f>T383/T388</f>
        <v>5.1038156321339276E-2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1.1072664359861591E-4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2.6089792368735735E-4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2.7681660899653978E-5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1.0870746820306555E-4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17949</v>
      </c>
      <c r="I386" s="215"/>
      <c r="J386" s="216">
        <f>H386/H388</f>
        <v>0.24842906574394463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21991</v>
      </c>
      <c r="U386" s="221"/>
      <c r="V386" s="213">
        <f>T386/T388</f>
        <v>0.23905859332536145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54301</v>
      </c>
      <c r="I387" s="215"/>
      <c r="J387" s="216">
        <f>H387/H388</f>
        <v>0.75157093425605537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69999</v>
      </c>
      <c r="U387" s="221"/>
      <c r="V387" s="213">
        <f>T387/T388</f>
        <v>0.7609414066746385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72250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91990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26" customWidth="1"/>
    <col min="5" max="19" width="7" customWidth="1"/>
    <col min="20" max="20" width="9.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44370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14.7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33</v>
      </c>
      <c r="G20" s="23">
        <f>E20-F20</f>
        <v>2</v>
      </c>
      <c r="H20" s="24">
        <f>F20/E20</f>
        <v>0.94285714285714284</v>
      </c>
      <c r="I20" s="23">
        <v>38</v>
      </c>
      <c r="J20" s="22">
        <v>33</v>
      </c>
      <c r="K20" s="23">
        <f>I20-J20</f>
        <v>5</v>
      </c>
      <c r="L20" s="25">
        <f>J20/I20</f>
        <v>0.86842105263157898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1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8</v>
      </c>
      <c r="J21" s="22">
        <v>8</v>
      </c>
      <c r="K21" s="23">
        <f>I21-J21</f>
        <v>0</v>
      </c>
      <c r="L21" s="25">
        <f>J21/I21</f>
        <v>1</v>
      </c>
      <c r="M21" s="33"/>
      <c r="N21" s="30"/>
      <c r="O21" s="28"/>
      <c r="P21" s="24"/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3</v>
      </c>
      <c r="V22" s="30">
        <v>3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10</v>
      </c>
      <c r="G23" s="23">
        <f>E23-F23</f>
        <v>0</v>
      </c>
      <c r="H23" s="24">
        <f>F23/E23</f>
        <v>1</v>
      </c>
      <c r="I23" s="23">
        <v>15</v>
      </c>
      <c r="J23" s="22">
        <v>15</v>
      </c>
      <c r="K23" s="23">
        <f>I23-J23</f>
        <v>0</v>
      </c>
      <c r="L23" s="25">
        <f>J23/I23</f>
        <v>1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>
        <v>2</v>
      </c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73</v>
      </c>
      <c r="G24" s="23">
        <f>E24-F24</f>
        <v>17</v>
      </c>
      <c r="H24" s="24">
        <f>F24/E24</f>
        <v>0.81111111111111112</v>
      </c>
      <c r="I24" s="23">
        <v>80</v>
      </c>
      <c r="J24" s="22">
        <v>67</v>
      </c>
      <c r="K24" s="23">
        <f>I24-J24</f>
        <v>13</v>
      </c>
      <c r="L24" s="25">
        <f>J24/I24</f>
        <v>0.83750000000000002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20</v>
      </c>
      <c r="K25" s="23">
        <f>I25-J25</f>
        <v>12</v>
      </c>
      <c r="L25" s="25">
        <f>J25/I25</f>
        <v>0.625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5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64</v>
      </c>
      <c r="G26" s="23">
        <f>E26-F26</f>
        <v>24</v>
      </c>
      <c r="H26" s="24">
        <f>F26/E26</f>
        <v>0.72727272727272729</v>
      </c>
      <c r="I26" s="23">
        <v>100</v>
      </c>
      <c r="J26" s="22">
        <v>100</v>
      </c>
      <c r="K26" s="23">
        <f>I26-J26</f>
        <v>0</v>
      </c>
      <c r="L26" s="25">
        <f>J26/I26</f>
        <v>1</v>
      </c>
      <c r="M26" s="33">
        <v>5</v>
      </c>
      <c r="N26" s="30">
        <v>2</v>
      </c>
      <c r="O26" s="28">
        <f>M26-N26</f>
        <v>3</v>
      </c>
      <c r="P26" s="24">
        <f>N26/M26</f>
        <v>0.4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1</v>
      </c>
      <c r="O27" s="28">
        <f>M27-N27</f>
        <v>4</v>
      </c>
      <c r="P27" s="24">
        <f>N27/M27</f>
        <v>0.2</v>
      </c>
      <c r="Q27" s="33">
        <v>10</v>
      </c>
      <c r="R27" s="22">
        <v>9</v>
      </c>
      <c r="S27" s="23">
        <v>6</v>
      </c>
      <c r="T27" s="25">
        <f>R27/Q27</f>
        <v>0.9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2</v>
      </c>
      <c r="K29" s="23">
        <f t="shared" ref="K29:K34" si="0">I29-J29</f>
        <v>6</v>
      </c>
      <c r="L29" s="25">
        <f t="shared" ref="L29:L34" si="1">J29/I29</f>
        <v>0.25</v>
      </c>
      <c r="M29" s="33"/>
      <c r="N29" s="30"/>
      <c r="O29" s="28"/>
      <c r="P29" s="24"/>
      <c r="Q29" s="33"/>
      <c r="R29" s="22"/>
      <c r="S29" s="23"/>
      <c r="T29" s="25"/>
      <c r="U29" s="30">
        <v>3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25</v>
      </c>
      <c r="K30" s="23">
        <f t="shared" si="0"/>
        <v>5</v>
      </c>
      <c r="L30" s="25">
        <f t="shared" si="1"/>
        <v>0.83333333333333337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16</v>
      </c>
      <c r="K31" s="23">
        <f t="shared" si="0"/>
        <v>6</v>
      </c>
      <c r="L31" s="25">
        <f t="shared" si="1"/>
        <v>0.72727272727272729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79</v>
      </c>
      <c r="G32" s="23">
        <f>E32-F32</f>
        <v>4</v>
      </c>
      <c r="H32" s="24">
        <f>F32/E32</f>
        <v>0.95180722891566261</v>
      </c>
      <c r="I32" s="23">
        <v>34</v>
      </c>
      <c r="J32" s="22">
        <v>34</v>
      </c>
      <c r="K32" s="23">
        <f t="shared" si="0"/>
        <v>0</v>
      </c>
      <c r="L32" s="25">
        <f t="shared" si="1"/>
        <v>1</v>
      </c>
      <c r="M32" s="33"/>
      <c r="N32" s="30"/>
      <c r="O32" s="28"/>
      <c r="P32" s="24"/>
      <c r="Q32" s="33">
        <v>10</v>
      </c>
      <c r="R32" s="22">
        <v>8</v>
      </c>
      <c r="S32" s="23">
        <f>Q32-R32</f>
        <v>2</v>
      </c>
      <c r="T32" s="25">
        <f>R32/Q32</f>
        <v>0.8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159</v>
      </c>
      <c r="G33" s="23">
        <f>E33-F33</f>
        <v>11</v>
      </c>
      <c r="H33" s="24">
        <f>F33/E33</f>
        <v>0.93529411764705883</v>
      </c>
      <c r="I33" s="23">
        <v>234</v>
      </c>
      <c r="J33" s="22">
        <v>194</v>
      </c>
      <c r="K33" s="23">
        <f t="shared" si="0"/>
        <v>40</v>
      </c>
      <c r="L33" s="25">
        <f t="shared" si="1"/>
        <v>0.82905982905982911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65</v>
      </c>
      <c r="K34" s="23">
        <f t="shared" si="0"/>
        <v>85</v>
      </c>
      <c r="L34" s="25">
        <f t="shared" si="1"/>
        <v>0.43333333333333335</v>
      </c>
      <c r="M34" s="33"/>
      <c r="N34" s="22"/>
      <c r="O34" s="28"/>
      <c r="P34" s="24"/>
      <c r="Q34" s="23"/>
      <c r="R34" s="22"/>
      <c r="S34" s="23"/>
      <c r="T34" s="25"/>
      <c r="U34" s="30">
        <v>10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12</v>
      </c>
      <c r="K38" s="23">
        <f>I38-J38</f>
        <v>3</v>
      </c>
      <c r="L38" s="25">
        <f>J38/I38</f>
        <v>0.8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49</v>
      </c>
      <c r="G41" s="23">
        <f>E41-F41</f>
        <v>2</v>
      </c>
      <c r="H41" s="24">
        <f>F41/E41</f>
        <v>0.96078431372549022</v>
      </c>
      <c r="I41" s="23">
        <v>26</v>
      </c>
      <c r="J41" s="22">
        <v>23</v>
      </c>
      <c r="K41" s="23">
        <f>I41-J41</f>
        <v>3</v>
      </c>
      <c r="L41" s="25">
        <f>J41/I41</f>
        <v>0.88461538461538458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1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25</v>
      </c>
      <c r="G44" s="23">
        <f>E44-F44</f>
        <v>6</v>
      </c>
      <c r="H44" s="24">
        <f>F44/E44</f>
        <v>0.80645161290322576</v>
      </c>
      <c r="I44" s="23">
        <v>36</v>
      </c>
      <c r="J44" s="22">
        <v>36</v>
      </c>
      <c r="K44" s="23">
        <f>I44-J44</f>
        <v>0</v>
      </c>
      <c r="L44" s="25">
        <f>J44/I44</f>
        <v>1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195</v>
      </c>
      <c r="G45" s="23">
        <f>E45-F45</f>
        <v>11</v>
      </c>
      <c r="H45" s="24">
        <f>F45/E45</f>
        <v>0.94660194174757284</v>
      </c>
      <c r="I45" s="23">
        <v>314</v>
      </c>
      <c r="J45" s="22">
        <v>238</v>
      </c>
      <c r="K45" s="23">
        <f>I45-J45</f>
        <v>76</v>
      </c>
      <c r="L45" s="25">
        <f>J45/I45</f>
        <v>0.7579617834394905</v>
      </c>
      <c r="M45" s="33"/>
      <c r="N45" s="30"/>
      <c r="O45" s="28"/>
      <c r="P45" s="24"/>
      <c r="Q45" s="33"/>
      <c r="R45" s="22"/>
      <c r="S45" s="23"/>
      <c r="T45" s="25"/>
      <c r="U45" s="30">
        <v>4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21</v>
      </c>
      <c r="K52" s="23">
        <f>I52-J52</f>
        <v>19</v>
      </c>
      <c r="L52" s="25">
        <f>J52/I52</f>
        <v>0.52500000000000002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60</v>
      </c>
      <c r="G61" s="23">
        <f>E61-F61</f>
        <v>0</v>
      </c>
      <c r="H61" s="24">
        <f>F61/E61</f>
        <v>1</v>
      </c>
      <c r="I61" s="23">
        <v>69</v>
      </c>
      <c r="J61" s="22">
        <v>52</v>
      </c>
      <c r="K61" s="23">
        <f>I61-J61</f>
        <v>17</v>
      </c>
      <c r="L61" s="25">
        <f>J61/I61</f>
        <v>0.75362318840579712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8</v>
      </c>
      <c r="W61" s="30">
        <v>1</v>
      </c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3</v>
      </c>
      <c r="V62" s="30">
        <v>2</v>
      </c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10</v>
      </c>
      <c r="G71" s="23">
        <f>E71-F71</f>
        <v>2</v>
      </c>
      <c r="H71" s="24">
        <f>F71/E71</f>
        <v>0.83333333333333337</v>
      </c>
      <c r="I71" s="23">
        <v>30</v>
      </c>
      <c r="J71" s="22">
        <v>22</v>
      </c>
      <c r="K71" s="23">
        <f>I71-J71</f>
        <v>8</v>
      </c>
      <c r="L71" s="25">
        <f>J71/I71</f>
        <v>0.73333333333333328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12</v>
      </c>
      <c r="G76" s="23">
        <f>E76-F76</f>
        <v>0</v>
      </c>
      <c r="H76" s="24">
        <f>F76/E76</f>
        <v>1</v>
      </c>
      <c r="I76" s="23">
        <v>11</v>
      </c>
      <c r="J76" s="22">
        <v>11</v>
      </c>
      <c r="K76" s="23">
        <f>I76-J76</f>
        <v>0</v>
      </c>
      <c r="L76" s="25">
        <f>J76/I76</f>
        <v>1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5</v>
      </c>
      <c r="G77" s="23">
        <f>E77-F77</f>
        <v>0</v>
      </c>
      <c r="H77" s="24">
        <f>F77/E77</f>
        <v>1</v>
      </c>
      <c r="I77" s="23">
        <v>6</v>
      </c>
      <c r="J77" s="22">
        <v>4</v>
      </c>
      <c r="K77" s="23">
        <f>I77-J77</f>
        <v>2</v>
      </c>
      <c r="L77" s="25">
        <f>J77/I77</f>
        <v>0.66666666666666663</v>
      </c>
      <c r="M77" s="33"/>
      <c r="N77" s="30"/>
      <c r="O77" s="28"/>
      <c r="P77" s="24"/>
      <c r="Q77" s="33"/>
      <c r="R77" s="22"/>
      <c r="S77" s="23"/>
      <c r="T77" s="25"/>
      <c r="U77" s="30">
        <v>3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39</v>
      </c>
      <c r="G78" s="23">
        <f>E78-F78</f>
        <v>1</v>
      </c>
      <c r="H78" s="24">
        <f>F78/E78</f>
        <v>0.97499999999999998</v>
      </c>
      <c r="I78" s="23">
        <v>80</v>
      </c>
      <c r="J78" s="22">
        <v>51</v>
      </c>
      <c r="K78" s="23">
        <f>I78-J78</f>
        <v>29</v>
      </c>
      <c r="L78" s="25">
        <f>J78/I78</f>
        <v>0.63749999999999996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2</v>
      </c>
      <c r="K79" s="23">
        <f>I79-J79</f>
        <v>10</v>
      </c>
      <c r="L79" s="25">
        <f>J79/I79</f>
        <v>0.16666666666666666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9</v>
      </c>
      <c r="K81" s="23">
        <f>I81-J81</f>
        <v>11</v>
      </c>
      <c r="L81" s="25">
        <f>J81/I81</f>
        <v>0.45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9</v>
      </c>
      <c r="G85" s="23">
        <f>E85-F85</f>
        <v>1</v>
      </c>
      <c r="H85" s="24">
        <f>F85/E85</f>
        <v>0.9</v>
      </c>
      <c r="I85" s="23">
        <v>30</v>
      </c>
      <c r="J85" s="22">
        <v>17</v>
      </c>
      <c r="K85" s="23">
        <f>I85-J85</f>
        <v>13</v>
      </c>
      <c r="L85" s="25">
        <f>J85/I85</f>
        <v>0.56666666666666665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6</v>
      </c>
      <c r="G88" s="23">
        <f>E88-F88</f>
        <v>2</v>
      </c>
      <c r="H88" s="24">
        <f>F88/E88</f>
        <v>0.75</v>
      </c>
      <c r="I88" s="23">
        <v>12</v>
      </c>
      <c r="J88" s="22">
        <v>8</v>
      </c>
      <c r="K88" s="23">
        <f>I88-J88</f>
        <v>4</v>
      </c>
      <c r="L88" s="25">
        <f>J88/I88</f>
        <v>0.66666666666666663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2</v>
      </c>
      <c r="G90" s="23">
        <f>E90-F90</f>
        <v>1</v>
      </c>
      <c r="H90" s="24">
        <f>F90/E90</f>
        <v>0.66666666666666663</v>
      </c>
      <c r="I90" s="23">
        <v>5</v>
      </c>
      <c r="J90" s="22">
        <v>5</v>
      </c>
      <c r="K90" s="23">
        <f>I90-J90</f>
        <v>0</v>
      </c>
      <c r="L90" s="25">
        <f>J90/I90</f>
        <v>1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7</v>
      </c>
      <c r="K95" s="23">
        <f>I95-J95</f>
        <v>1</v>
      </c>
      <c r="L95" s="25">
        <f>J95/I95</f>
        <v>0.875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5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21</v>
      </c>
      <c r="G96" s="23">
        <f>E96-F96</f>
        <v>2</v>
      </c>
      <c r="H96" s="24">
        <f>F96/E96</f>
        <v>0.91304347826086951</v>
      </c>
      <c r="I96" s="23">
        <v>30</v>
      </c>
      <c r="J96" s="22">
        <v>11</v>
      </c>
      <c r="K96" s="23">
        <f>I96-J96</f>
        <v>19</v>
      </c>
      <c r="L96" s="25">
        <f>J96/I96</f>
        <v>0.36666666666666664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17</v>
      </c>
      <c r="G97" s="23">
        <f>E97-F97</f>
        <v>1</v>
      </c>
      <c r="H97" s="24">
        <f>F97/E97</f>
        <v>0.94444444444444442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973</v>
      </c>
      <c r="G98" s="38">
        <f>E98-F98</f>
        <v>88</v>
      </c>
      <c r="H98" s="4">
        <f>F98/E98</f>
        <v>0.91705937794533454</v>
      </c>
      <c r="I98" s="3">
        <f>SUM(I15:I97)</f>
        <v>1503</v>
      </c>
      <c r="J98" s="3">
        <f>SUM(J15:J97)</f>
        <v>1116</v>
      </c>
      <c r="K98" s="3">
        <f>I98-J98</f>
        <v>387</v>
      </c>
      <c r="L98" s="39">
        <f>J98/I98</f>
        <v>0.74251497005988021</v>
      </c>
      <c r="M98" s="38">
        <f>SUM(M15:M97)</f>
        <v>10</v>
      </c>
      <c r="N98" s="38">
        <f>SUM(N15:N97)</f>
        <v>3</v>
      </c>
      <c r="O98" s="40">
        <f>M98-N98</f>
        <v>7</v>
      </c>
      <c r="P98" s="4">
        <f>N98/M98</f>
        <v>0.3</v>
      </c>
      <c r="Q98" s="38">
        <f>SUM(Q15:Q97)</f>
        <v>22</v>
      </c>
      <c r="R98" s="38">
        <f>SUM(R15:R97)</f>
        <v>17</v>
      </c>
      <c r="S98" s="3">
        <f>Q98-R98</f>
        <v>5</v>
      </c>
      <c r="T98" s="39">
        <f>R98/Q98</f>
        <v>0.77272727272727271</v>
      </c>
      <c r="U98" s="38">
        <f>SUM(U15:U97)</f>
        <v>34</v>
      </c>
      <c r="V98" s="38">
        <f>SUM(V15:V97)</f>
        <v>90</v>
      </c>
      <c r="W98" s="38">
        <f>SUM(W15:W97)</f>
        <v>1</v>
      </c>
      <c r="X98" s="41">
        <f>SUM(X15:X97)</f>
        <v>4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5</v>
      </c>
      <c r="K99" s="47">
        <f>I99-J99</f>
        <v>1</v>
      </c>
      <c r="L99" s="48">
        <f>J99/I99</f>
        <v>0.83333333333333337</v>
      </c>
      <c r="M99" s="45">
        <v>2</v>
      </c>
      <c r="N99" s="44">
        <v>1</v>
      </c>
      <c r="O99" s="47">
        <f>M99-N99</f>
        <v>1</v>
      </c>
      <c r="P99" s="46">
        <f>N99/M99</f>
        <v>0.5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3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5</v>
      </c>
      <c r="G100" s="53">
        <f>E100-F100</f>
        <v>0</v>
      </c>
      <c r="H100" s="54">
        <f>F100/E100</f>
        <v>1</v>
      </c>
      <c r="I100" s="53">
        <v>19</v>
      </c>
      <c r="J100" s="52">
        <v>16</v>
      </c>
      <c r="K100" s="55">
        <f>I100-J100</f>
        <v>3</v>
      </c>
      <c r="L100" s="56">
        <f>J100/I100</f>
        <v>0.84210526315789469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19</v>
      </c>
      <c r="K103" s="55">
        <f>I103-J103</f>
        <v>1</v>
      </c>
      <c r="L103" s="56">
        <f>J103/I103</f>
        <v>0.95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8</v>
      </c>
      <c r="K104" s="55">
        <f>I104-J104</f>
        <v>7</v>
      </c>
      <c r="L104" s="56">
        <f>J104/I104</f>
        <v>0.53333333333333333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6</v>
      </c>
      <c r="K105" s="55">
        <f>I105-J105</f>
        <v>1</v>
      </c>
      <c r="L105" s="56">
        <f>J105/I105</f>
        <v>0.8571428571428571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8</v>
      </c>
      <c r="K106" s="55">
        <f>I106-J106</f>
        <v>7</v>
      </c>
      <c r="L106" s="56">
        <f>J106/I106</f>
        <v>0.53333333333333333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5</v>
      </c>
      <c r="K109" s="55">
        <f>I109-J109</f>
        <v>3</v>
      </c>
      <c r="L109" s="56">
        <f>J109/I109</f>
        <v>0.625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8</v>
      </c>
      <c r="G110" s="53">
        <f>E110-F110</f>
        <v>0</v>
      </c>
      <c r="H110" s="54">
        <f>F110/E110</f>
        <v>1</v>
      </c>
      <c r="I110" s="53">
        <v>15</v>
      </c>
      <c r="J110" s="52">
        <v>9</v>
      </c>
      <c r="K110" s="55">
        <f>I110-J110</f>
        <v>6</v>
      </c>
      <c r="L110" s="56">
        <f>J110/I110</f>
        <v>0.6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5</v>
      </c>
      <c r="K111" s="55">
        <f>I111-J111</f>
        <v>0</v>
      </c>
      <c r="L111" s="56">
        <f>J111/I111</f>
        <v>1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10</v>
      </c>
      <c r="K112" s="55">
        <f>I112-J112</f>
        <v>5</v>
      </c>
      <c r="L112" s="56">
        <f>J112/I112</f>
        <v>0.66666666666666663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31</v>
      </c>
      <c r="G119" s="53">
        <f>E119-F119</f>
        <v>2</v>
      </c>
      <c r="H119" s="54">
        <f>F119/E119</f>
        <v>0.93939393939393945</v>
      </c>
      <c r="I119" s="53">
        <v>3</v>
      </c>
      <c r="J119" s="52">
        <v>2</v>
      </c>
      <c r="K119" s="55">
        <f>I119-J119</f>
        <v>1</v>
      </c>
      <c r="L119" s="56">
        <f>J119/I119</f>
        <v>0.66666666666666663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17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0</v>
      </c>
      <c r="K121" s="55">
        <f>I121-J121</f>
        <v>10</v>
      </c>
      <c r="L121" s="56">
        <f>J121/I121</f>
        <v>0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10</v>
      </c>
      <c r="G123" s="53">
        <f>E123-F123</f>
        <v>0</v>
      </c>
      <c r="H123" s="54">
        <f>F123/E123</f>
        <v>1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1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6</v>
      </c>
      <c r="G125" s="53">
        <f>E125-F125</f>
        <v>4</v>
      </c>
      <c r="H125" s="54">
        <f>F125/E125</f>
        <v>0.6</v>
      </c>
      <c r="I125" s="53">
        <v>20</v>
      </c>
      <c r="J125" s="52">
        <v>7</v>
      </c>
      <c r="K125" s="55">
        <f>I125-J125</f>
        <v>13</v>
      </c>
      <c r="L125" s="56">
        <f>J125/I125</f>
        <v>0.35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70</v>
      </c>
      <c r="G126" s="53">
        <f>E126-F126</f>
        <v>0</v>
      </c>
      <c r="H126" s="54">
        <f>F126/E126</f>
        <v>1</v>
      </c>
      <c r="I126" s="53">
        <v>67</v>
      </c>
      <c r="J126" s="52">
        <v>41</v>
      </c>
      <c r="K126" s="55">
        <f>I126-J126</f>
        <v>26</v>
      </c>
      <c r="L126" s="56">
        <f>J126/I126</f>
        <v>0.61194029850746268</v>
      </c>
      <c r="M126" s="53"/>
      <c r="N126" s="52"/>
      <c r="O126" s="55"/>
      <c r="P126" s="54"/>
      <c r="Q126" s="53"/>
      <c r="R126" s="52"/>
      <c r="S126" s="55"/>
      <c r="T126" s="56"/>
      <c r="U126" s="57">
        <v>7</v>
      </c>
      <c r="V126" s="52">
        <v>2</v>
      </c>
      <c r="W126" s="52"/>
      <c r="X126" s="58">
        <v>3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7</v>
      </c>
      <c r="V127" s="52">
        <v>2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68</v>
      </c>
      <c r="G129" s="53">
        <f>E129-F129</f>
        <v>2</v>
      </c>
      <c r="H129" s="54">
        <f>F129/E129</f>
        <v>0.97142857142857142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29</v>
      </c>
      <c r="G130" s="53">
        <f>E130-F130</f>
        <v>1</v>
      </c>
      <c r="H130" s="54">
        <f>F130/E130</f>
        <v>0.96666666666666667</v>
      </c>
      <c r="I130" s="53">
        <v>28</v>
      </c>
      <c r="J130" s="52">
        <v>22</v>
      </c>
      <c r="K130" s="55">
        <f>I130-J130</f>
        <v>6</v>
      </c>
      <c r="L130" s="56">
        <f>J130/I130</f>
        <v>0.7857142857142857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2</v>
      </c>
      <c r="K131" s="55">
        <f>I131-J131</f>
        <v>2</v>
      </c>
      <c r="L131" s="56">
        <f>J131/I131</f>
        <v>0.5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5</v>
      </c>
      <c r="K132" s="55">
        <f>I132-J132</f>
        <v>5</v>
      </c>
      <c r="L132" s="56">
        <f>J132/I132</f>
        <v>0.5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3</v>
      </c>
      <c r="K135" s="55">
        <f>I135-J135</f>
        <v>4</v>
      </c>
      <c r="L135" s="56">
        <f>J135/I135</f>
        <v>0.42857142857142855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3</v>
      </c>
      <c r="K138" s="55">
        <f>I138-J138</f>
        <v>9</v>
      </c>
      <c r="L138" s="56">
        <f>J138/I138</f>
        <v>0.25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9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8</v>
      </c>
      <c r="K141" s="55">
        <f>I141-J141</f>
        <v>8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9</v>
      </c>
      <c r="G142" s="53">
        <f>E142-F142</f>
        <v>1</v>
      </c>
      <c r="H142" s="54">
        <f>F142/E142</f>
        <v>0.9</v>
      </c>
      <c r="I142" s="53">
        <v>26</v>
      </c>
      <c r="J142" s="52">
        <v>17</v>
      </c>
      <c r="K142" s="55">
        <f>I142-J142</f>
        <v>9</v>
      </c>
      <c r="L142" s="56">
        <f>J142/I142</f>
        <v>0.65384615384615385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10</v>
      </c>
      <c r="K143" s="55">
        <f>I143-J143</f>
        <v>10</v>
      </c>
      <c r="L143" s="56">
        <f>J143/I143</f>
        <v>0.5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5</v>
      </c>
      <c r="K144" s="55">
        <f>I144-J144</f>
        <v>5</v>
      </c>
      <c r="L144" s="56">
        <f>J144/I144</f>
        <v>0.5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4</v>
      </c>
      <c r="K146" s="55">
        <f>I146-J146</f>
        <v>2</v>
      </c>
      <c r="L146" s="56">
        <f>J146/I146</f>
        <v>0.66666666666666663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12</v>
      </c>
      <c r="K147" s="55">
        <f>I147-J147</f>
        <v>0</v>
      </c>
      <c r="L147" s="56">
        <f>J147/I147</f>
        <v>1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28</v>
      </c>
      <c r="G149" s="53">
        <f>E149-F149</f>
        <v>0</v>
      </c>
      <c r="H149" s="54">
        <f>F149/E149</f>
        <v>1</v>
      </c>
      <c r="I149" s="53">
        <v>20</v>
      </c>
      <c r="J149" s="52">
        <v>10</v>
      </c>
      <c r="K149" s="55">
        <f>I149-J149</f>
        <v>10</v>
      </c>
      <c r="L149" s="56">
        <f>J149/I149</f>
        <v>0.5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23</v>
      </c>
      <c r="G151" s="53">
        <f>E151-F151</f>
        <v>1</v>
      </c>
      <c r="H151" s="54">
        <f>F151/E151</f>
        <v>0.95833333333333337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9</v>
      </c>
      <c r="G157" s="53">
        <f>E157-F157</f>
        <v>1</v>
      </c>
      <c r="H157" s="54">
        <f>F157/E157</f>
        <v>0.9</v>
      </c>
      <c r="I157" s="53">
        <v>8</v>
      </c>
      <c r="J157" s="52">
        <v>8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>
        <v>1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16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9</v>
      </c>
      <c r="K160" s="55">
        <f>I160-J160</f>
        <v>1</v>
      </c>
      <c r="L160" s="56">
        <f>J160/I160</f>
        <v>0.9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345</v>
      </c>
      <c r="G161" s="38">
        <f>E161-F161</f>
        <v>12</v>
      </c>
      <c r="H161" s="4">
        <f>F161/E161</f>
        <v>0.96638655462184875</v>
      </c>
      <c r="I161" s="38">
        <f>SUM(I99:I160)</f>
        <v>429</v>
      </c>
      <c r="J161" s="38">
        <f>SUM(J99:J160)</f>
        <v>266</v>
      </c>
      <c r="K161" s="3">
        <f>I161-J161</f>
        <v>163</v>
      </c>
      <c r="L161" s="39">
        <f>J161/I161</f>
        <v>0.62004662004662003</v>
      </c>
      <c r="M161" s="38">
        <f>SUM(M99:M160)</f>
        <v>2</v>
      </c>
      <c r="N161" s="38">
        <f>SUM(N99:N160)</f>
        <v>1</v>
      </c>
      <c r="O161" s="3">
        <f>(M161-N161)</f>
        <v>1</v>
      </c>
      <c r="P161" s="4">
        <f>N161/M161</f>
        <v>0.5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31</v>
      </c>
      <c r="V161" s="38">
        <f>SUM(V99:V160)</f>
        <v>93</v>
      </c>
      <c r="W161" s="38">
        <f>SUM(W99:W160)</f>
        <v>5</v>
      </c>
      <c r="X161" s="41">
        <f>SUM(X99:X160)</f>
        <v>8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18</v>
      </c>
      <c r="G162" s="64">
        <f>E162-F162</f>
        <v>1</v>
      </c>
      <c r="H162" s="65">
        <f>F162/E162</f>
        <v>0.94736842105263153</v>
      </c>
      <c r="I162" s="64">
        <v>15</v>
      </c>
      <c r="J162" s="63">
        <v>10</v>
      </c>
      <c r="K162" s="66">
        <f>I162-J162</f>
        <v>5</v>
      </c>
      <c r="L162" s="67">
        <f>J162/I162</f>
        <v>0.66666666666666663</v>
      </c>
      <c r="M162" s="64"/>
      <c r="N162" s="63"/>
      <c r="O162" s="66"/>
      <c r="P162" s="65"/>
      <c r="Q162" s="64"/>
      <c r="R162" s="63"/>
      <c r="S162" s="66"/>
      <c r="T162" s="67"/>
      <c r="U162" s="68"/>
      <c r="V162" s="69">
        <v>2</v>
      </c>
      <c r="W162" s="69">
        <v>1</v>
      </c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2</v>
      </c>
      <c r="V163" s="69"/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13</v>
      </c>
      <c r="G166" s="73">
        <f>E166-F166</f>
        <v>0</v>
      </c>
      <c r="H166" s="74">
        <f>F166/E166</f>
        <v>1</v>
      </c>
      <c r="I166" s="73">
        <v>20</v>
      </c>
      <c r="J166" s="69">
        <v>11</v>
      </c>
      <c r="K166" s="75">
        <f>I166-J166</f>
        <v>9</v>
      </c>
      <c r="L166" s="76">
        <f>J166/I166</f>
        <v>0.55000000000000004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7</v>
      </c>
      <c r="K171" s="75">
        <f>I171-J171</f>
        <v>8</v>
      </c>
      <c r="L171" s="76">
        <f>J171/I171</f>
        <v>0.46666666666666667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1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27</v>
      </c>
      <c r="G175" s="73">
        <f>E175-F175</f>
        <v>0</v>
      </c>
      <c r="H175" s="74">
        <f>F175/E175</f>
        <v>1</v>
      </c>
      <c r="I175" s="73">
        <v>54</v>
      </c>
      <c r="J175" s="69">
        <v>46</v>
      </c>
      <c r="K175" s="75">
        <f>I175-J175</f>
        <v>8</v>
      </c>
      <c r="L175" s="76">
        <f>J175/I175</f>
        <v>0.85185185185185186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6</v>
      </c>
      <c r="K176" s="75">
        <f>I176-J176</f>
        <v>4</v>
      </c>
      <c r="L176" s="76">
        <f>J176/I176</f>
        <v>0.6</v>
      </c>
      <c r="M176" s="73"/>
      <c r="N176" s="69"/>
      <c r="O176" s="75"/>
      <c r="P176" s="74"/>
      <c r="Q176" s="73"/>
      <c r="R176" s="69"/>
      <c r="S176" s="75"/>
      <c r="T176" s="76"/>
      <c r="U176" s="68">
        <v>2</v>
      </c>
      <c r="V176" s="69">
        <v>2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>
        <v>2</v>
      </c>
      <c r="V177" s="69">
        <v>3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10</v>
      </c>
      <c r="K188" s="75">
        <f>I188-J188</f>
        <v>3</v>
      </c>
      <c r="L188" s="76">
        <f>J188/I188</f>
        <v>0.76923076923076927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20</v>
      </c>
      <c r="G189" s="73">
        <f>E189-F189</f>
        <v>0</v>
      </c>
      <c r="H189" s="74">
        <f>F189/E189</f>
        <v>1</v>
      </c>
      <c r="I189" s="73">
        <v>10</v>
      </c>
      <c r="J189" s="69">
        <v>8</v>
      </c>
      <c r="K189" s="75">
        <f>I189-J189</f>
        <v>2</v>
      </c>
      <c r="L189" s="76">
        <f>J189/I189</f>
        <v>0.8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27</v>
      </c>
      <c r="K190" s="75">
        <f>I190-J190</f>
        <v>5</v>
      </c>
      <c r="L190" s="76">
        <f>J190/I190</f>
        <v>0.84375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7</v>
      </c>
      <c r="K199" s="75">
        <f>I199-J199</f>
        <v>8</v>
      </c>
      <c r="L199" s="76">
        <f>J199/I199</f>
        <v>0.46666666666666667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18</v>
      </c>
      <c r="G208" s="73">
        <f>E208-F208</f>
        <v>2</v>
      </c>
      <c r="H208" s="74">
        <f>F208/E208</f>
        <v>0.9</v>
      </c>
      <c r="I208" s="73">
        <v>30</v>
      </c>
      <c r="J208" s="69">
        <v>21</v>
      </c>
      <c r="K208" s="75">
        <f>I208-J208</f>
        <v>9</v>
      </c>
      <c r="L208" s="76">
        <f>J208/I208</f>
        <v>0.7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50</v>
      </c>
      <c r="G209" s="73">
        <f>E209-F209</f>
        <v>6</v>
      </c>
      <c r="H209" s="74">
        <f>F209/E209</f>
        <v>0.8928571428571429</v>
      </c>
      <c r="I209" s="73">
        <v>89</v>
      </c>
      <c r="J209" s="69">
        <v>77</v>
      </c>
      <c r="K209" s="75">
        <f>I209-J209</f>
        <v>12</v>
      </c>
      <c r="L209" s="76">
        <f>J209/I209</f>
        <v>0.8651685393258427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14</v>
      </c>
      <c r="G210" s="73">
        <f>E210-F210</f>
        <v>1</v>
      </c>
      <c r="H210" s="74">
        <f>F210/E210</f>
        <v>0.93333333333333335</v>
      </c>
      <c r="I210" s="73">
        <v>10</v>
      </c>
      <c r="J210" s="69">
        <v>9</v>
      </c>
      <c r="K210" s="75">
        <f>I210-J210</f>
        <v>1</v>
      </c>
      <c r="L210" s="76">
        <f>J210/I210</f>
        <v>0.9</v>
      </c>
      <c r="M210" s="73">
        <v>5</v>
      </c>
      <c r="N210" s="69">
        <v>3</v>
      </c>
      <c r="O210" s="75">
        <f>M210-N210</f>
        <v>2</v>
      </c>
      <c r="P210" s="74">
        <f>N210/M210</f>
        <v>0.6</v>
      </c>
      <c r="Q210" s="73">
        <v>5</v>
      </c>
      <c r="R210" s="69">
        <v>2</v>
      </c>
      <c r="S210" s="75">
        <f>Q210-R210</f>
        <v>3</v>
      </c>
      <c r="T210" s="76">
        <f>R210/Q210</f>
        <v>0.4</v>
      </c>
      <c r="U210" s="68">
        <v>1</v>
      </c>
      <c r="V210" s="69">
        <v>2</v>
      </c>
      <c r="W210" s="69">
        <v>1</v>
      </c>
      <c r="X210" s="70">
        <v>1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10</v>
      </c>
      <c r="G211" s="73">
        <f>E211-F211</f>
        <v>0</v>
      </c>
      <c r="H211" s="74">
        <f>F211/E211</f>
        <v>1</v>
      </c>
      <c r="I211" s="73">
        <v>20</v>
      </c>
      <c r="J211" s="69">
        <v>12</v>
      </c>
      <c r="K211" s="75">
        <f>I211-J211</f>
        <v>8</v>
      </c>
      <c r="L211" s="76">
        <f>J211/I211</f>
        <v>0.6</v>
      </c>
      <c r="M211" s="73"/>
      <c r="N211" s="69"/>
      <c r="O211" s="75"/>
      <c r="P211" s="74"/>
      <c r="Q211" s="73"/>
      <c r="R211" s="69"/>
      <c r="S211" s="75"/>
      <c r="T211" s="76"/>
      <c r="U211" s="68">
        <v>2</v>
      </c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1</v>
      </c>
      <c r="G214" s="73">
        <f>E214-F214</f>
        <v>1</v>
      </c>
      <c r="H214" s="74">
        <f>F214/E214</f>
        <v>0.5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1</v>
      </c>
      <c r="V214" s="69">
        <v>2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25</v>
      </c>
      <c r="K215" s="75">
        <f>I215-J215</f>
        <v>5</v>
      </c>
      <c r="L215" s="76">
        <f>J215/I215</f>
        <v>0.83333333333333337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14</v>
      </c>
      <c r="K216" s="75">
        <f>I216-J216</f>
        <v>11</v>
      </c>
      <c r="L216" s="76">
        <f>J216/I216</f>
        <v>0.56000000000000005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8</v>
      </c>
      <c r="K218" s="75">
        <f>I218-J218</f>
        <v>8</v>
      </c>
      <c r="L218" s="76">
        <f>J218/I218</f>
        <v>0.5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8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47</v>
      </c>
      <c r="G221" s="73">
        <f>E221-F221</f>
        <v>1</v>
      </c>
      <c r="H221" s="74">
        <f>F221/E221</f>
        <v>0.97916666666666663</v>
      </c>
      <c r="I221" s="73">
        <v>34</v>
      </c>
      <c r="J221" s="69">
        <v>27</v>
      </c>
      <c r="K221" s="75">
        <f>I221-J221</f>
        <v>7</v>
      </c>
      <c r="L221" s="76">
        <f>J221/I221</f>
        <v>0.79411764705882348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>
        <v>2</v>
      </c>
      <c r="W222" s="69"/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267</v>
      </c>
      <c r="G223" s="38">
        <f>E223-F223</f>
        <v>12</v>
      </c>
      <c r="H223" s="4">
        <f>F223/E223</f>
        <v>0.956989247311828</v>
      </c>
      <c r="I223" s="38">
        <f>SUM(I162:I222)</f>
        <v>452</v>
      </c>
      <c r="J223" s="38">
        <f>SUM(J162:J222)</f>
        <v>339</v>
      </c>
      <c r="K223" s="3">
        <f>I223-J223</f>
        <v>113</v>
      </c>
      <c r="L223" s="39">
        <f>J223/I223</f>
        <v>0.75</v>
      </c>
      <c r="M223" s="38">
        <f>SUM(M162:M222)</f>
        <v>5</v>
      </c>
      <c r="N223" s="38">
        <f>SUM(N162:N222)</f>
        <v>3</v>
      </c>
      <c r="O223" s="3">
        <f>M223-N223</f>
        <v>2</v>
      </c>
      <c r="P223" s="4">
        <f>N223/M223</f>
        <v>0.6</v>
      </c>
      <c r="Q223" s="38">
        <f>SUM(Q162:Q222)</f>
        <v>5</v>
      </c>
      <c r="R223" s="38">
        <f>SUM(R162:R222)</f>
        <v>2</v>
      </c>
      <c r="S223" s="3">
        <f>Q223-R223</f>
        <v>3</v>
      </c>
      <c r="T223" s="39">
        <f>R223/Q223</f>
        <v>0.4</v>
      </c>
      <c r="U223" s="37">
        <f>SUM(U162:U222)</f>
        <v>15</v>
      </c>
      <c r="V223" s="38">
        <f>SUM(V162:V222)</f>
        <v>61</v>
      </c>
      <c r="W223" s="38">
        <f>SUM(W162:W222)</f>
        <v>3</v>
      </c>
      <c r="X223" s="41">
        <f>SUM(X162:X222)</f>
        <v>1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59</v>
      </c>
      <c r="G224" s="84">
        <f>E224-F224</f>
        <v>7</v>
      </c>
      <c r="H224" s="85">
        <f>F224/E224</f>
        <v>0.89393939393939392</v>
      </c>
      <c r="I224" s="84">
        <v>50</v>
      </c>
      <c r="J224" s="83">
        <v>46</v>
      </c>
      <c r="K224" s="86">
        <f>I224-J224</f>
        <v>4</v>
      </c>
      <c r="L224" s="87">
        <f>J224/I224</f>
        <v>0.92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67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8</v>
      </c>
      <c r="K232" s="90">
        <f>I232-J232</f>
        <v>42</v>
      </c>
      <c r="L232" s="92">
        <f>J232/I232</f>
        <v>0.16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46</v>
      </c>
      <c r="K233" s="90">
        <f>I233-J233</f>
        <v>12</v>
      </c>
      <c r="L233" s="92">
        <f>J233/I233</f>
        <v>0.7931034482758621</v>
      </c>
      <c r="M233" s="88"/>
      <c r="N233" s="89"/>
      <c r="O233" s="90"/>
      <c r="P233" s="91"/>
      <c r="Q233" s="88"/>
      <c r="R233" s="89"/>
      <c r="S233" s="90"/>
      <c r="T233" s="92"/>
      <c r="U233" s="89"/>
      <c r="V233" s="89">
        <v>4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1</v>
      </c>
      <c r="S234" s="90">
        <f>Q234-R234</f>
        <v>4</v>
      </c>
      <c r="T234" s="92">
        <f>R234/Q234</f>
        <v>0.2</v>
      </c>
      <c r="U234" s="89"/>
      <c r="V234" s="89"/>
      <c r="W234" s="89"/>
      <c r="X234" s="93"/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37</v>
      </c>
      <c r="G238" s="88">
        <f>E238-F238</f>
        <v>3</v>
      </c>
      <c r="H238" s="91">
        <f>F238/E238</f>
        <v>0.92500000000000004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106</v>
      </c>
      <c r="G239" s="88">
        <f>E239-F239</f>
        <v>0</v>
      </c>
      <c r="H239" s="91">
        <f>F239/E239</f>
        <v>1</v>
      </c>
      <c r="I239" s="88">
        <v>96</v>
      </c>
      <c r="J239" s="89">
        <v>50</v>
      </c>
      <c r="K239" s="90">
        <f>I239-J239</f>
        <v>46</v>
      </c>
      <c r="L239" s="92">
        <f>J239/I239</f>
        <v>0.52083333333333337</v>
      </c>
      <c r="M239" s="88">
        <v>5</v>
      </c>
      <c r="N239" s="89">
        <v>0</v>
      </c>
      <c r="O239" s="90">
        <f>M239-N239</f>
        <v>5</v>
      </c>
      <c r="P239" s="91">
        <f>N239/M239</f>
        <v>0</v>
      </c>
      <c r="Q239" s="88"/>
      <c r="R239" s="89"/>
      <c r="S239" s="90"/>
      <c r="T239" s="92"/>
      <c r="U239" s="89">
        <v>1</v>
      </c>
      <c r="V239" s="89">
        <v>26</v>
      </c>
      <c r="W239" s="89">
        <v>1</v>
      </c>
      <c r="X239" s="93">
        <v>1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27</v>
      </c>
      <c r="K242" s="90">
        <f>I242-J242</f>
        <v>3</v>
      </c>
      <c r="L242" s="92">
        <f>J242/I242</f>
        <v>0.9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63</v>
      </c>
      <c r="K243" s="90">
        <f>I243-J243</f>
        <v>17</v>
      </c>
      <c r="L243" s="92">
        <f>J243/I243</f>
        <v>0.78749999999999998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23</v>
      </c>
      <c r="K246" s="90">
        <f>I246-J246</f>
        <v>5</v>
      </c>
      <c r="L246" s="92">
        <f>J246/I246</f>
        <v>0.8214285714285714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16</v>
      </c>
      <c r="K258" s="90">
        <f>I258-J258</f>
        <v>4</v>
      </c>
      <c r="L258" s="92">
        <f>J258/I258</f>
        <v>0.8</v>
      </c>
      <c r="M258" s="88"/>
      <c r="N258" s="89"/>
      <c r="O258" s="90"/>
      <c r="P258" s="91"/>
      <c r="Q258" s="88"/>
      <c r="R258" s="89"/>
      <c r="S258" s="90"/>
      <c r="T258" s="92"/>
      <c r="U258" s="89">
        <v>6</v>
      </c>
      <c r="V258" s="89">
        <v>2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9</v>
      </c>
      <c r="G260" s="88">
        <f>E260-F260</f>
        <v>1</v>
      </c>
      <c r="H260" s="91">
        <f>F260/E260</f>
        <v>0.9</v>
      </c>
      <c r="I260" s="88">
        <v>20</v>
      </c>
      <c r="J260" s="89">
        <v>20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15</v>
      </c>
      <c r="K263" s="90">
        <f>I263-J263</f>
        <v>0</v>
      </c>
      <c r="L263" s="92">
        <f>J263/I263</f>
        <v>1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15</v>
      </c>
      <c r="G269" s="88">
        <f>E269-F269</f>
        <v>0</v>
      </c>
      <c r="H269" s="91">
        <f>F269/E269</f>
        <v>1</v>
      </c>
      <c r="I269" s="88">
        <v>5</v>
      </c>
      <c r="J269" s="89">
        <v>5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5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8</v>
      </c>
      <c r="K271" s="90">
        <f>I271-J271</f>
        <v>2</v>
      </c>
      <c r="L271" s="92">
        <f>J271/I271</f>
        <v>0.8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/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14</v>
      </c>
      <c r="G279" s="88">
        <f>E279-F279</f>
        <v>1</v>
      </c>
      <c r="H279" s="91">
        <f>F279/E279</f>
        <v>0.93333333333333335</v>
      </c>
      <c r="I279" s="88">
        <v>9</v>
      </c>
      <c r="J279" s="89">
        <v>7</v>
      </c>
      <c r="K279" s="90">
        <f>I279-J279</f>
        <v>2</v>
      </c>
      <c r="L279" s="92">
        <f>J279/I279</f>
        <v>0.77777777777777779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10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8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20</v>
      </c>
      <c r="G288" s="88">
        <f>E288-F288</f>
        <v>0</v>
      </c>
      <c r="H288" s="91">
        <f>F288/E288</f>
        <v>1</v>
      </c>
      <c r="I288" s="88">
        <v>40</v>
      </c>
      <c r="J288" s="89">
        <v>24</v>
      </c>
      <c r="K288" s="90">
        <f>I288-J288</f>
        <v>16</v>
      </c>
      <c r="L288" s="92">
        <f>J288/I288</f>
        <v>0.6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4</v>
      </c>
      <c r="G289" s="88">
        <f>E289-F289</f>
        <v>0</v>
      </c>
      <c r="H289" s="91">
        <f>F289/E289</f>
        <v>1</v>
      </c>
      <c r="I289" s="88">
        <v>4</v>
      </c>
      <c r="J289" s="89">
        <v>1</v>
      </c>
      <c r="K289" s="90">
        <f>I289-J289</f>
        <v>3</v>
      </c>
      <c r="L289" s="92">
        <f>J289/I289</f>
        <v>0.25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2</v>
      </c>
      <c r="G290" s="88">
        <f>E290-F290</f>
        <v>0</v>
      </c>
      <c r="H290" s="91">
        <f>F290/E290</f>
        <v>1</v>
      </c>
      <c r="I290" s="88">
        <v>4</v>
      </c>
      <c r="J290" s="89">
        <v>4</v>
      </c>
      <c r="K290" s="90">
        <f>I290-J290</f>
        <v>0</v>
      </c>
      <c r="L290" s="92">
        <f>J290/I290</f>
        <v>1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0</v>
      </c>
      <c r="K293" s="90">
        <f>I293-J293</f>
        <v>10</v>
      </c>
      <c r="L293" s="92">
        <f>J293/I293</f>
        <v>0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298</v>
      </c>
      <c r="G298" s="38">
        <f>E298-F298</f>
        <v>12</v>
      </c>
      <c r="H298" s="4">
        <f>F298/E298</f>
        <v>0.96129032258064517</v>
      </c>
      <c r="I298" s="38">
        <f>SUM(I224:I297)</f>
        <v>540</v>
      </c>
      <c r="J298" s="38">
        <f>SUM(J224:J297)</f>
        <v>374</v>
      </c>
      <c r="K298" s="38">
        <f>I298-J298</f>
        <v>166</v>
      </c>
      <c r="L298" s="39">
        <f>J298/I298</f>
        <v>0.69259259259259254</v>
      </c>
      <c r="M298" s="38">
        <f>SUM(M224:M297)</f>
        <v>5</v>
      </c>
      <c r="N298" s="38">
        <f>SUM(N224:N297)</f>
        <v>0</v>
      </c>
      <c r="O298" s="38">
        <f>M298-N298</f>
        <v>5</v>
      </c>
      <c r="P298" s="4">
        <f>N298/M298</f>
        <v>0</v>
      </c>
      <c r="Q298" s="38">
        <f>SUM(Q224:Q297)</f>
        <v>5</v>
      </c>
      <c r="R298" s="38">
        <f>SUM(R224:R297)</f>
        <v>1</v>
      </c>
      <c r="S298" s="38">
        <f>Q298-R298</f>
        <v>4</v>
      </c>
      <c r="T298" s="39">
        <f>R298/Q298</f>
        <v>0.2</v>
      </c>
      <c r="U298" s="38">
        <f>SUM(U224:U297)</f>
        <v>14</v>
      </c>
      <c r="V298" s="38">
        <f>SUM(V224:V297)</f>
        <v>176</v>
      </c>
      <c r="W298" s="38">
        <f>SUM(W224:W297)</f>
        <v>1</v>
      </c>
      <c r="X298" s="41">
        <f>SUM(X224:X297)</f>
        <v>1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1883</v>
      </c>
      <c r="G299" s="96">
        <f>G98+G161+G223+G298</f>
        <v>124</v>
      </c>
      <c r="H299" s="97">
        <f>F299/E299</f>
        <v>0.93821624314897856</v>
      </c>
      <c r="I299" s="96">
        <f>I98+I161+I223+I298</f>
        <v>2924</v>
      </c>
      <c r="J299" s="96">
        <f>J98+J161+J223+J298</f>
        <v>2095</v>
      </c>
      <c r="K299" s="96">
        <f>K98+K161+K223+K298</f>
        <v>829</v>
      </c>
      <c r="L299" s="98">
        <f>J299/I299</f>
        <v>0.71648426812585497</v>
      </c>
      <c r="M299" s="96">
        <f>M98+M161+M223+M298</f>
        <v>22</v>
      </c>
      <c r="N299" s="96">
        <f>N98+N161+N223+N298</f>
        <v>7</v>
      </c>
      <c r="O299" s="96">
        <f>O98+O161+O223+O298</f>
        <v>15</v>
      </c>
      <c r="P299" s="97">
        <f>N299/M299</f>
        <v>0.31818181818181818</v>
      </c>
      <c r="Q299" s="96">
        <f>Q98+Q161+Q223+Q298</f>
        <v>34</v>
      </c>
      <c r="R299" s="96">
        <f>R98+R161+R223+R298</f>
        <v>21</v>
      </c>
      <c r="S299" s="96">
        <f>S98+S161+S223+S298</f>
        <v>13</v>
      </c>
      <c r="T299" s="98">
        <f>R299/Q299</f>
        <v>0.61764705882352944</v>
      </c>
      <c r="U299" s="95">
        <f>U98+U161+U223+U298</f>
        <v>94</v>
      </c>
      <c r="V299" s="96">
        <f>V98+V161+V223+V298</f>
        <v>420</v>
      </c>
      <c r="W299" s="96">
        <f>W98+W161+W223+W298</f>
        <v>10</v>
      </c>
      <c r="X299" s="99">
        <f>X98+X161+X223+X298</f>
        <v>14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973</v>
      </c>
      <c r="G307" s="108">
        <f>G98</f>
        <v>88</v>
      </c>
      <c r="H307" s="110">
        <f>F307/E307</f>
        <v>0.91705937794533454</v>
      </c>
      <c r="I307" s="108">
        <f t="shared" ref="I307:O307" si="2">(I98)</f>
        <v>1503</v>
      </c>
      <c r="J307" s="109">
        <f t="shared" si="2"/>
        <v>1116</v>
      </c>
      <c r="K307" s="108">
        <f t="shared" si="2"/>
        <v>387</v>
      </c>
      <c r="L307" s="110">
        <f t="shared" si="2"/>
        <v>0.74251497005988021</v>
      </c>
      <c r="M307" s="108">
        <f t="shared" si="2"/>
        <v>10</v>
      </c>
      <c r="N307" s="109">
        <f t="shared" si="2"/>
        <v>3</v>
      </c>
      <c r="O307" s="108">
        <f t="shared" si="2"/>
        <v>7</v>
      </c>
      <c r="P307" s="110">
        <f t="shared" ref="P307:X307" si="3">P98</f>
        <v>0.3</v>
      </c>
      <c r="Q307" s="108">
        <f t="shared" si="3"/>
        <v>22</v>
      </c>
      <c r="R307" s="109">
        <f t="shared" si="3"/>
        <v>17</v>
      </c>
      <c r="S307" s="108">
        <f t="shared" si="3"/>
        <v>5</v>
      </c>
      <c r="T307" s="110">
        <f t="shared" si="3"/>
        <v>0.77272727272727271</v>
      </c>
      <c r="U307" s="111">
        <f t="shared" si="3"/>
        <v>34</v>
      </c>
      <c r="V307" s="111">
        <f t="shared" si="3"/>
        <v>90</v>
      </c>
      <c r="W307" s="111">
        <f t="shared" si="3"/>
        <v>1</v>
      </c>
      <c r="X307" s="112">
        <f t="shared" si="3"/>
        <v>4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345</v>
      </c>
      <c r="G308" s="113">
        <f>G161</f>
        <v>12</v>
      </c>
      <c r="H308" s="115">
        <f>F308/E308</f>
        <v>0.96638655462184875</v>
      </c>
      <c r="I308" s="113">
        <f>I161</f>
        <v>429</v>
      </c>
      <c r="J308" s="114">
        <f>J161</f>
        <v>266</v>
      </c>
      <c r="K308" s="113">
        <f>K161</f>
        <v>163</v>
      </c>
      <c r="L308" s="115">
        <f>L161</f>
        <v>0.62004662004662003</v>
      </c>
      <c r="M308" s="113">
        <f>(M161)</f>
        <v>2</v>
      </c>
      <c r="N308" s="114">
        <f>(N161)</f>
        <v>1</v>
      </c>
      <c r="O308" s="113">
        <f>(O161)</f>
        <v>1</v>
      </c>
      <c r="P308" s="115">
        <f>(P161)</f>
        <v>0.5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31</v>
      </c>
      <c r="V308" s="114">
        <f t="shared" si="4"/>
        <v>93</v>
      </c>
      <c r="W308" s="114">
        <f t="shared" si="4"/>
        <v>5</v>
      </c>
      <c r="X308" s="116">
        <f t="shared" si="4"/>
        <v>8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267</v>
      </c>
      <c r="G309" s="117">
        <f t="shared" si="5"/>
        <v>12</v>
      </c>
      <c r="H309" s="119">
        <f t="shared" si="5"/>
        <v>0.956989247311828</v>
      </c>
      <c r="I309" s="117">
        <f t="shared" si="5"/>
        <v>452</v>
      </c>
      <c r="J309" s="118">
        <f t="shared" si="5"/>
        <v>339</v>
      </c>
      <c r="K309" s="117">
        <f t="shared" si="5"/>
        <v>113</v>
      </c>
      <c r="L309" s="119">
        <f t="shared" si="5"/>
        <v>0.75</v>
      </c>
      <c r="M309" s="117">
        <f t="shared" si="5"/>
        <v>5</v>
      </c>
      <c r="N309" s="118">
        <f t="shared" si="5"/>
        <v>3</v>
      </c>
      <c r="O309" s="117">
        <f t="shared" si="5"/>
        <v>2</v>
      </c>
      <c r="P309" s="119">
        <f t="shared" si="5"/>
        <v>0.6</v>
      </c>
      <c r="Q309" s="117">
        <f t="shared" si="5"/>
        <v>5</v>
      </c>
      <c r="R309" s="118">
        <f t="shared" si="5"/>
        <v>2</v>
      </c>
      <c r="S309" s="117">
        <f t="shared" si="5"/>
        <v>3</v>
      </c>
      <c r="T309" s="119">
        <f t="shared" si="5"/>
        <v>0.4</v>
      </c>
      <c r="U309" s="120">
        <f t="shared" si="5"/>
        <v>15</v>
      </c>
      <c r="V309" s="120">
        <f t="shared" si="5"/>
        <v>61</v>
      </c>
      <c r="W309" s="120">
        <f t="shared" si="5"/>
        <v>3</v>
      </c>
      <c r="X309" s="121">
        <f t="shared" si="5"/>
        <v>1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298</v>
      </c>
      <c r="G310" s="122">
        <f t="shared" si="6"/>
        <v>12</v>
      </c>
      <c r="H310" s="124">
        <f t="shared" si="6"/>
        <v>0.96129032258064517</v>
      </c>
      <c r="I310" s="122">
        <f t="shared" si="6"/>
        <v>540</v>
      </c>
      <c r="J310" s="123">
        <f t="shared" si="6"/>
        <v>374</v>
      </c>
      <c r="K310" s="122">
        <f t="shared" si="6"/>
        <v>166</v>
      </c>
      <c r="L310" s="124">
        <f t="shared" si="6"/>
        <v>0.69259259259259254</v>
      </c>
      <c r="M310" s="122">
        <f t="shared" si="6"/>
        <v>5</v>
      </c>
      <c r="N310" s="123">
        <f t="shared" si="6"/>
        <v>0</v>
      </c>
      <c r="O310" s="122">
        <f t="shared" si="6"/>
        <v>5</v>
      </c>
      <c r="P310" s="124">
        <f t="shared" si="6"/>
        <v>0</v>
      </c>
      <c r="Q310" s="122">
        <f t="shared" si="6"/>
        <v>5</v>
      </c>
      <c r="R310" s="123">
        <f t="shared" si="6"/>
        <v>1</v>
      </c>
      <c r="S310" s="122">
        <f t="shared" si="6"/>
        <v>4</v>
      </c>
      <c r="T310" s="124">
        <f t="shared" si="6"/>
        <v>0.2</v>
      </c>
      <c r="U310" s="123">
        <f t="shared" si="6"/>
        <v>14</v>
      </c>
      <c r="V310" s="123">
        <f t="shared" si="6"/>
        <v>176</v>
      </c>
      <c r="W310" s="123">
        <f t="shared" si="6"/>
        <v>1</v>
      </c>
      <c r="X310" s="125">
        <f t="shared" si="6"/>
        <v>1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1883</v>
      </c>
      <c r="G311" s="126">
        <f t="shared" si="7"/>
        <v>124</v>
      </c>
      <c r="H311" s="127">
        <f t="shared" si="7"/>
        <v>0.93821624314897856</v>
      </c>
      <c r="I311" s="126">
        <f t="shared" si="7"/>
        <v>2924</v>
      </c>
      <c r="J311" s="126">
        <f t="shared" si="7"/>
        <v>2095</v>
      </c>
      <c r="K311" s="126">
        <f t="shared" si="7"/>
        <v>829</v>
      </c>
      <c r="L311" s="127">
        <f t="shared" si="7"/>
        <v>0.71648426812585497</v>
      </c>
      <c r="M311" s="126">
        <f t="shared" si="7"/>
        <v>22</v>
      </c>
      <c r="N311" s="126">
        <f t="shared" si="7"/>
        <v>7</v>
      </c>
      <c r="O311" s="126">
        <f t="shared" si="7"/>
        <v>15</v>
      </c>
      <c r="P311" s="127">
        <f t="shared" si="7"/>
        <v>0.31818181818181818</v>
      </c>
      <c r="Q311" s="126">
        <f t="shared" si="7"/>
        <v>34</v>
      </c>
      <c r="R311" s="126">
        <f t="shared" si="7"/>
        <v>21</v>
      </c>
      <c r="S311" s="126">
        <f t="shared" si="7"/>
        <v>13</v>
      </c>
      <c r="T311" s="127">
        <f t="shared" si="7"/>
        <v>0.61764705882352944</v>
      </c>
      <c r="U311" s="126">
        <f t="shared" si="7"/>
        <v>94</v>
      </c>
      <c r="V311" s="126">
        <f t="shared" si="7"/>
        <v>420</v>
      </c>
      <c r="W311" s="126">
        <f t="shared" si="7"/>
        <v>10</v>
      </c>
      <c r="X311" s="128">
        <f t="shared" si="7"/>
        <v>14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976</v>
      </c>
      <c r="G319" s="108">
        <f t="shared" si="8"/>
        <v>95</v>
      </c>
      <c r="H319" s="110">
        <f>F319/E319</f>
        <v>0.91129785247432304</v>
      </c>
      <c r="I319" s="108">
        <f t="shared" ref="I319:K323" si="9">I307+Q307</f>
        <v>1525</v>
      </c>
      <c r="J319" s="109">
        <f t="shared" si="9"/>
        <v>1133</v>
      </c>
      <c r="K319" s="108">
        <f t="shared" si="9"/>
        <v>392</v>
      </c>
      <c r="L319" s="129">
        <f>J319/I319</f>
        <v>0.74295081967213117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346</v>
      </c>
      <c r="G320" s="130">
        <f t="shared" si="8"/>
        <v>13</v>
      </c>
      <c r="H320" s="132">
        <f>F320/E320</f>
        <v>0.96378830083565459</v>
      </c>
      <c r="I320" s="130">
        <f t="shared" si="9"/>
        <v>431</v>
      </c>
      <c r="J320" s="131">
        <f t="shared" si="9"/>
        <v>267</v>
      </c>
      <c r="K320" s="130">
        <f t="shared" si="9"/>
        <v>164</v>
      </c>
      <c r="L320" s="133">
        <f>J320/I320</f>
        <v>0.61948955916473314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270</v>
      </c>
      <c r="G321" s="117">
        <f t="shared" si="8"/>
        <v>14</v>
      </c>
      <c r="H321" s="119">
        <f>F321/E321</f>
        <v>0.95070422535211263</v>
      </c>
      <c r="I321" s="117">
        <f t="shared" si="9"/>
        <v>457</v>
      </c>
      <c r="J321" s="118">
        <f t="shared" si="9"/>
        <v>341</v>
      </c>
      <c r="K321" s="117">
        <f t="shared" si="9"/>
        <v>116</v>
      </c>
      <c r="L321" s="134">
        <f>J321/I321</f>
        <v>0.74617067833698025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298</v>
      </c>
      <c r="G322" s="122">
        <f t="shared" si="8"/>
        <v>17</v>
      </c>
      <c r="H322" s="124">
        <f>F322/E322</f>
        <v>0.946031746031746</v>
      </c>
      <c r="I322" s="122">
        <f t="shared" si="9"/>
        <v>545</v>
      </c>
      <c r="J322" s="123">
        <f t="shared" si="9"/>
        <v>375</v>
      </c>
      <c r="K322" s="122">
        <f t="shared" si="9"/>
        <v>170</v>
      </c>
      <c r="L322" s="135">
        <f>J322/I322</f>
        <v>0.68807339449541283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1890</v>
      </c>
      <c r="G323" s="136">
        <f t="shared" si="8"/>
        <v>139</v>
      </c>
      <c r="H323" s="137">
        <f>F323/E323</f>
        <v>0.93149334647609661</v>
      </c>
      <c r="I323" s="136">
        <f t="shared" si="9"/>
        <v>2958</v>
      </c>
      <c r="J323" s="126">
        <f t="shared" si="9"/>
        <v>2116</v>
      </c>
      <c r="K323" s="136">
        <f t="shared" si="9"/>
        <v>842</v>
      </c>
      <c r="L323" s="138">
        <f>J323/I323</f>
        <v>0.71534820824881673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1883</v>
      </c>
      <c r="G327" s="146">
        <f>G299</f>
        <v>124</v>
      </c>
      <c r="H327" s="255">
        <f>F327/E327</f>
        <v>0.93821624314897856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2095</v>
      </c>
      <c r="G328" s="146">
        <f>K299</f>
        <v>829</v>
      </c>
      <c r="H328" s="255">
        <f>F328/E328</f>
        <v>0.71648426812585497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7</v>
      </c>
      <c r="G329" s="146">
        <f>O299</f>
        <v>15</v>
      </c>
      <c r="H329" s="255">
        <f>F329/E329</f>
        <v>0.31818181818181818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21</v>
      </c>
      <c r="G330" s="146">
        <f>S299</f>
        <v>13</v>
      </c>
      <c r="H330" s="255">
        <f>F330/E330</f>
        <v>0.61764705882352944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4006</v>
      </c>
      <c r="G331" s="136">
        <f>SUM(G327:G330)</f>
        <v>981</v>
      </c>
      <c r="H331" s="204">
        <f>F331/E331</f>
        <v>0.80328855023059953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1883</v>
      </c>
      <c r="F334" s="146">
        <f>U299</f>
        <v>94</v>
      </c>
      <c r="G334" s="146">
        <f>J345-G336</f>
        <v>328</v>
      </c>
      <c r="H334" s="253">
        <f>E334+F334+G334</f>
        <v>2305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2095</v>
      </c>
      <c r="F335" s="146">
        <f>V299</f>
        <v>420</v>
      </c>
      <c r="G335" s="146">
        <f>J346-G337</f>
        <v>259</v>
      </c>
      <c r="H335" s="253">
        <f>E335+F335+G335</f>
        <v>2774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7</v>
      </c>
      <c r="F336" s="146">
        <f>W299</f>
        <v>10</v>
      </c>
      <c r="G336" s="149">
        <v>0</v>
      </c>
      <c r="H336" s="253">
        <f>E336+F336+G336</f>
        <v>17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21</v>
      </c>
      <c r="F337" s="146">
        <f>X299</f>
        <v>14</v>
      </c>
      <c r="G337" s="149">
        <v>1</v>
      </c>
      <c r="H337" s="253">
        <f>E337+F337+G337</f>
        <v>36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4006</v>
      </c>
      <c r="F338" s="150">
        <f>SUM(F334:F337)</f>
        <v>538</v>
      </c>
      <c r="G338" s="150">
        <f>SUM(G334:G337)</f>
        <v>588</v>
      </c>
      <c r="H338" s="254">
        <f>H334+H335+H336+H337</f>
        <v>5132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1053</v>
      </c>
      <c r="F345" s="158">
        <v>941</v>
      </c>
      <c r="G345" s="158">
        <f>SUM(E345:F345)</f>
        <v>1994</v>
      </c>
      <c r="H345" s="159">
        <v>62</v>
      </c>
      <c r="I345" s="159">
        <v>266</v>
      </c>
      <c r="J345" s="159">
        <f>SUM(H345:I345)</f>
        <v>328</v>
      </c>
      <c r="K345" s="160">
        <f>M345-L345</f>
        <v>1115</v>
      </c>
      <c r="L345" s="160">
        <f>F345+I345</f>
        <v>1207</v>
      </c>
      <c r="M345" s="161">
        <f>H334+H336</f>
        <v>2322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1586</v>
      </c>
      <c r="F346" s="158">
        <v>964</v>
      </c>
      <c r="G346" s="158">
        <f>SUM(E346:F346)</f>
        <v>2550</v>
      </c>
      <c r="H346" s="159">
        <v>34</v>
      </c>
      <c r="I346" s="159">
        <v>226</v>
      </c>
      <c r="J346" s="159">
        <f>SUM(H346:I346)</f>
        <v>260</v>
      </c>
      <c r="K346" s="160">
        <f>M346-L346</f>
        <v>1620</v>
      </c>
      <c r="L346" s="160">
        <f>F346+I346</f>
        <v>1190</v>
      </c>
      <c r="M346" s="161">
        <f>H335+H337</f>
        <v>2810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2639</v>
      </c>
      <c r="F347" s="163">
        <f>SUM(F345:F346)</f>
        <v>1905</v>
      </c>
      <c r="G347" s="163">
        <f>SUM(E347:F347)</f>
        <v>4544</v>
      </c>
      <c r="H347" s="164">
        <f t="shared" ref="H347:M347" si="10">SUM(H345:H346)</f>
        <v>96</v>
      </c>
      <c r="I347" s="164">
        <f t="shared" si="10"/>
        <v>492</v>
      </c>
      <c r="J347" s="164">
        <f t="shared" si="10"/>
        <v>588</v>
      </c>
      <c r="K347" s="165">
        <f t="shared" si="10"/>
        <v>2735</v>
      </c>
      <c r="L347" s="165">
        <f t="shared" si="10"/>
        <v>2397</v>
      </c>
      <c r="M347" s="166">
        <f t="shared" si="10"/>
        <v>5132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27</v>
      </c>
      <c r="F354" s="108">
        <v>11</v>
      </c>
      <c r="G354" s="109">
        <f>SUM(E354:F354)</f>
        <v>38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82</v>
      </c>
      <c r="F355" s="130">
        <v>35</v>
      </c>
      <c r="G355" s="131">
        <f>SUM(E355:F355)</f>
        <v>117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40</v>
      </c>
      <c r="F356" s="117">
        <v>34</v>
      </c>
      <c r="G356" s="118">
        <f>SUM(E356:F356)</f>
        <v>74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40</v>
      </c>
      <c r="F357" s="122">
        <v>11</v>
      </c>
      <c r="G357" s="123">
        <f>SUM(E357:F357)</f>
        <v>51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189</v>
      </c>
      <c r="F358" s="176">
        <f>SUM(F354:F357)</f>
        <v>91</v>
      </c>
      <c r="G358" s="176">
        <f>SUM(G354:G357)</f>
        <v>280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26.4">
      <c r="A359" s="104"/>
      <c r="B359" s="104"/>
      <c r="C359" s="104"/>
      <c r="D359" s="105" t="s">
        <v>503</v>
      </c>
      <c r="E359" s="177">
        <v>55</v>
      </c>
      <c r="F359" s="177">
        <v>97</v>
      </c>
      <c r="G359" s="177">
        <f>SUM(E359:F359)</f>
        <v>152</v>
      </c>
      <c r="H359" s="100"/>
      <c r="I359" s="100">
        <f>G358+G359</f>
        <v>432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37361</v>
      </c>
      <c r="K366" s="242"/>
      <c r="L366" s="242"/>
      <c r="M366" s="242"/>
      <c r="N366" s="242"/>
      <c r="O366" s="243">
        <f>J366/J374</f>
        <v>0.51516070763757704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7229</v>
      </c>
      <c r="K367" s="242"/>
      <c r="L367" s="242"/>
      <c r="M367" s="242"/>
      <c r="N367" s="242"/>
      <c r="O367" s="243">
        <f>J367/J374</f>
        <v>9.9678722612136839E-2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4815</v>
      </c>
      <c r="K368" s="242"/>
      <c r="L368" s="242"/>
      <c r="M368" s="242"/>
      <c r="N368" s="242"/>
      <c r="O368" s="243">
        <f>J368/J374</f>
        <v>6.6392730582022261E-2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4124</v>
      </c>
      <c r="K369" s="242"/>
      <c r="L369" s="242"/>
      <c r="M369" s="242"/>
      <c r="N369" s="242"/>
      <c r="O369" s="243">
        <f>J369/J374</f>
        <v>5.6864718778870151E-2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3702</v>
      </c>
      <c r="K370" s="242"/>
      <c r="L370" s="242"/>
      <c r="M370" s="242"/>
      <c r="N370" s="242"/>
      <c r="O370" s="243">
        <f>J370/J374</f>
        <v>5.1045875101691875E-2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3292</v>
      </c>
      <c r="K371" s="242"/>
      <c r="L371" s="242"/>
      <c r="M371" s="242"/>
      <c r="N371" s="242"/>
      <c r="O371" s="243">
        <f>J371/J374</f>
        <v>4.5392496173627679E-2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2336+1544+887+711+715+682</f>
        <v>6875</v>
      </c>
      <c r="K372" s="242"/>
      <c r="L372" s="242"/>
      <c r="M372" s="242"/>
      <c r="N372" s="242"/>
      <c r="O372" s="243">
        <f>J372/J374</f>
        <v>9.4797512513271648E-2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72523-67398</f>
        <v>5125</v>
      </c>
      <c r="K373" s="242"/>
      <c r="L373" s="242"/>
      <c r="M373" s="242"/>
      <c r="N373" s="242"/>
      <c r="O373" s="243">
        <f>J373/J374</f>
        <v>7.0667236600802499E-2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72523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14629</v>
      </c>
      <c r="I382" s="215"/>
      <c r="J382" s="216">
        <f>H382/H388</f>
        <v>0.20171531789914923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17320</v>
      </c>
      <c r="U382" s="221"/>
      <c r="V382" s="213">
        <f>T382/T388</f>
        <v>0.18772422314470588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3382</v>
      </c>
      <c r="I383" s="215"/>
      <c r="J383" s="216">
        <f>H383/H388</f>
        <v>4.6633481791983233E-2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4709</v>
      </c>
      <c r="U383" s="221"/>
      <c r="V383" s="213">
        <f>T383/T388</f>
        <v>5.1038877990093538E-2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1.1030983274271611E-4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2.6012594431137074E-4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2.7577458185679027E-5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1.0838581012973782E-4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18021</v>
      </c>
      <c r="I386" s="215"/>
      <c r="J386" s="216">
        <f>H386/H388</f>
        <v>0.24848668698206086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22063</v>
      </c>
      <c r="U386" s="221"/>
      <c r="V386" s="213">
        <f>T386/T388</f>
        <v>0.23913161288924054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54502</v>
      </c>
      <c r="I387" s="215"/>
      <c r="J387" s="216">
        <f>H387/H388</f>
        <v>0.75151331301793911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70200</v>
      </c>
      <c r="U387" s="221"/>
      <c r="V387" s="213">
        <f>T387/T388</f>
        <v>0.76086838711075944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72523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92263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63.796875" customWidth="1"/>
    <col min="5" max="19" width="7" customWidth="1"/>
    <col min="20" max="20" width="9.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44371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14.7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32</v>
      </c>
      <c r="G20" s="23">
        <f>E20-F20</f>
        <v>3</v>
      </c>
      <c r="H20" s="24">
        <f>F20/E20</f>
        <v>0.91428571428571426</v>
      </c>
      <c r="I20" s="23">
        <v>38</v>
      </c>
      <c r="J20" s="22">
        <v>32</v>
      </c>
      <c r="K20" s="23">
        <f>I20-J20</f>
        <v>6</v>
      </c>
      <c r="L20" s="25">
        <f>J20/I20</f>
        <v>0.84210526315789469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1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8</v>
      </c>
      <c r="J21" s="22">
        <v>8</v>
      </c>
      <c r="K21" s="23">
        <f>I21-J21</f>
        <v>0</v>
      </c>
      <c r="L21" s="25">
        <f>J21/I21</f>
        <v>1</v>
      </c>
      <c r="M21" s="33"/>
      <c r="N21" s="30"/>
      <c r="O21" s="28"/>
      <c r="P21" s="24"/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3</v>
      </c>
      <c r="V22" s="30">
        <v>3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10</v>
      </c>
      <c r="G23" s="23">
        <f>E23-F23</f>
        <v>0</v>
      </c>
      <c r="H23" s="24">
        <f>F23/E23</f>
        <v>1</v>
      </c>
      <c r="I23" s="23">
        <v>15</v>
      </c>
      <c r="J23" s="22">
        <v>14</v>
      </c>
      <c r="K23" s="23">
        <f>I23-J23</f>
        <v>1</v>
      </c>
      <c r="L23" s="25">
        <f>J23/I23</f>
        <v>0.93333333333333335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74</v>
      </c>
      <c r="G24" s="23">
        <f>E24-F24</f>
        <v>16</v>
      </c>
      <c r="H24" s="24">
        <f>F24/E24</f>
        <v>0.82222222222222219</v>
      </c>
      <c r="I24" s="23">
        <v>80</v>
      </c>
      <c r="J24" s="22">
        <v>46</v>
      </c>
      <c r="K24" s="23">
        <f>I24-J24</f>
        <v>34</v>
      </c>
      <c r="L24" s="25">
        <f>J24/I24</f>
        <v>0.57499999999999996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22</v>
      </c>
      <c r="K25" s="23">
        <f>I25-J25</f>
        <v>10</v>
      </c>
      <c r="L25" s="25">
        <f>J25/I25</f>
        <v>0.6875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5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64</v>
      </c>
      <c r="G26" s="23">
        <f>E26-F26</f>
        <v>24</v>
      </c>
      <c r="H26" s="24">
        <f>F26/E26</f>
        <v>0.72727272727272729</v>
      </c>
      <c r="I26" s="23">
        <v>100</v>
      </c>
      <c r="J26" s="22">
        <v>96</v>
      </c>
      <c r="K26" s="23">
        <f>I26-J26</f>
        <v>4</v>
      </c>
      <c r="L26" s="25">
        <f>J26/I26</f>
        <v>0.96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0</v>
      </c>
      <c r="O27" s="28">
        <f>M27-N27</f>
        <v>5</v>
      </c>
      <c r="P27" s="24">
        <f>N27/M27</f>
        <v>0</v>
      </c>
      <c r="Q27" s="33">
        <v>10</v>
      </c>
      <c r="R27" s="22">
        <v>10</v>
      </c>
      <c r="S27" s="23">
        <v>6</v>
      </c>
      <c r="T27" s="25">
        <f>R27/Q27</f>
        <v>1</v>
      </c>
      <c r="U27" s="30"/>
      <c r="V27" s="30"/>
      <c r="W27" s="30"/>
      <c r="X27" s="31">
        <v>3</v>
      </c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3</v>
      </c>
      <c r="K29" s="23">
        <f t="shared" ref="K29:K34" si="0">I29-J29</f>
        <v>5</v>
      </c>
      <c r="L29" s="25">
        <f t="shared" ref="L29:L34" si="1">J29/I29</f>
        <v>0.375</v>
      </c>
      <c r="M29" s="33"/>
      <c r="N29" s="30"/>
      <c r="O29" s="28"/>
      <c r="P29" s="24"/>
      <c r="Q29" s="33"/>
      <c r="R29" s="22"/>
      <c r="S29" s="23"/>
      <c r="T29" s="25"/>
      <c r="U29" s="30">
        <v>2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25</v>
      </c>
      <c r="K30" s="23">
        <f t="shared" si="0"/>
        <v>5</v>
      </c>
      <c r="L30" s="25">
        <f t="shared" si="1"/>
        <v>0.83333333333333337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17</v>
      </c>
      <c r="K31" s="23">
        <f t="shared" si="0"/>
        <v>5</v>
      </c>
      <c r="L31" s="25">
        <f t="shared" si="1"/>
        <v>0.77272727272727271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82</v>
      </c>
      <c r="G32" s="23">
        <f>E32-F32</f>
        <v>1</v>
      </c>
      <c r="H32" s="24">
        <f>F32/E32</f>
        <v>0.98795180722891562</v>
      </c>
      <c r="I32" s="23">
        <v>34</v>
      </c>
      <c r="J32" s="22">
        <v>23</v>
      </c>
      <c r="K32" s="23">
        <f t="shared" si="0"/>
        <v>11</v>
      </c>
      <c r="L32" s="25">
        <f t="shared" si="1"/>
        <v>0.67647058823529416</v>
      </c>
      <c r="M32" s="33"/>
      <c r="N32" s="30"/>
      <c r="O32" s="28"/>
      <c r="P32" s="24"/>
      <c r="Q32" s="33">
        <v>10</v>
      </c>
      <c r="R32" s="22">
        <v>5</v>
      </c>
      <c r="S32" s="23">
        <f>Q32-R32</f>
        <v>5</v>
      </c>
      <c r="T32" s="25">
        <f>R32/Q32</f>
        <v>0.5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161</v>
      </c>
      <c r="G33" s="23">
        <f>E33-F33</f>
        <v>9</v>
      </c>
      <c r="H33" s="24">
        <f>F33/E33</f>
        <v>0.94705882352941173</v>
      </c>
      <c r="I33" s="23">
        <v>234</v>
      </c>
      <c r="J33" s="22">
        <v>186</v>
      </c>
      <c r="K33" s="23">
        <f t="shared" si="0"/>
        <v>48</v>
      </c>
      <c r="L33" s="25">
        <f t="shared" si="1"/>
        <v>0.79487179487179482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62</v>
      </c>
      <c r="K34" s="23">
        <f t="shared" si="0"/>
        <v>88</v>
      </c>
      <c r="L34" s="25">
        <f t="shared" si="1"/>
        <v>0.41333333333333333</v>
      </c>
      <c r="M34" s="33"/>
      <c r="N34" s="22"/>
      <c r="O34" s="28"/>
      <c r="P34" s="24"/>
      <c r="Q34" s="23"/>
      <c r="R34" s="22"/>
      <c r="S34" s="23"/>
      <c r="T34" s="25"/>
      <c r="U34" s="30">
        <v>17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11</v>
      </c>
      <c r="K38" s="23">
        <f>I38-J38</f>
        <v>4</v>
      </c>
      <c r="L38" s="25">
        <f>J38/I38</f>
        <v>0.73333333333333328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46</v>
      </c>
      <c r="G41" s="23">
        <f>E41-F41</f>
        <v>5</v>
      </c>
      <c r="H41" s="24">
        <f>F41/E41</f>
        <v>0.90196078431372551</v>
      </c>
      <c r="I41" s="23">
        <v>26</v>
      </c>
      <c r="J41" s="22">
        <v>24</v>
      </c>
      <c r="K41" s="23">
        <f>I41-J41</f>
        <v>2</v>
      </c>
      <c r="L41" s="25">
        <f>J41/I41</f>
        <v>0.92307692307692313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1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30</v>
      </c>
      <c r="G44" s="23">
        <f>E44-F44</f>
        <v>1</v>
      </c>
      <c r="H44" s="24">
        <f>F44/E44</f>
        <v>0.967741935483871</v>
      </c>
      <c r="I44" s="23">
        <v>36</v>
      </c>
      <c r="J44" s="22">
        <v>33</v>
      </c>
      <c r="K44" s="23">
        <f>I44-J44</f>
        <v>3</v>
      </c>
      <c r="L44" s="25">
        <f>J44/I44</f>
        <v>0.91666666666666663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190</v>
      </c>
      <c r="G45" s="23">
        <f>E45-F45</f>
        <v>16</v>
      </c>
      <c r="H45" s="24">
        <f>F45/E45</f>
        <v>0.92233009708737868</v>
      </c>
      <c r="I45" s="23">
        <v>314</v>
      </c>
      <c r="J45" s="22">
        <v>198</v>
      </c>
      <c r="K45" s="23">
        <f>I45-J45</f>
        <v>116</v>
      </c>
      <c r="L45" s="25">
        <f>J45/I45</f>
        <v>0.63057324840764328</v>
      </c>
      <c r="M45" s="33"/>
      <c r="N45" s="30"/>
      <c r="O45" s="28"/>
      <c r="P45" s="24"/>
      <c r="Q45" s="33"/>
      <c r="R45" s="22"/>
      <c r="S45" s="23"/>
      <c r="T45" s="25"/>
      <c r="U45" s="30">
        <v>4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30</v>
      </c>
      <c r="K52" s="23">
        <f>I52-J52</f>
        <v>10</v>
      </c>
      <c r="L52" s="25">
        <f>J52/I52</f>
        <v>0.75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59</v>
      </c>
      <c r="G61" s="23">
        <f>E61-F61</f>
        <v>1</v>
      </c>
      <c r="H61" s="24">
        <f>F61/E61</f>
        <v>0.98333333333333328</v>
      </c>
      <c r="I61" s="23">
        <v>69</v>
      </c>
      <c r="J61" s="22">
        <v>55</v>
      </c>
      <c r="K61" s="23">
        <f>I61-J61</f>
        <v>14</v>
      </c>
      <c r="L61" s="25">
        <f>J61/I61</f>
        <v>0.79710144927536231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8</v>
      </c>
      <c r="W61" s="30">
        <v>1</v>
      </c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3</v>
      </c>
      <c r="V62" s="30">
        <v>2</v>
      </c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12</v>
      </c>
      <c r="G71" s="23">
        <f>E71-F71</f>
        <v>0</v>
      </c>
      <c r="H71" s="24">
        <f>F71/E71</f>
        <v>1</v>
      </c>
      <c r="I71" s="23">
        <v>30</v>
      </c>
      <c r="J71" s="22">
        <v>21</v>
      </c>
      <c r="K71" s="23">
        <f>I71-J71</f>
        <v>9</v>
      </c>
      <c r="L71" s="25">
        <f>J71/I71</f>
        <v>0.7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11</v>
      </c>
      <c r="G76" s="23">
        <f>E76-F76</f>
        <v>1</v>
      </c>
      <c r="H76" s="24">
        <f>F76/E76</f>
        <v>0.91666666666666663</v>
      </c>
      <c r="I76" s="23">
        <v>11</v>
      </c>
      <c r="J76" s="22">
        <v>8</v>
      </c>
      <c r="K76" s="23">
        <f>I76-J76</f>
        <v>3</v>
      </c>
      <c r="L76" s="25">
        <f>J76/I76</f>
        <v>0.72727272727272729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5</v>
      </c>
      <c r="G77" s="23">
        <f>E77-F77</f>
        <v>0</v>
      </c>
      <c r="H77" s="24">
        <f>F77/E77</f>
        <v>1</v>
      </c>
      <c r="I77" s="23">
        <v>6</v>
      </c>
      <c r="J77" s="22">
        <v>4</v>
      </c>
      <c r="K77" s="23">
        <f>I77-J77</f>
        <v>2</v>
      </c>
      <c r="L77" s="25">
        <f>J77/I77</f>
        <v>0.66666666666666663</v>
      </c>
      <c r="M77" s="33"/>
      <c r="N77" s="30"/>
      <c r="O77" s="28"/>
      <c r="P77" s="24"/>
      <c r="Q77" s="33"/>
      <c r="R77" s="22"/>
      <c r="S77" s="23"/>
      <c r="T77" s="25"/>
      <c r="U77" s="30">
        <v>3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45</v>
      </c>
      <c r="K78" s="23">
        <f>I78-J78</f>
        <v>35</v>
      </c>
      <c r="L78" s="25">
        <f>J78/I78</f>
        <v>0.5625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3</v>
      </c>
      <c r="K79" s="23">
        <f>I79-J79</f>
        <v>9</v>
      </c>
      <c r="L79" s="25">
        <f>J79/I79</f>
        <v>0.25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13</v>
      </c>
      <c r="K81" s="23">
        <f>I81-J81</f>
        <v>7</v>
      </c>
      <c r="L81" s="25">
        <f>J81/I81</f>
        <v>0.65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9</v>
      </c>
      <c r="G85" s="23">
        <f>E85-F85</f>
        <v>1</v>
      </c>
      <c r="H85" s="24">
        <f>F85/E85</f>
        <v>0.9</v>
      </c>
      <c r="I85" s="23">
        <v>30</v>
      </c>
      <c r="J85" s="22">
        <v>19</v>
      </c>
      <c r="K85" s="23">
        <f>I85-J85</f>
        <v>11</v>
      </c>
      <c r="L85" s="25">
        <f>J85/I85</f>
        <v>0.6333333333333333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8</v>
      </c>
      <c r="G88" s="23">
        <f>E88-F88</f>
        <v>0</v>
      </c>
      <c r="H88" s="24">
        <f>F88/E88</f>
        <v>1</v>
      </c>
      <c r="I88" s="23">
        <v>12</v>
      </c>
      <c r="J88" s="22">
        <v>6</v>
      </c>
      <c r="K88" s="23">
        <f>I88-J88</f>
        <v>6</v>
      </c>
      <c r="L88" s="25">
        <f>J88/I88</f>
        <v>0.5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3</v>
      </c>
      <c r="G90" s="23">
        <f>E90-F90</f>
        <v>0</v>
      </c>
      <c r="H90" s="24">
        <f>F90/E90</f>
        <v>1</v>
      </c>
      <c r="I90" s="23">
        <v>5</v>
      </c>
      <c r="J90" s="22">
        <v>3</v>
      </c>
      <c r="K90" s="23">
        <f>I90-J90</f>
        <v>2</v>
      </c>
      <c r="L90" s="25">
        <f>J90/I90</f>
        <v>0.6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8</v>
      </c>
      <c r="K95" s="23">
        <f>I95-J95</f>
        <v>0</v>
      </c>
      <c r="L95" s="25">
        <f>J95/I95</f>
        <v>1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5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20</v>
      </c>
      <c r="G96" s="23">
        <f>E96-F96</f>
        <v>3</v>
      </c>
      <c r="H96" s="24">
        <f>F96/E96</f>
        <v>0.86956521739130432</v>
      </c>
      <c r="I96" s="23">
        <v>30</v>
      </c>
      <c r="J96" s="22">
        <v>16</v>
      </c>
      <c r="K96" s="23">
        <f>I96-J96</f>
        <v>14</v>
      </c>
      <c r="L96" s="25">
        <f>J96/I96</f>
        <v>0.53333333333333333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14</v>
      </c>
      <c r="G97" s="23">
        <f>E97-F97</f>
        <v>4</v>
      </c>
      <c r="H97" s="24">
        <f>F97/E97</f>
        <v>0.77777777777777779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975</v>
      </c>
      <c r="G98" s="38">
        <f>E98-F98</f>
        <v>86</v>
      </c>
      <c r="H98" s="4">
        <f>F98/E98</f>
        <v>0.91894439208294065</v>
      </c>
      <c r="I98" s="3">
        <f>SUM(I15:I97)</f>
        <v>1503</v>
      </c>
      <c r="J98" s="3">
        <f>SUM(J15:J97)</f>
        <v>1039</v>
      </c>
      <c r="K98" s="3">
        <f>I98-J98</f>
        <v>464</v>
      </c>
      <c r="L98" s="39">
        <f>J98/I98</f>
        <v>0.69128409846972716</v>
      </c>
      <c r="M98" s="38">
        <f>SUM(M15:M97)</f>
        <v>10</v>
      </c>
      <c r="N98" s="38">
        <f>SUM(N15:N97)</f>
        <v>1</v>
      </c>
      <c r="O98" s="40">
        <f>M98-N98</f>
        <v>9</v>
      </c>
      <c r="P98" s="4">
        <f>N98/M98</f>
        <v>0.1</v>
      </c>
      <c r="Q98" s="38">
        <f>SUM(Q15:Q97)</f>
        <v>22</v>
      </c>
      <c r="R98" s="38">
        <f>SUM(R15:R97)</f>
        <v>15</v>
      </c>
      <c r="S98" s="3">
        <f>Q98-R98</f>
        <v>7</v>
      </c>
      <c r="T98" s="39">
        <f>R98/Q98</f>
        <v>0.68181818181818177</v>
      </c>
      <c r="U98" s="38">
        <f>SUM(U15:U97)</f>
        <v>40</v>
      </c>
      <c r="V98" s="38">
        <f>SUM(V15:V97)</f>
        <v>88</v>
      </c>
      <c r="W98" s="38">
        <f>SUM(W15:W97)</f>
        <v>1</v>
      </c>
      <c r="X98" s="41">
        <f>SUM(X15:X97)</f>
        <v>7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5</v>
      </c>
      <c r="K99" s="47">
        <f>I99-J99</f>
        <v>1</v>
      </c>
      <c r="L99" s="48">
        <f>J99/I99</f>
        <v>0.83333333333333337</v>
      </c>
      <c r="M99" s="45">
        <v>2</v>
      </c>
      <c r="N99" s="44">
        <v>0</v>
      </c>
      <c r="O99" s="47">
        <f>M99-N99</f>
        <v>2</v>
      </c>
      <c r="P99" s="46">
        <f>N99/M99</f>
        <v>0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3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4</v>
      </c>
      <c r="G100" s="53">
        <f>E100-F100</f>
        <v>1</v>
      </c>
      <c r="H100" s="54">
        <f>F100/E100</f>
        <v>0.8</v>
      </c>
      <c r="I100" s="53">
        <v>19</v>
      </c>
      <c r="J100" s="52">
        <v>16</v>
      </c>
      <c r="K100" s="55">
        <f>I100-J100</f>
        <v>3</v>
      </c>
      <c r="L100" s="56">
        <f>J100/I100</f>
        <v>0.84210526315789469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8</v>
      </c>
      <c r="K102" s="55">
        <f>I102-J102</f>
        <v>7</v>
      </c>
      <c r="L102" s="56">
        <f>J102/I102</f>
        <v>0.53333333333333333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17</v>
      </c>
      <c r="K103" s="55">
        <f>I103-J103</f>
        <v>3</v>
      </c>
      <c r="L103" s="56">
        <f>J103/I103</f>
        <v>0.85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7</v>
      </c>
      <c r="K104" s="55">
        <f>I104-J104</f>
        <v>8</v>
      </c>
      <c r="L104" s="56">
        <f>J104/I104</f>
        <v>0.46666666666666667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5</v>
      </c>
      <c r="K105" s="55">
        <f>I105-J105</f>
        <v>2</v>
      </c>
      <c r="L105" s="56">
        <f>J105/I105</f>
        <v>0.7142857142857143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8</v>
      </c>
      <c r="K106" s="55">
        <f>I106-J106</f>
        <v>7</v>
      </c>
      <c r="L106" s="56">
        <f>J106/I106</f>
        <v>0.53333333333333333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3</v>
      </c>
      <c r="K109" s="55">
        <f>I109-J109</f>
        <v>5</v>
      </c>
      <c r="L109" s="56">
        <f>J109/I109</f>
        <v>0.375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8</v>
      </c>
      <c r="G110" s="53">
        <f>E110-F110</f>
        <v>0</v>
      </c>
      <c r="H110" s="54">
        <f>F110/E110</f>
        <v>1</v>
      </c>
      <c r="I110" s="53">
        <v>15</v>
      </c>
      <c r="J110" s="52">
        <v>11</v>
      </c>
      <c r="K110" s="55">
        <f>I110-J110</f>
        <v>4</v>
      </c>
      <c r="L110" s="56">
        <f>J110/I110</f>
        <v>0.73333333333333328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2</v>
      </c>
      <c r="K111" s="55">
        <f>I111-J111</f>
        <v>3</v>
      </c>
      <c r="L111" s="56">
        <f>J111/I111</f>
        <v>0.4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11</v>
      </c>
      <c r="K112" s="55">
        <f>I112-J112</f>
        <v>4</v>
      </c>
      <c r="L112" s="56">
        <f>J112/I112</f>
        <v>0.73333333333333328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33</v>
      </c>
      <c r="G119" s="53">
        <f>E119-F119</f>
        <v>0</v>
      </c>
      <c r="H119" s="54">
        <f>F119/E119</f>
        <v>1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17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2</v>
      </c>
      <c r="K121" s="55">
        <f>I121-J121</f>
        <v>8</v>
      </c>
      <c r="L121" s="56">
        <f>J121/I121</f>
        <v>0.2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10</v>
      </c>
      <c r="G123" s="53">
        <f>E123-F123</f>
        <v>0</v>
      </c>
      <c r="H123" s="54">
        <f>F123/E123</f>
        <v>1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1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10</v>
      </c>
      <c r="G125" s="53">
        <f>E125-F125</f>
        <v>0</v>
      </c>
      <c r="H125" s="54">
        <f>F125/E125</f>
        <v>1</v>
      </c>
      <c r="I125" s="53">
        <v>20</v>
      </c>
      <c r="J125" s="52">
        <v>1</v>
      </c>
      <c r="K125" s="55">
        <f>I125-J125</f>
        <v>19</v>
      </c>
      <c r="L125" s="56">
        <f>J125/I125</f>
        <v>0.05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70</v>
      </c>
      <c r="G126" s="53">
        <f>E126-F126</f>
        <v>0</v>
      </c>
      <c r="H126" s="54">
        <f>F126/E126</f>
        <v>1</v>
      </c>
      <c r="I126" s="53">
        <v>67</v>
      </c>
      <c r="J126" s="52">
        <v>40</v>
      </c>
      <c r="K126" s="55">
        <f>I126-J126</f>
        <v>27</v>
      </c>
      <c r="L126" s="56">
        <f>J126/I126</f>
        <v>0.59701492537313428</v>
      </c>
      <c r="M126" s="53"/>
      <c r="N126" s="52"/>
      <c r="O126" s="55"/>
      <c r="P126" s="54"/>
      <c r="Q126" s="53"/>
      <c r="R126" s="52"/>
      <c r="S126" s="55"/>
      <c r="T126" s="56"/>
      <c r="U126" s="57">
        <v>7</v>
      </c>
      <c r="V126" s="52">
        <v>2</v>
      </c>
      <c r="W126" s="52"/>
      <c r="X126" s="58">
        <v>3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7</v>
      </c>
      <c r="V127" s="52">
        <v>2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70</v>
      </c>
      <c r="G129" s="53">
        <f>E129-F129</f>
        <v>0</v>
      </c>
      <c r="H129" s="54">
        <f>F129/E129</f>
        <v>1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30</v>
      </c>
      <c r="G130" s="53">
        <f>E130-F130</f>
        <v>0</v>
      </c>
      <c r="H130" s="54">
        <f>F130/E130</f>
        <v>1</v>
      </c>
      <c r="I130" s="53">
        <v>28</v>
      </c>
      <c r="J130" s="52">
        <v>20</v>
      </c>
      <c r="K130" s="55">
        <f>I130-J130</f>
        <v>8</v>
      </c>
      <c r="L130" s="56">
        <f>J130/I130</f>
        <v>0.7142857142857143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3</v>
      </c>
      <c r="K131" s="55">
        <f>I131-J131</f>
        <v>1</v>
      </c>
      <c r="L131" s="56">
        <f>J131/I131</f>
        <v>0.75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4</v>
      </c>
      <c r="K132" s="55">
        <f>I132-J132</f>
        <v>6</v>
      </c>
      <c r="L132" s="56">
        <f>J132/I132</f>
        <v>0.4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5</v>
      </c>
      <c r="K135" s="55">
        <f>I135-J135</f>
        <v>2</v>
      </c>
      <c r="L135" s="56">
        <f>J135/I135</f>
        <v>0.7142857142857143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2</v>
      </c>
      <c r="G138" s="53">
        <f>E138-F138</f>
        <v>1</v>
      </c>
      <c r="H138" s="54">
        <f>F138/E138</f>
        <v>0.66666666666666663</v>
      </c>
      <c r="I138" s="53">
        <v>12</v>
      </c>
      <c r="J138" s="52">
        <v>3</v>
      </c>
      <c r="K138" s="55">
        <f>I138-J138</f>
        <v>9</v>
      </c>
      <c r="L138" s="56">
        <f>J138/I138</f>
        <v>0.25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9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8</v>
      </c>
      <c r="K141" s="55">
        <f>I141-J141</f>
        <v>8</v>
      </c>
      <c r="L141" s="56">
        <f>J141/I141</f>
        <v>0.5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10</v>
      </c>
      <c r="G142" s="53">
        <f>E142-F142</f>
        <v>0</v>
      </c>
      <c r="H142" s="54">
        <f>F142/E142</f>
        <v>1</v>
      </c>
      <c r="I142" s="53">
        <v>26</v>
      </c>
      <c r="J142" s="52">
        <v>21</v>
      </c>
      <c r="K142" s="55">
        <f>I142-J142</f>
        <v>5</v>
      </c>
      <c r="L142" s="56">
        <f>J142/I142</f>
        <v>0.80769230769230771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7</v>
      </c>
      <c r="K143" s="55">
        <f>I143-J143</f>
        <v>13</v>
      </c>
      <c r="L143" s="56">
        <f>J143/I143</f>
        <v>0.35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3</v>
      </c>
      <c r="K144" s="55">
        <f>I144-J144</f>
        <v>7</v>
      </c>
      <c r="L144" s="56">
        <f>J144/I144</f>
        <v>0.3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3</v>
      </c>
      <c r="K146" s="55">
        <f>I146-J146</f>
        <v>3</v>
      </c>
      <c r="L146" s="56">
        <f>J146/I146</f>
        <v>0.5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11</v>
      </c>
      <c r="K147" s="55">
        <f>I147-J147</f>
        <v>1</v>
      </c>
      <c r="L147" s="56">
        <f>J147/I147</f>
        <v>0.91666666666666663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27</v>
      </c>
      <c r="G149" s="53">
        <f>E149-F149</f>
        <v>1</v>
      </c>
      <c r="H149" s="54">
        <f>F149/E149</f>
        <v>0.9642857142857143</v>
      </c>
      <c r="I149" s="53">
        <v>20</v>
      </c>
      <c r="J149" s="52">
        <v>11</v>
      </c>
      <c r="K149" s="55">
        <f>I149-J149</f>
        <v>9</v>
      </c>
      <c r="L149" s="56">
        <f>J149/I149</f>
        <v>0.55000000000000004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24</v>
      </c>
      <c r="G151" s="53">
        <f>E151-F151</f>
        <v>0</v>
      </c>
      <c r="H151" s="54">
        <f>F151/E151</f>
        <v>1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7</v>
      </c>
      <c r="K157" s="55">
        <f>I157-J157</f>
        <v>1</v>
      </c>
      <c r="L157" s="56">
        <f>J157/I157</f>
        <v>0.875</v>
      </c>
      <c r="M157" s="53"/>
      <c r="N157" s="52"/>
      <c r="O157" s="55"/>
      <c r="P157" s="54"/>
      <c r="Q157" s="53"/>
      <c r="R157" s="52"/>
      <c r="S157" s="55"/>
      <c r="T157" s="56"/>
      <c r="U157" s="57">
        <v>1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16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9</v>
      </c>
      <c r="K160" s="55">
        <f>I160-J160</f>
        <v>1</v>
      </c>
      <c r="L160" s="56">
        <f>J160/I160</f>
        <v>0.9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354</v>
      </c>
      <c r="G161" s="38">
        <f>E161-F161</f>
        <v>3</v>
      </c>
      <c r="H161" s="4">
        <f>F161/E161</f>
        <v>0.99159663865546221</v>
      </c>
      <c r="I161" s="38">
        <f>SUM(I99:I160)</f>
        <v>429</v>
      </c>
      <c r="J161" s="38">
        <f>SUM(J99:J160)</f>
        <v>254</v>
      </c>
      <c r="K161" s="3">
        <f>I161-J161</f>
        <v>175</v>
      </c>
      <c r="L161" s="39">
        <f>J161/I161</f>
        <v>0.59207459207459212</v>
      </c>
      <c r="M161" s="38">
        <f>SUM(M99:M160)</f>
        <v>2</v>
      </c>
      <c r="N161" s="38">
        <f>SUM(N99:N160)</f>
        <v>0</v>
      </c>
      <c r="O161" s="3">
        <f>(M161-N161)</f>
        <v>2</v>
      </c>
      <c r="P161" s="4">
        <f>N161/M161</f>
        <v>0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31</v>
      </c>
      <c r="V161" s="38">
        <f>SUM(V99:V160)</f>
        <v>93</v>
      </c>
      <c r="W161" s="38">
        <f>SUM(W99:W160)</f>
        <v>5</v>
      </c>
      <c r="X161" s="41">
        <f>SUM(X99:X160)</f>
        <v>8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19</v>
      </c>
      <c r="G162" s="64">
        <f>E162-F162</f>
        <v>0</v>
      </c>
      <c r="H162" s="65">
        <f>F162/E162</f>
        <v>1</v>
      </c>
      <c r="I162" s="64">
        <v>15</v>
      </c>
      <c r="J162" s="63">
        <v>10</v>
      </c>
      <c r="K162" s="66">
        <f>I162-J162</f>
        <v>5</v>
      </c>
      <c r="L162" s="67">
        <f>J162/I162</f>
        <v>0.66666666666666663</v>
      </c>
      <c r="M162" s="64"/>
      <c r="N162" s="63"/>
      <c r="O162" s="66"/>
      <c r="P162" s="65"/>
      <c r="Q162" s="64"/>
      <c r="R162" s="63"/>
      <c r="S162" s="66"/>
      <c r="T162" s="67"/>
      <c r="U162" s="68"/>
      <c r="V162" s="69">
        <v>2</v>
      </c>
      <c r="W162" s="69">
        <v>1</v>
      </c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2</v>
      </c>
      <c r="V163" s="69"/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12</v>
      </c>
      <c r="G166" s="73">
        <f>E166-F166</f>
        <v>1</v>
      </c>
      <c r="H166" s="74">
        <f>F166/E166</f>
        <v>0.92307692307692313</v>
      </c>
      <c r="I166" s="73">
        <v>20</v>
      </c>
      <c r="J166" s="69">
        <v>11</v>
      </c>
      <c r="K166" s="75">
        <f>I166-J166</f>
        <v>9</v>
      </c>
      <c r="L166" s="76">
        <f>J166/I166</f>
        <v>0.55000000000000004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4</v>
      </c>
      <c r="K171" s="75">
        <f>I171-J171</f>
        <v>11</v>
      </c>
      <c r="L171" s="76">
        <f>J171/I171</f>
        <v>0.26666666666666666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27</v>
      </c>
      <c r="G175" s="73">
        <f>E175-F175</f>
        <v>0</v>
      </c>
      <c r="H175" s="74">
        <f>F175/E175</f>
        <v>1</v>
      </c>
      <c r="I175" s="73">
        <v>54</v>
      </c>
      <c r="J175" s="69">
        <v>52</v>
      </c>
      <c r="K175" s="75">
        <f>I175-J175</f>
        <v>2</v>
      </c>
      <c r="L175" s="76">
        <f>J175/I175</f>
        <v>0.96296296296296291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9</v>
      </c>
      <c r="K176" s="75">
        <f>I176-J176</f>
        <v>1</v>
      </c>
      <c r="L176" s="76">
        <f>J176/I176</f>
        <v>0.9</v>
      </c>
      <c r="M176" s="73"/>
      <c r="N176" s="69"/>
      <c r="O176" s="75"/>
      <c r="P176" s="74"/>
      <c r="Q176" s="73"/>
      <c r="R176" s="69"/>
      <c r="S176" s="75"/>
      <c r="T176" s="76"/>
      <c r="U176" s="68">
        <v>2</v>
      </c>
      <c r="V176" s="69">
        <v>2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>
        <v>2</v>
      </c>
      <c r="V177" s="69">
        <v>3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11</v>
      </c>
      <c r="K188" s="75">
        <f>I188-J188</f>
        <v>2</v>
      </c>
      <c r="L188" s="76">
        <f>J188/I188</f>
        <v>0.84615384615384615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16</v>
      </c>
      <c r="G189" s="73">
        <f>E189-F189</f>
        <v>4</v>
      </c>
      <c r="H189" s="74">
        <f>F189/E189</f>
        <v>0.8</v>
      </c>
      <c r="I189" s="73">
        <v>10</v>
      </c>
      <c r="J189" s="69">
        <v>7</v>
      </c>
      <c r="K189" s="75">
        <f>I189-J189</f>
        <v>3</v>
      </c>
      <c r="L189" s="76">
        <f>J189/I189</f>
        <v>0.7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27</v>
      </c>
      <c r="K190" s="75">
        <f>I190-J190</f>
        <v>5</v>
      </c>
      <c r="L190" s="76">
        <f>J190/I190</f>
        <v>0.84375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10</v>
      </c>
      <c r="K199" s="75">
        <f>I199-J199</f>
        <v>5</v>
      </c>
      <c r="L199" s="76">
        <f>J199/I199</f>
        <v>0.66666666666666663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20</v>
      </c>
      <c r="G208" s="73">
        <f>E208-F208</f>
        <v>0</v>
      </c>
      <c r="H208" s="74">
        <f>F208/E208</f>
        <v>1</v>
      </c>
      <c r="I208" s="73">
        <v>30</v>
      </c>
      <c r="J208" s="69">
        <v>17</v>
      </c>
      <c r="K208" s="75">
        <f>I208-J208</f>
        <v>13</v>
      </c>
      <c r="L208" s="76">
        <f>J208/I208</f>
        <v>0.56666666666666665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54</v>
      </c>
      <c r="G209" s="73">
        <f>E209-F209</f>
        <v>2</v>
      </c>
      <c r="H209" s="74">
        <f>F209/E209</f>
        <v>0.9642857142857143</v>
      </c>
      <c r="I209" s="73">
        <v>89</v>
      </c>
      <c r="J209" s="69">
        <v>71</v>
      </c>
      <c r="K209" s="75">
        <f>I209-J209</f>
        <v>18</v>
      </c>
      <c r="L209" s="76">
        <f>J209/I209</f>
        <v>0.797752808988764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15</v>
      </c>
      <c r="G210" s="73">
        <f>E210-F210</f>
        <v>0</v>
      </c>
      <c r="H210" s="74">
        <f>F210/E210</f>
        <v>1</v>
      </c>
      <c r="I210" s="73">
        <v>10</v>
      </c>
      <c r="J210" s="69">
        <v>10</v>
      </c>
      <c r="K210" s="75">
        <f>I210-J210</f>
        <v>0</v>
      </c>
      <c r="L210" s="76">
        <f>J210/I210</f>
        <v>1</v>
      </c>
      <c r="M210" s="73">
        <v>5</v>
      </c>
      <c r="N210" s="69">
        <v>3</v>
      </c>
      <c r="O210" s="75">
        <f>M210-N210</f>
        <v>2</v>
      </c>
      <c r="P210" s="74">
        <f>N210/M210</f>
        <v>0.6</v>
      </c>
      <c r="Q210" s="73">
        <v>5</v>
      </c>
      <c r="R210" s="69">
        <v>2</v>
      </c>
      <c r="S210" s="75">
        <f>Q210-R210</f>
        <v>3</v>
      </c>
      <c r="T210" s="76">
        <f>R210/Q210</f>
        <v>0.4</v>
      </c>
      <c r="U210" s="68">
        <v>1</v>
      </c>
      <c r="V210" s="69">
        <v>2</v>
      </c>
      <c r="W210" s="69">
        <v>1</v>
      </c>
      <c r="X210" s="70">
        <v>1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13</v>
      </c>
      <c r="K211" s="75">
        <f>I211-J211</f>
        <v>7</v>
      </c>
      <c r="L211" s="76">
        <f>J211/I211</f>
        <v>0.65</v>
      </c>
      <c r="M211" s="73"/>
      <c r="N211" s="69"/>
      <c r="O211" s="75"/>
      <c r="P211" s="74"/>
      <c r="Q211" s="73"/>
      <c r="R211" s="69"/>
      <c r="S211" s="75"/>
      <c r="T211" s="76"/>
      <c r="U211" s="68">
        <v>2</v>
      </c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2</v>
      </c>
      <c r="G214" s="73">
        <f>E214-F214</f>
        <v>0</v>
      </c>
      <c r="H214" s="74">
        <f>F214/E214</f>
        <v>1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1</v>
      </c>
      <c r="V214" s="69">
        <v>2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22</v>
      </c>
      <c r="K215" s="75">
        <f>I215-J215</f>
        <v>8</v>
      </c>
      <c r="L215" s="76">
        <f>J215/I215</f>
        <v>0.73333333333333328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13</v>
      </c>
      <c r="K216" s="75">
        <f>I216-J216</f>
        <v>12</v>
      </c>
      <c r="L216" s="76">
        <f>J216/I216</f>
        <v>0.52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7</v>
      </c>
      <c r="K218" s="75">
        <f>I218-J218</f>
        <v>9</v>
      </c>
      <c r="L218" s="76">
        <f>J218/I218</f>
        <v>0.4375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8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44</v>
      </c>
      <c r="G221" s="73">
        <f>E221-F221</f>
        <v>4</v>
      </c>
      <c r="H221" s="74">
        <f>F221/E221</f>
        <v>0.91666666666666663</v>
      </c>
      <c r="I221" s="73">
        <v>34</v>
      </c>
      <c r="J221" s="69">
        <v>29</v>
      </c>
      <c r="K221" s="75">
        <f>I221-J221</f>
        <v>5</v>
      </c>
      <c r="L221" s="76">
        <f>J221/I221</f>
        <v>0.8529411764705882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>
        <v>2</v>
      </c>
      <c r="W222" s="69"/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267</v>
      </c>
      <c r="G223" s="38">
        <f>E223-F223</f>
        <v>12</v>
      </c>
      <c r="H223" s="4">
        <f>F223/E223</f>
        <v>0.956989247311828</v>
      </c>
      <c r="I223" s="38">
        <f>SUM(I162:I222)</f>
        <v>452</v>
      </c>
      <c r="J223" s="38">
        <f>SUM(J162:J222)</f>
        <v>337</v>
      </c>
      <c r="K223" s="3">
        <f>I223-J223</f>
        <v>115</v>
      </c>
      <c r="L223" s="39">
        <f>J223/I223</f>
        <v>0.74557522123893805</v>
      </c>
      <c r="M223" s="38">
        <f>SUM(M162:M222)</f>
        <v>5</v>
      </c>
      <c r="N223" s="38">
        <f>SUM(N162:N222)</f>
        <v>3</v>
      </c>
      <c r="O223" s="3">
        <f>M223-N223</f>
        <v>2</v>
      </c>
      <c r="P223" s="4">
        <f>N223/M223</f>
        <v>0.6</v>
      </c>
      <c r="Q223" s="38">
        <f>SUM(Q162:Q222)</f>
        <v>5</v>
      </c>
      <c r="R223" s="38">
        <f>SUM(R162:R222)</f>
        <v>2</v>
      </c>
      <c r="S223" s="3">
        <f>Q223-R223</f>
        <v>3</v>
      </c>
      <c r="T223" s="39">
        <f>R223/Q223</f>
        <v>0.4</v>
      </c>
      <c r="U223" s="37">
        <f>SUM(U162:U222)</f>
        <v>15</v>
      </c>
      <c r="V223" s="38">
        <f>SUM(V162:V222)</f>
        <v>62</v>
      </c>
      <c r="W223" s="38">
        <f>SUM(W162:W222)</f>
        <v>3</v>
      </c>
      <c r="X223" s="41">
        <f>SUM(X162:X222)</f>
        <v>1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64</v>
      </c>
      <c r="G224" s="84">
        <f>E224-F224</f>
        <v>2</v>
      </c>
      <c r="H224" s="85">
        <f>F224/E224</f>
        <v>0.96969696969696972</v>
      </c>
      <c r="I224" s="84">
        <v>50</v>
      </c>
      <c r="J224" s="83">
        <v>37</v>
      </c>
      <c r="K224" s="86">
        <f>I224-J224</f>
        <v>13</v>
      </c>
      <c r="L224" s="87">
        <f>J224/I224</f>
        <v>0.74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67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14</v>
      </c>
      <c r="K232" s="90">
        <f>I232-J232</f>
        <v>36</v>
      </c>
      <c r="L232" s="92">
        <f>J232/I232</f>
        <v>0.28000000000000003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37</v>
      </c>
      <c r="K233" s="90">
        <f>I233-J233</f>
        <v>21</v>
      </c>
      <c r="L233" s="92">
        <f>J233/I233</f>
        <v>0.63793103448275867</v>
      </c>
      <c r="M233" s="88"/>
      <c r="N233" s="89"/>
      <c r="O233" s="90"/>
      <c r="P233" s="91"/>
      <c r="Q233" s="88"/>
      <c r="R233" s="89"/>
      <c r="S233" s="90"/>
      <c r="T233" s="92"/>
      <c r="U233" s="89"/>
      <c r="V233" s="89">
        <v>4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1</v>
      </c>
      <c r="S234" s="90">
        <f>Q234-R234</f>
        <v>4</v>
      </c>
      <c r="T234" s="92">
        <f>R234/Q234</f>
        <v>0.2</v>
      </c>
      <c r="U234" s="89"/>
      <c r="V234" s="89"/>
      <c r="W234" s="89"/>
      <c r="X234" s="93"/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33</v>
      </c>
      <c r="G238" s="88">
        <f>E238-F238</f>
        <v>7</v>
      </c>
      <c r="H238" s="91">
        <f>F238/E238</f>
        <v>0.82499999999999996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101</v>
      </c>
      <c r="G239" s="88">
        <f>E239-F239</f>
        <v>5</v>
      </c>
      <c r="H239" s="91">
        <f>F239/E239</f>
        <v>0.95283018867924529</v>
      </c>
      <c r="I239" s="88">
        <v>96</v>
      </c>
      <c r="J239" s="89">
        <v>63</v>
      </c>
      <c r="K239" s="90">
        <f>I239-J239</f>
        <v>33</v>
      </c>
      <c r="L239" s="92">
        <f>J239/I239</f>
        <v>0.65625</v>
      </c>
      <c r="M239" s="88">
        <v>5</v>
      </c>
      <c r="N239" s="89">
        <v>0</v>
      </c>
      <c r="O239" s="90">
        <f>M239-N239</f>
        <v>5</v>
      </c>
      <c r="P239" s="91">
        <f>N239/M239</f>
        <v>0</v>
      </c>
      <c r="Q239" s="88"/>
      <c r="R239" s="89"/>
      <c r="S239" s="90"/>
      <c r="T239" s="92"/>
      <c r="U239" s="89">
        <v>1</v>
      </c>
      <c r="V239" s="89">
        <v>26</v>
      </c>
      <c r="W239" s="89">
        <v>1</v>
      </c>
      <c r="X239" s="93">
        <v>1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28</v>
      </c>
      <c r="K242" s="90">
        <f>I242-J242</f>
        <v>2</v>
      </c>
      <c r="L242" s="92">
        <f>J242/I242</f>
        <v>0.93333333333333335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63</v>
      </c>
      <c r="K243" s="90">
        <f>I243-J243</f>
        <v>17</v>
      </c>
      <c r="L243" s="92">
        <f>J243/I243</f>
        <v>0.78749999999999998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25</v>
      </c>
      <c r="K246" s="90">
        <f>I246-J246</f>
        <v>3</v>
      </c>
      <c r="L246" s="92">
        <f>J246/I246</f>
        <v>0.8928571428571429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18</v>
      </c>
      <c r="K258" s="90">
        <f>I258-J258</f>
        <v>2</v>
      </c>
      <c r="L258" s="92">
        <f>J258/I258</f>
        <v>0.9</v>
      </c>
      <c r="M258" s="88"/>
      <c r="N258" s="89"/>
      <c r="O258" s="90"/>
      <c r="P258" s="91"/>
      <c r="Q258" s="88"/>
      <c r="R258" s="89"/>
      <c r="S258" s="90"/>
      <c r="T258" s="92"/>
      <c r="U258" s="89">
        <v>6</v>
      </c>
      <c r="V258" s="89">
        <v>2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18</v>
      </c>
      <c r="K260" s="90">
        <f>I260-J260</f>
        <v>2</v>
      </c>
      <c r="L260" s="92">
        <f>J260/I260</f>
        <v>0.9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13</v>
      </c>
      <c r="K263" s="90">
        <f>I263-J263</f>
        <v>2</v>
      </c>
      <c r="L263" s="92">
        <f>J263/I263</f>
        <v>0.8666666666666667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15</v>
      </c>
      <c r="G269" s="88">
        <f>E269-F269</f>
        <v>0</v>
      </c>
      <c r="H269" s="91">
        <f>F269/E269</f>
        <v>1</v>
      </c>
      <c r="I269" s="88">
        <v>5</v>
      </c>
      <c r="J269" s="89">
        <v>5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5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10</v>
      </c>
      <c r="K271" s="90">
        <f>I271-J271</f>
        <v>0</v>
      </c>
      <c r="L271" s="92">
        <f>J271/I271</f>
        <v>1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/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13</v>
      </c>
      <c r="G279" s="88">
        <f>E279-F279</f>
        <v>2</v>
      </c>
      <c r="H279" s="91">
        <f>F279/E279</f>
        <v>0.8666666666666667</v>
      </c>
      <c r="I279" s="88">
        <v>9</v>
      </c>
      <c r="J279" s="89">
        <v>9</v>
      </c>
      <c r="K279" s="90">
        <f>I279-J279</f>
        <v>0</v>
      </c>
      <c r="L279" s="92">
        <f>J279/I279</f>
        <v>1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10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8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17</v>
      </c>
      <c r="G288" s="88">
        <f>E288-F288</f>
        <v>3</v>
      </c>
      <c r="H288" s="91">
        <f>F288/E288</f>
        <v>0.85</v>
      </c>
      <c r="I288" s="88">
        <v>40</v>
      </c>
      <c r="J288" s="89">
        <v>19</v>
      </c>
      <c r="K288" s="90">
        <f>I288-J288</f>
        <v>21</v>
      </c>
      <c r="L288" s="92">
        <f>J288/I288</f>
        <v>0.47499999999999998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4</v>
      </c>
      <c r="G289" s="88">
        <f>E289-F289</f>
        <v>0</v>
      </c>
      <c r="H289" s="91">
        <f>F289/E289</f>
        <v>1</v>
      </c>
      <c r="I289" s="88">
        <v>4</v>
      </c>
      <c r="J289" s="89">
        <v>1</v>
      </c>
      <c r="K289" s="90">
        <f>I289-J289</f>
        <v>3</v>
      </c>
      <c r="L289" s="92">
        <f>J289/I289</f>
        <v>0.25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2</v>
      </c>
      <c r="G290" s="88">
        <f>E290-F290</f>
        <v>0</v>
      </c>
      <c r="H290" s="91">
        <f>F290/E290</f>
        <v>1</v>
      </c>
      <c r="I290" s="88">
        <v>4</v>
      </c>
      <c r="J290" s="89">
        <v>4</v>
      </c>
      <c r="K290" s="90">
        <f>I290-J290</f>
        <v>0</v>
      </c>
      <c r="L290" s="92">
        <f>J290/I290</f>
        <v>1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1</v>
      </c>
      <c r="K293" s="90">
        <f>I293-J293</f>
        <v>9</v>
      </c>
      <c r="L293" s="92">
        <f>J293/I293</f>
        <v>0.1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291</v>
      </c>
      <c r="G298" s="38">
        <f>E298-F298</f>
        <v>19</v>
      </c>
      <c r="H298" s="4">
        <f>F298/E298</f>
        <v>0.93870967741935485</v>
      </c>
      <c r="I298" s="38">
        <f>SUM(I224:I297)</f>
        <v>540</v>
      </c>
      <c r="J298" s="38">
        <f>SUM(J224:J297)</f>
        <v>376</v>
      </c>
      <c r="K298" s="38">
        <f>I298-J298</f>
        <v>164</v>
      </c>
      <c r="L298" s="39">
        <f>J298/I298</f>
        <v>0.6962962962962963</v>
      </c>
      <c r="M298" s="38">
        <f>SUM(M224:M297)</f>
        <v>5</v>
      </c>
      <c r="N298" s="38">
        <f>SUM(N224:N297)</f>
        <v>0</v>
      </c>
      <c r="O298" s="38">
        <f>M298-N298</f>
        <v>5</v>
      </c>
      <c r="P298" s="4">
        <f>N298/M298</f>
        <v>0</v>
      </c>
      <c r="Q298" s="38">
        <f>SUM(Q224:Q297)</f>
        <v>5</v>
      </c>
      <c r="R298" s="38">
        <f>SUM(R224:R297)</f>
        <v>1</v>
      </c>
      <c r="S298" s="38">
        <f>Q298-R298</f>
        <v>4</v>
      </c>
      <c r="T298" s="39">
        <f>R298/Q298</f>
        <v>0.2</v>
      </c>
      <c r="U298" s="38">
        <f>SUM(U224:U297)</f>
        <v>14</v>
      </c>
      <c r="V298" s="38">
        <f>SUM(V224:V297)</f>
        <v>176</v>
      </c>
      <c r="W298" s="38">
        <f>SUM(W224:W297)</f>
        <v>1</v>
      </c>
      <c r="X298" s="41">
        <f>SUM(X224:X297)</f>
        <v>1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1887</v>
      </c>
      <c r="G299" s="96">
        <f>G98+G161+G223+G298</f>
        <v>120</v>
      </c>
      <c r="H299" s="97">
        <f>F299/E299</f>
        <v>0.94020926756352763</v>
      </c>
      <c r="I299" s="96">
        <f>I98+I161+I223+I298</f>
        <v>2924</v>
      </c>
      <c r="J299" s="96">
        <f>J98+J161+J223+J298</f>
        <v>2006</v>
      </c>
      <c r="K299" s="96">
        <f>K98+K161+K223+K298</f>
        <v>918</v>
      </c>
      <c r="L299" s="98">
        <f>J299/I299</f>
        <v>0.68604651162790697</v>
      </c>
      <c r="M299" s="96">
        <f>M98+M161+M223+M298</f>
        <v>22</v>
      </c>
      <c r="N299" s="96">
        <f>N98+N161+N223+N298</f>
        <v>4</v>
      </c>
      <c r="O299" s="96">
        <f>O98+O161+O223+O298</f>
        <v>18</v>
      </c>
      <c r="P299" s="97">
        <f>N299/M299</f>
        <v>0.18181818181818182</v>
      </c>
      <c r="Q299" s="96">
        <f>Q98+Q161+Q223+Q298</f>
        <v>34</v>
      </c>
      <c r="R299" s="96">
        <f>R98+R161+R223+R298</f>
        <v>19</v>
      </c>
      <c r="S299" s="96">
        <f>S98+S161+S223+S298</f>
        <v>15</v>
      </c>
      <c r="T299" s="98">
        <f>R299/Q299</f>
        <v>0.55882352941176472</v>
      </c>
      <c r="U299" s="95">
        <f>U98+U161+U223+U298</f>
        <v>100</v>
      </c>
      <c r="V299" s="96">
        <f>V98+V161+V223+V298</f>
        <v>419</v>
      </c>
      <c r="W299" s="96">
        <f>W98+W161+W223+W298</f>
        <v>10</v>
      </c>
      <c r="X299" s="99">
        <f>X98+X161+X223+X298</f>
        <v>17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975</v>
      </c>
      <c r="G307" s="108">
        <f>G98</f>
        <v>86</v>
      </c>
      <c r="H307" s="110">
        <f>F307/E307</f>
        <v>0.91894439208294065</v>
      </c>
      <c r="I307" s="108">
        <f t="shared" ref="I307:O307" si="2">(I98)</f>
        <v>1503</v>
      </c>
      <c r="J307" s="109">
        <f t="shared" si="2"/>
        <v>1039</v>
      </c>
      <c r="K307" s="108">
        <f t="shared" si="2"/>
        <v>464</v>
      </c>
      <c r="L307" s="110">
        <f t="shared" si="2"/>
        <v>0.69128409846972716</v>
      </c>
      <c r="M307" s="108">
        <f t="shared" si="2"/>
        <v>10</v>
      </c>
      <c r="N307" s="109">
        <f t="shared" si="2"/>
        <v>1</v>
      </c>
      <c r="O307" s="108">
        <f t="shared" si="2"/>
        <v>9</v>
      </c>
      <c r="P307" s="110">
        <f t="shared" ref="P307:X307" si="3">P98</f>
        <v>0.1</v>
      </c>
      <c r="Q307" s="108">
        <f t="shared" si="3"/>
        <v>22</v>
      </c>
      <c r="R307" s="109">
        <f t="shared" si="3"/>
        <v>15</v>
      </c>
      <c r="S307" s="108">
        <f t="shared" si="3"/>
        <v>7</v>
      </c>
      <c r="T307" s="110">
        <f t="shared" si="3"/>
        <v>0.68181818181818177</v>
      </c>
      <c r="U307" s="111">
        <f t="shared" si="3"/>
        <v>40</v>
      </c>
      <c r="V307" s="111">
        <f t="shared" si="3"/>
        <v>88</v>
      </c>
      <c r="W307" s="111">
        <f t="shared" si="3"/>
        <v>1</v>
      </c>
      <c r="X307" s="112">
        <f t="shared" si="3"/>
        <v>7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354</v>
      </c>
      <c r="G308" s="113">
        <f>G161</f>
        <v>3</v>
      </c>
      <c r="H308" s="115">
        <f>F308/E308</f>
        <v>0.99159663865546221</v>
      </c>
      <c r="I308" s="113">
        <f>I161</f>
        <v>429</v>
      </c>
      <c r="J308" s="114">
        <f>J161</f>
        <v>254</v>
      </c>
      <c r="K308" s="113">
        <f>K161</f>
        <v>175</v>
      </c>
      <c r="L308" s="115">
        <f>L161</f>
        <v>0.59207459207459212</v>
      </c>
      <c r="M308" s="113">
        <f>(M161)</f>
        <v>2</v>
      </c>
      <c r="N308" s="114">
        <f>(N161)</f>
        <v>0</v>
      </c>
      <c r="O308" s="113">
        <f>(O161)</f>
        <v>2</v>
      </c>
      <c r="P308" s="115">
        <f>(P161)</f>
        <v>0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31</v>
      </c>
      <c r="V308" s="114">
        <f t="shared" si="4"/>
        <v>93</v>
      </c>
      <c r="W308" s="114">
        <f t="shared" si="4"/>
        <v>5</v>
      </c>
      <c r="X308" s="116">
        <f t="shared" si="4"/>
        <v>8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267</v>
      </c>
      <c r="G309" s="117">
        <f t="shared" si="5"/>
        <v>12</v>
      </c>
      <c r="H309" s="119">
        <f t="shared" si="5"/>
        <v>0.956989247311828</v>
      </c>
      <c r="I309" s="117">
        <f t="shared" si="5"/>
        <v>452</v>
      </c>
      <c r="J309" s="118">
        <f t="shared" si="5"/>
        <v>337</v>
      </c>
      <c r="K309" s="117">
        <f t="shared" si="5"/>
        <v>115</v>
      </c>
      <c r="L309" s="119">
        <f t="shared" si="5"/>
        <v>0.74557522123893805</v>
      </c>
      <c r="M309" s="117">
        <f t="shared" si="5"/>
        <v>5</v>
      </c>
      <c r="N309" s="118">
        <f t="shared" si="5"/>
        <v>3</v>
      </c>
      <c r="O309" s="117">
        <f t="shared" si="5"/>
        <v>2</v>
      </c>
      <c r="P309" s="119">
        <f t="shared" si="5"/>
        <v>0.6</v>
      </c>
      <c r="Q309" s="117">
        <f t="shared" si="5"/>
        <v>5</v>
      </c>
      <c r="R309" s="118">
        <f t="shared" si="5"/>
        <v>2</v>
      </c>
      <c r="S309" s="117">
        <f t="shared" si="5"/>
        <v>3</v>
      </c>
      <c r="T309" s="119">
        <f t="shared" si="5"/>
        <v>0.4</v>
      </c>
      <c r="U309" s="120">
        <f t="shared" si="5"/>
        <v>15</v>
      </c>
      <c r="V309" s="120">
        <f t="shared" si="5"/>
        <v>62</v>
      </c>
      <c r="W309" s="120">
        <f t="shared" si="5"/>
        <v>3</v>
      </c>
      <c r="X309" s="121">
        <f t="shared" si="5"/>
        <v>1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291</v>
      </c>
      <c r="G310" s="122">
        <f t="shared" si="6"/>
        <v>19</v>
      </c>
      <c r="H310" s="124">
        <f t="shared" si="6"/>
        <v>0.93870967741935485</v>
      </c>
      <c r="I310" s="122">
        <f t="shared" si="6"/>
        <v>540</v>
      </c>
      <c r="J310" s="123">
        <f t="shared" si="6"/>
        <v>376</v>
      </c>
      <c r="K310" s="122">
        <f t="shared" si="6"/>
        <v>164</v>
      </c>
      <c r="L310" s="124">
        <f t="shared" si="6"/>
        <v>0.6962962962962963</v>
      </c>
      <c r="M310" s="122">
        <f t="shared" si="6"/>
        <v>5</v>
      </c>
      <c r="N310" s="123">
        <f t="shared" si="6"/>
        <v>0</v>
      </c>
      <c r="O310" s="122">
        <f t="shared" si="6"/>
        <v>5</v>
      </c>
      <c r="P310" s="124">
        <f t="shared" si="6"/>
        <v>0</v>
      </c>
      <c r="Q310" s="122">
        <f t="shared" si="6"/>
        <v>5</v>
      </c>
      <c r="R310" s="123">
        <f t="shared" si="6"/>
        <v>1</v>
      </c>
      <c r="S310" s="122">
        <f t="shared" si="6"/>
        <v>4</v>
      </c>
      <c r="T310" s="124">
        <f t="shared" si="6"/>
        <v>0.2</v>
      </c>
      <c r="U310" s="123">
        <f t="shared" si="6"/>
        <v>14</v>
      </c>
      <c r="V310" s="123">
        <f t="shared" si="6"/>
        <v>176</v>
      </c>
      <c r="W310" s="123">
        <f t="shared" si="6"/>
        <v>1</v>
      </c>
      <c r="X310" s="125">
        <f t="shared" si="6"/>
        <v>1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1887</v>
      </c>
      <c r="G311" s="126">
        <f t="shared" si="7"/>
        <v>120</v>
      </c>
      <c r="H311" s="127">
        <f t="shared" si="7"/>
        <v>0.94020926756352763</v>
      </c>
      <c r="I311" s="126">
        <f t="shared" si="7"/>
        <v>2924</v>
      </c>
      <c r="J311" s="126">
        <f t="shared" si="7"/>
        <v>2006</v>
      </c>
      <c r="K311" s="126">
        <f t="shared" si="7"/>
        <v>918</v>
      </c>
      <c r="L311" s="127">
        <f t="shared" si="7"/>
        <v>0.68604651162790697</v>
      </c>
      <c r="M311" s="126">
        <f t="shared" si="7"/>
        <v>22</v>
      </c>
      <c r="N311" s="126">
        <f t="shared" si="7"/>
        <v>4</v>
      </c>
      <c r="O311" s="126">
        <f t="shared" si="7"/>
        <v>18</v>
      </c>
      <c r="P311" s="127">
        <f t="shared" si="7"/>
        <v>0.18181818181818182</v>
      </c>
      <c r="Q311" s="126">
        <f t="shared" si="7"/>
        <v>34</v>
      </c>
      <c r="R311" s="126">
        <f t="shared" si="7"/>
        <v>19</v>
      </c>
      <c r="S311" s="126">
        <f t="shared" si="7"/>
        <v>15</v>
      </c>
      <c r="T311" s="127">
        <f t="shared" si="7"/>
        <v>0.55882352941176472</v>
      </c>
      <c r="U311" s="126">
        <f t="shared" si="7"/>
        <v>100</v>
      </c>
      <c r="V311" s="126">
        <f t="shared" si="7"/>
        <v>419</v>
      </c>
      <c r="W311" s="126">
        <f t="shared" si="7"/>
        <v>10</v>
      </c>
      <c r="X311" s="128">
        <f t="shared" si="7"/>
        <v>17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976</v>
      </c>
      <c r="G319" s="108">
        <f t="shared" si="8"/>
        <v>95</v>
      </c>
      <c r="H319" s="110">
        <f>F319/E319</f>
        <v>0.91129785247432304</v>
      </c>
      <c r="I319" s="108">
        <f t="shared" ref="I319:K323" si="9">I307+Q307</f>
        <v>1525</v>
      </c>
      <c r="J319" s="109">
        <f t="shared" si="9"/>
        <v>1054</v>
      </c>
      <c r="K319" s="108">
        <f t="shared" si="9"/>
        <v>471</v>
      </c>
      <c r="L319" s="129">
        <f>J319/I319</f>
        <v>0.69114754098360653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354</v>
      </c>
      <c r="G320" s="130">
        <f t="shared" si="8"/>
        <v>5</v>
      </c>
      <c r="H320" s="132">
        <f>F320/E320</f>
        <v>0.98607242339832868</v>
      </c>
      <c r="I320" s="130">
        <f t="shared" si="9"/>
        <v>431</v>
      </c>
      <c r="J320" s="131">
        <f t="shared" si="9"/>
        <v>255</v>
      </c>
      <c r="K320" s="130">
        <f t="shared" si="9"/>
        <v>176</v>
      </c>
      <c r="L320" s="133">
        <f>J320/I320</f>
        <v>0.59164733178654294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270</v>
      </c>
      <c r="G321" s="117">
        <f t="shared" si="8"/>
        <v>14</v>
      </c>
      <c r="H321" s="119">
        <f>F321/E321</f>
        <v>0.95070422535211263</v>
      </c>
      <c r="I321" s="117">
        <f t="shared" si="9"/>
        <v>457</v>
      </c>
      <c r="J321" s="118">
        <f t="shared" si="9"/>
        <v>339</v>
      </c>
      <c r="K321" s="117">
        <f t="shared" si="9"/>
        <v>118</v>
      </c>
      <c r="L321" s="134">
        <f>J321/I321</f>
        <v>0.74179431072210067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291</v>
      </c>
      <c r="G322" s="122">
        <f t="shared" si="8"/>
        <v>24</v>
      </c>
      <c r="H322" s="124">
        <f>F322/E322</f>
        <v>0.92380952380952386</v>
      </c>
      <c r="I322" s="122">
        <f t="shared" si="9"/>
        <v>545</v>
      </c>
      <c r="J322" s="123">
        <f t="shared" si="9"/>
        <v>377</v>
      </c>
      <c r="K322" s="122">
        <f t="shared" si="9"/>
        <v>168</v>
      </c>
      <c r="L322" s="135">
        <f>J322/I322</f>
        <v>0.69174311926605503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1891</v>
      </c>
      <c r="G323" s="136">
        <f t="shared" si="8"/>
        <v>138</v>
      </c>
      <c r="H323" s="137">
        <f>F323/E323</f>
        <v>0.93198620009857069</v>
      </c>
      <c r="I323" s="136">
        <f t="shared" si="9"/>
        <v>2958</v>
      </c>
      <c r="J323" s="126">
        <f t="shared" si="9"/>
        <v>2025</v>
      </c>
      <c r="K323" s="136">
        <f t="shared" si="9"/>
        <v>933</v>
      </c>
      <c r="L323" s="138">
        <f>J323/I323</f>
        <v>0.68458417849898578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1887</v>
      </c>
      <c r="G327" s="146">
        <f>G299</f>
        <v>120</v>
      </c>
      <c r="H327" s="255">
        <f>F327/E327</f>
        <v>0.94020926756352763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2006</v>
      </c>
      <c r="G328" s="146">
        <f>K299</f>
        <v>918</v>
      </c>
      <c r="H328" s="255">
        <f>F328/E328</f>
        <v>0.68604651162790697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4</v>
      </c>
      <c r="G329" s="146">
        <f>O299</f>
        <v>18</v>
      </c>
      <c r="H329" s="255">
        <f>F329/E329</f>
        <v>0.18181818181818182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19</v>
      </c>
      <c r="G330" s="146">
        <f>S299</f>
        <v>15</v>
      </c>
      <c r="H330" s="255">
        <f>F330/E330</f>
        <v>0.55882352941176472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3916</v>
      </c>
      <c r="G331" s="136">
        <f>SUM(G327:G330)</f>
        <v>1071</v>
      </c>
      <c r="H331" s="204">
        <f>F331/E331</f>
        <v>0.78524162823340682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1887</v>
      </c>
      <c r="F334" s="146">
        <f>U299</f>
        <v>100</v>
      </c>
      <c r="G334" s="146">
        <f>J345-G336</f>
        <v>320</v>
      </c>
      <c r="H334" s="253">
        <f>E334+F334+G334</f>
        <v>2307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2006</v>
      </c>
      <c r="F335" s="146">
        <f>V299</f>
        <v>419</v>
      </c>
      <c r="G335" s="146">
        <f>J346-G337</f>
        <v>275</v>
      </c>
      <c r="H335" s="253">
        <f>E335+F335+G335</f>
        <v>2700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4</v>
      </c>
      <c r="F336" s="146">
        <f>W299</f>
        <v>10</v>
      </c>
      <c r="G336" s="149">
        <v>0</v>
      </c>
      <c r="H336" s="253">
        <f>E336+F336+G336</f>
        <v>14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19</v>
      </c>
      <c r="F337" s="146">
        <f>X299</f>
        <v>17</v>
      </c>
      <c r="G337" s="149">
        <v>1</v>
      </c>
      <c r="H337" s="253">
        <f>E337+F337+G337</f>
        <v>37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3916</v>
      </c>
      <c r="F338" s="150">
        <f>SUM(F334:F337)</f>
        <v>546</v>
      </c>
      <c r="G338" s="150">
        <f>SUM(G334:G337)</f>
        <v>596</v>
      </c>
      <c r="H338" s="254">
        <f>H334+H335+H336+H337</f>
        <v>5058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1039</v>
      </c>
      <c r="F345" s="158">
        <v>962</v>
      </c>
      <c r="G345" s="158">
        <f>SUM(E345:F345)</f>
        <v>2001</v>
      </c>
      <c r="H345" s="159">
        <v>60</v>
      </c>
      <c r="I345" s="159">
        <v>260</v>
      </c>
      <c r="J345" s="159">
        <f>SUM(H345:I345)</f>
        <v>320</v>
      </c>
      <c r="K345" s="160">
        <f>M345-L345</f>
        <v>1099</v>
      </c>
      <c r="L345" s="160">
        <f>F345+I345</f>
        <v>1222</v>
      </c>
      <c r="M345" s="161">
        <f>H334+H336</f>
        <v>2321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1539</v>
      </c>
      <c r="F346" s="158">
        <v>922</v>
      </c>
      <c r="G346" s="158">
        <f>SUM(E346:F346)</f>
        <v>2461</v>
      </c>
      <c r="H346" s="159">
        <v>34</v>
      </c>
      <c r="I346" s="159">
        <v>242</v>
      </c>
      <c r="J346" s="159">
        <f>SUM(H346:I346)</f>
        <v>276</v>
      </c>
      <c r="K346" s="160">
        <f>M346-L346</f>
        <v>1573</v>
      </c>
      <c r="L346" s="160">
        <f>F346+I346</f>
        <v>1164</v>
      </c>
      <c r="M346" s="161">
        <f>H335+H337</f>
        <v>2737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2578</v>
      </c>
      <c r="F347" s="163">
        <f>SUM(F345:F346)</f>
        <v>1884</v>
      </c>
      <c r="G347" s="163">
        <f>SUM(E347:F347)</f>
        <v>4462</v>
      </c>
      <c r="H347" s="164">
        <f t="shared" ref="H347:M347" si="10">SUM(H345:H346)</f>
        <v>94</v>
      </c>
      <c r="I347" s="164">
        <f t="shared" si="10"/>
        <v>502</v>
      </c>
      <c r="J347" s="164">
        <f t="shared" si="10"/>
        <v>596</v>
      </c>
      <c r="K347" s="165">
        <f t="shared" si="10"/>
        <v>2672</v>
      </c>
      <c r="L347" s="165">
        <f t="shared" si="10"/>
        <v>2386</v>
      </c>
      <c r="M347" s="166">
        <f t="shared" si="10"/>
        <v>5058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28</v>
      </c>
      <c r="F354" s="108">
        <v>18</v>
      </c>
      <c r="G354" s="109">
        <f>SUM(E354:F354)</f>
        <v>46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73</v>
      </c>
      <c r="F355" s="130">
        <v>51</v>
      </c>
      <c r="G355" s="131">
        <f>SUM(E355:F355)</f>
        <v>124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36</v>
      </c>
      <c r="F356" s="117">
        <v>36</v>
      </c>
      <c r="G356" s="118">
        <f>SUM(E356:F356)</f>
        <v>72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41</v>
      </c>
      <c r="F357" s="122">
        <v>7</v>
      </c>
      <c r="G357" s="123">
        <f>SUM(E357:F357)</f>
        <v>48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178</v>
      </c>
      <c r="F358" s="176">
        <f>SUM(F354:F357)</f>
        <v>112</v>
      </c>
      <c r="G358" s="176">
        <f>SUM(G354:G357)</f>
        <v>290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>
      <c r="A359" s="104"/>
      <c r="B359" s="104"/>
      <c r="C359" s="104"/>
      <c r="D359" s="105" t="s">
        <v>503</v>
      </c>
      <c r="E359" s="177">
        <v>51</v>
      </c>
      <c r="F359" s="177">
        <v>69</v>
      </c>
      <c r="G359" s="177">
        <f>SUM(E359:F359)</f>
        <v>120</v>
      </c>
      <c r="H359" s="100"/>
      <c r="I359" s="100">
        <f>G358+G359</f>
        <v>410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37361</v>
      </c>
      <c r="K366" s="242"/>
      <c r="L366" s="242"/>
      <c r="M366" s="242"/>
      <c r="N366" s="242"/>
      <c r="O366" s="243">
        <f>J366/J374</f>
        <v>0.51516070763757704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7229</v>
      </c>
      <c r="K367" s="242"/>
      <c r="L367" s="242"/>
      <c r="M367" s="242"/>
      <c r="N367" s="242"/>
      <c r="O367" s="243">
        <f>J367/J374</f>
        <v>9.9678722612136839E-2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4815</v>
      </c>
      <c r="K368" s="242"/>
      <c r="L368" s="242"/>
      <c r="M368" s="242"/>
      <c r="N368" s="242"/>
      <c r="O368" s="243">
        <f>J368/J374</f>
        <v>6.6392730582022261E-2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4124</v>
      </c>
      <c r="K369" s="242"/>
      <c r="L369" s="242"/>
      <c r="M369" s="242"/>
      <c r="N369" s="242"/>
      <c r="O369" s="243">
        <f>J369/J374</f>
        <v>5.6864718778870151E-2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3702</v>
      </c>
      <c r="K370" s="242"/>
      <c r="L370" s="242"/>
      <c r="M370" s="242"/>
      <c r="N370" s="242"/>
      <c r="O370" s="243">
        <f>J370/J374</f>
        <v>5.1045875101691875E-2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3292</v>
      </c>
      <c r="K371" s="242"/>
      <c r="L371" s="242"/>
      <c r="M371" s="242"/>
      <c r="N371" s="242"/>
      <c r="O371" s="243">
        <f>J371/J374</f>
        <v>4.5392496173627679E-2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2336+1544+887+711+715+682</f>
        <v>6875</v>
      </c>
      <c r="K372" s="242"/>
      <c r="L372" s="242"/>
      <c r="M372" s="242"/>
      <c r="N372" s="242"/>
      <c r="O372" s="243">
        <f>J372/J374</f>
        <v>9.4797512513271648E-2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72523-67398</f>
        <v>5125</v>
      </c>
      <c r="K373" s="242"/>
      <c r="L373" s="242"/>
      <c r="M373" s="242"/>
      <c r="N373" s="242"/>
      <c r="O373" s="243">
        <f>J373/J374</f>
        <v>7.0667236600802499E-2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72523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14629</v>
      </c>
      <c r="I382" s="215"/>
      <c r="J382" s="216">
        <f>H382/H388</f>
        <v>0.20171531789914923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17320</v>
      </c>
      <c r="U382" s="221"/>
      <c r="V382" s="213">
        <f>T382/T388</f>
        <v>0.18772422314470588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3382</v>
      </c>
      <c r="I383" s="215"/>
      <c r="J383" s="216">
        <f>H383/H388</f>
        <v>4.6633481791983233E-2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4709</v>
      </c>
      <c r="U383" s="221"/>
      <c r="V383" s="213">
        <f>T383/T388</f>
        <v>5.1038877990093538E-2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1.1030983274271611E-4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2.6012594431137074E-4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2.7577458185679027E-5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1.0838581012973782E-4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18021</v>
      </c>
      <c r="I386" s="215"/>
      <c r="J386" s="216">
        <f>H386/H388</f>
        <v>0.24848668698206086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22063</v>
      </c>
      <c r="U386" s="221"/>
      <c r="V386" s="213">
        <f>T386/T388</f>
        <v>0.23913161288924054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54502</v>
      </c>
      <c r="I387" s="215"/>
      <c r="J387" s="216">
        <f>H387/H388</f>
        <v>0.75151331301793911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70200</v>
      </c>
      <c r="U387" s="221"/>
      <c r="V387" s="213">
        <f>T387/T388</f>
        <v>0.76086838711075944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72523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92263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41.19921875" customWidth="1"/>
    <col min="5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21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35</v>
      </c>
      <c r="G20" s="23">
        <f>E20-F20</f>
        <v>0</v>
      </c>
      <c r="H20" s="24">
        <f>F20/E20</f>
        <v>1</v>
      </c>
      <c r="I20" s="23">
        <v>38</v>
      </c>
      <c r="J20" s="22">
        <v>27</v>
      </c>
      <c r="K20" s="23">
        <f>I20-J20</f>
        <v>11</v>
      </c>
      <c r="L20" s="25">
        <f>J20/I20</f>
        <v>0.71052631578947367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2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8</v>
      </c>
      <c r="J21" s="22">
        <v>8</v>
      </c>
      <c r="K21" s="23">
        <f>I21-J21</f>
        <v>0</v>
      </c>
      <c r="L21" s="25">
        <f>J21/I21</f>
        <v>1</v>
      </c>
      <c r="M21" s="33"/>
      <c r="N21" s="30"/>
      <c r="O21" s="28"/>
      <c r="P21" s="24"/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4</v>
      </c>
      <c r="V22" s="30">
        <v>1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8</v>
      </c>
      <c r="G23" s="23">
        <f>E23-F23</f>
        <v>2</v>
      </c>
      <c r="H23" s="24">
        <f>F23/E23</f>
        <v>0.8</v>
      </c>
      <c r="I23" s="23">
        <v>15</v>
      </c>
      <c r="J23" s="22">
        <v>15</v>
      </c>
      <c r="K23" s="23">
        <f>I23-J23</f>
        <v>0</v>
      </c>
      <c r="L23" s="25">
        <f>J23/I23</f>
        <v>1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>
        <v>3</v>
      </c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77</v>
      </c>
      <c r="G24" s="23">
        <f>E24-F24</f>
        <v>13</v>
      </c>
      <c r="H24" s="24">
        <f>F24/E24</f>
        <v>0.85555555555555551</v>
      </c>
      <c r="I24" s="23">
        <v>80</v>
      </c>
      <c r="J24" s="22">
        <v>54</v>
      </c>
      <c r="K24" s="23">
        <f>I24-J24</f>
        <v>26</v>
      </c>
      <c r="L24" s="25">
        <f>J24/I24</f>
        <v>0.67500000000000004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27</v>
      </c>
      <c r="K25" s="23">
        <f>I25-J25</f>
        <v>5</v>
      </c>
      <c r="L25" s="25">
        <f>J25/I25</f>
        <v>0.84375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6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77</v>
      </c>
      <c r="G26" s="23">
        <f>E26-F26</f>
        <v>11</v>
      </c>
      <c r="H26" s="24">
        <f>F26/E26</f>
        <v>0.875</v>
      </c>
      <c r="I26" s="23">
        <v>100</v>
      </c>
      <c r="J26" s="22">
        <v>86</v>
      </c>
      <c r="K26" s="23">
        <f>I26-J26</f>
        <v>14</v>
      </c>
      <c r="L26" s="25">
        <f>J26/I26</f>
        <v>0.86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0</v>
      </c>
      <c r="O27" s="28">
        <f>M27-N27</f>
        <v>5</v>
      </c>
      <c r="P27" s="24">
        <f>N27/M27</f>
        <v>0</v>
      </c>
      <c r="Q27" s="33">
        <v>10</v>
      </c>
      <c r="R27" s="22">
        <v>10</v>
      </c>
      <c r="S27" s="23">
        <v>6</v>
      </c>
      <c r="T27" s="25">
        <f>R27/Q27</f>
        <v>1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3</v>
      </c>
      <c r="K29" s="23">
        <f t="shared" ref="K29:K34" si="0">I29-J29</f>
        <v>5</v>
      </c>
      <c r="L29" s="25">
        <f t="shared" ref="L29:L34" si="1">J29/I29</f>
        <v>0.375</v>
      </c>
      <c r="M29" s="33"/>
      <c r="N29" s="30"/>
      <c r="O29" s="28"/>
      <c r="P29" s="24"/>
      <c r="Q29" s="33"/>
      <c r="R29" s="22"/>
      <c r="S29" s="23"/>
      <c r="T29" s="25"/>
      <c r="U29" s="30">
        <v>2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27</v>
      </c>
      <c r="K30" s="23">
        <f t="shared" si="0"/>
        <v>3</v>
      </c>
      <c r="L30" s="25">
        <f t="shared" si="1"/>
        <v>0.9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14</v>
      </c>
      <c r="K31" s="23">
        <f t="shared" si="0"/>
        <v>8</v>
      </c>
      <c r="L31" s="25">
        <f t="shared" si="1"/>
        <v>0.63636363636363635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83</v>
      </c>
      <c r="G32" s="23">
        <f>E32-F32</f>
        <v>0</v>
      </c>
      <c r="H32" s="24">
        <f>F32/E32</f>
        <v>1</v>
      </c>
      <c r="I32" s="23">
        <v>34</v>
      </c>
      <c r="J32" s="22">
        <v>14</v>
      </c>
      <c r="K32" s="23">
        <f t="shared" si="0"/>
        <v>20</v>
      </c>
      <c r="L32" s="25">
        <f t="shared" si="1"/>
        <v>0.41176470588235292</v>
      </c>
      <c r="M32" s="33"/>
      <c r="N32" s="30"/>
      <c r="O32" s="28"/>
      <c r="P32" s="24"/>
      <c r="Q32" s="33">
        <v>10</v>
      </c>
      <c r="R32" s="22">
        <v>9</v>
      </c>
      <c r="S32" s="23">
        <f>Q32-R32</f>
        <v>1</v>
      </c>
      <c r="T32" s="25">
        <f>R32/Q32</f>
        <v>0.9</v>
      </c>
      <c r="U32" s="30">
        <v>1</v>
      </c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161</v>
      </c>
      <c r="G33" s="23">
        <f>E33-F33</f>
        <v>9</v>
      </c>
      <c r="H33" s="24">
        <f>F33/E33</f>
        <v>0.94705882352941173</v>
      </c>
      <c r="I33" s="23">
        <v>234</v>
      </c>
      <c r="J33" s="22">
        <v>182</v>
      </c>
      <c r="K33" s="23">
        <f t="shared" si="0"/>
        <v>52</v>
      </c>
      <c r="L33" s="25">
        <f t="shared" si="1"/>
        <v>0.77777777777777779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49</v>
      </c>
      <c r="K34" s="23">
        <f t="shared" si="0"/>
        <v>101</v>
      </c>
      <c r="L34" s="25">
        <f t="shared" si="1"/>
        <v>0.32666666666666666</v>
      </c>
      <c r="M34" s="33"/>
      <c r="N34" s="22"/>
      <c r="O34" s="28"/>
      <c r="P34" s="24"/>
      <c r="Q34" s="23"/>
      <c r="R34" s="22"/>
      <c r="S34" s="23"/>
      <c r="T34" s="25"/>
      <c r="U34" s="30">
        <v>18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65</v>
      </c>
      <c r="G38" s="23">
        <f>E38-F38</f>
        <v>3</v>
      </c>
      <c r="H38" s="24">
        <f>F38/E38</f>
        <v>0.95588235294117652</v>
      </c>
      <c r="I38" s="23">
        <v>15</v>
      </c>
      <c r="J38" s="22">
        <v>10</v>
      </c>
      <c r="K38" s="23">
        <f>I38-J38</f>
        <v>5</v>
      </c>
      <c r="L38" s="25">
        <f>J38/I38</f>
        <v>0.66666666666666663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49</v>
      </c>
      <c r="G41" s="23">
        <f>E41-F41</f>
        <v>2</v>
      </c>
      <c r="H41" s="24">
        <f>F41/E41</f>
        <v>0.96078431372549022</v>
      </c>
      <c r="I41" s="23">
        <v>26</v>
      </c>
      <c r="J41" s="22">
        <v>26</v>
      </c>
      <c r="K41" s="23">
        <f>I41-J41</f>
        <v>0</v>
      </c>
      <c r="L41" s="25">
        <f>J41/I41</f>
        <v>1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3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29</v>
      </c>
      <c r="G44" s="23">
        <f>E44-F44</f>
        <v>2</v>
      </c>
      <c r="H44" s="24">
        <f>F44/E44</f>
        <v>0.93548387096774188</v>
      </c>
      <c r="I44" s="23">
        <v>36</v>
      </c>
      <c r="J44" s="22">
        <v>31</v>
      </c>
      <c r="K44" s="23">
        <f>I44-J44</f>
        <v>5</v>
      </c>
      <c r="L44" s="25">
        <f>J44/I44</f>
        <v>0.86111111111111116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194</v>
      </c>
      <c r="G45" s="23">
        <f>E45-F45</f>
        <v>12</v>
      </c>
      <c r="H45" s="24">
        <f>F45/E45</f>
        <v>0.94174757281553401</v>
      </c>
      <c r="I45" s="23">
        <v>314</v>
      </c>
      <c r="J45" s="22">
        <v>188</v>
      </c>
      <c r="K45" s="23">
        <f>I45-J45</f>
        <v>126</v>
      </c>
      <c r="L45" s="25">
        <f>J45/I45</f>
        <v>0.59872611464968151</v>
      </c>
      <c r="M45" s="33"/>
      <c r="N45" s="30"/>
      <c r="O45" s="28"/>
      <c r="P45" s="24"/>
      <c r="Q45" s="33"/>
      <c r="R45" s="22"/>
      <c r="S45" s="23"/>
      <c r="T45" s="25"/>
      <c r="U45" s="30">
        <v>1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30</v>
      </c>
      <c r="K52" s="23">
        <f>I52-J52</f>
        <v>10</v>
      </c>
      <c r="L52" s="25">
        <f>J52/I52</f>
        <v>0.75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57</v>
      </c>
      <c r="G61" s="23">
        <f>E61-F61</f>
        <v>3</v>
      </c>
      <c r="H61" s="24">
        <f>F61/E61</f>
        <v>0.95</v>
      </c>
      <c r="I61" s="23">
        <v>69</v>
      </c>
      <c r="J61" s="22">
        <v>52</v>
      </c>
      <c r="K61" s="23">
        <f>I61-J61</f>
        <v>17</v>
      </c>
      <c r="L61" s="25">
        <f>J61/I61</f>
        <v>0.75362318840579712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2</v>
      </c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11</v>
      </c>
      <c r="G71" s="23">
        <f>E71-F71</f>
        <v>1</v>
      </c>
      <c r="H71" s="24">
        <f>F71/E71</f>
        <v>0.91666666666666663</v>
      </c>
      <c r="I71" s="23">
        <v>30</v>
      </c>
      <c r="J71" s="22">
        <v>23</v>
      </c>
      <c r="K71" s="23">
        <f>I71-J71</f>
        <v>7</v>
      </c>
      <c r="L71" s="25">
        <f>J71/I71</f>
        <v>0.76666666666666672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12</v>
      </c>
      <c r="G76" s="23">
        <f>E76-F76</f>
        <v>0</v>
      </c>
      <c r="H76" s="24">
        <f>F76/E76</f>
        <v>1</v>
      </c>
      <c r="I76" s="23">
        <v>11</v>
      </c>
      <c r="J76" s="22">
        <v>7</v>
      </c>
      <c r="K76" s="23">
        <f>I76-J76</f>
        <v>4</v>
      </c>
      <c r="L76" s="25">
        <f>J76/I76</f>
        <v>0.63636363636363635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5</v>
      </c>
      <c r="G77" s="23">
        <f>E77-F77</f>
        <v>0</v>
      </c>
      <c r="H77" s="24">
        <f>F77/E77</f>
        <v>1</v>
      </c>
      <c r="I77" s="23">
        <v>6</v>
      </c>
      <c r="J77" s="22">
        <v>6</v>
      </c>
      <c r="K77" s="23">
        <f>I77-J77</f>
        <v>0</v>
      </c>
      <c r="L77" s="25">
        <f>J77/I77</f>
        <v>1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45</v>
      </c>
      <c r="K78" s="23">
        <f>I78-J78</f>
        <v>35</v>
      </c>
      <c r="L78" s="25">
        <f>J78/I78</f>
        <v>0.5625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3</v>
      </c>
      <c r="K79" s="23">
        <f>I79-J79</f>
        <v>9</v>
      </c>
      <c r="L79" s="25">
        <f>J79/I79</f>
        <v>0.25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11</v>
      </c>
      <c r="K81" s="23">
        <f>I81-J81</f>
        <v>9</v>
      </c>
      <c r="L81" s="25">
        <f>J81/I81</f>
        <v>0.55000000000000004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9</v>
      </c>
      <c r="G85" s="23">
        <f>E85-F85</f>
        <v>1</v>
      </c>
      <c r="H85" s="24">
        <f>F85/E85</f>
        <v>0.9</v>
      </c>
      <c r="I85" s="23">
        <v>30</v>
      </c>
      <c r="J85" s="22">
        <v>18</v>
      </c>
      <c r="K85" s="23">
        <f>I85-J85</f>
        <v>12</v>
      </c>
      <c r="L85" s="25">
        <f>J85/I85</f>
        <v>0.6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8</v>
      </c>
      <c r="G88" s="23">
        <f>E88-F88</f>
        <v>0</v>
      </c>
      <c r="H88" s="24">
        <f>F88/E88</f>
        <v>1</v>
      </c>
      <c r="I88" s="23">
        <v>12</v>
      </c>
      <c r="J88" s="22">
        <v>5</v>
      </c>
      <c r="K88" s="23">
        <f>I88-J88</f>
        <v>7</v>
      </c>
      <c r="L88" s="25">
        <f>J88/I88</f>
        <v>0.41666666666666669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3</v>
      </c>
      <c r="G90" s="23">
        <f>E90-F90</f>
        <v>0</v>
      </c>
      <c r="H90" s="24">
        <f>F90/E90</f>
        <v>1</v>
      </c>
      <c r="I90" s="23">
        <v>5</v>
      </c>
      <c r="J90" s="22">
        <v>3</v>
      </c>
      <c r="K90" s="23">
        <f>I90-J90</f>
        <v>2</v>
      </c>
      <c r="L90" s="25">
        <f>J90/I90</f>
        <v>0.6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7</v>
      </c>
      <c r="K95" s="23">
        <f>I95-J95</f>
        <v>1</v>
      </c>
      <c r="L95" s="25">
        <f>J95/I95</f>
        <v>0.875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5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22</v>
      </c>
      <c r="G96" s="23">
        <f>E96-F96</f>
        <v>1</v>
      </c>
      <c r="H96" s="24">
        <f>F96/E96</f>
        <v>0.95652173913043481</v>
      </c>
      <c r="I96" s="23">
        <v>30</v>
      </c>
      <c r="J96" s="22">
        <v>14</v>
      </c>
      <c r="K96" s="23">
        <f>I96-J96</f>
        <v>16</v>
      </c>
      <c r="L96" s="25">
        <f>J96/I96</f>
        <v>0.46666666666666667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15</v>
      </c>
      <c r="G97" s="23">
        <f>E97-F97</f>
        <v>3</v>
      </c>
      <c r="H97" s="24">
        <f>F97/E97</f>
        <v>0.83333333333333337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997</v>
      </c>
      <c r="G98" s="38">
        <f>E98-F98</f>
        <v>64</v>
      </c>
      <c r="H98" s="4">
        <f>F98/E98</f>
        <v>0.93967954759660699</v>
      </c>
      <c r="I98" s="3">
        <f>SUM(I15:I97)</f>
        <v>1503</v>
      </c>
      <c r="J98" s="3">
        <f>SUM(J15:J97)</f>
        <v>993</v>
      </c>
      <c r="K98" s="3">
        <f>I98-J98</f>
        <v>510</v>
      </c>
      <c r="L98" s="39">
        <f>J98/I98</f>
        <v>0.66067864271457089</v>
      </c>
      <c r="M98" s="38">
        <f>SUM(M15:M97)</f>
        <v>10</v>
      </c>
      <c r="N98" s="38">
        <f>SUM(N15:N97)</f>
        <v>1</v>
      </c>
      <c r="O98" s="40">
        <f>M98-N98</f>
        <v>9</v>
      </c>
      <c r="P98" s="4">
        <f>N98/M98</f>
        <v>0.1</v>
      </c>
      <c r="Q98" s="38">
        <f>SUM(Q15:Q97)</f>
        <v>22</v>
      </c>
      <c r="R98" s="38">
        <f>SUM(R15:R97)</f>
        <v>19</v>
      </c>
      <c r="S98" s="3">
        <f>Q98-R98</f>
        <v>3</v>
      </c>
      <c r="T98" s="39">
        <f>R98/Q98</f>
        <v>0.86363636363636365</v>
      </c>
      <c r="U98" s="38">
        <f>SUM(U15:U97)</f>
        <v>37</v>
      </c>
      <c r="V98" s="38">
        <f>SUM(V15:V97)</f>
        <v>84</v>
      </c>
      <c r="W98" s="38">
        <f>SUM(W15:W97)</f>
        <v>0</v>
      </c>
      <c r="X98" s="41">
        <f>SUM(X15:X97)</f>
        <v>4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4</v>
      </c>
      <c r="K99" s="47">
        <f>I99-J99</f>
        <v>2</v>
      </c>
      <c r="L99" s="48">
        <f>J99/I99</f>
        <v>0.66666666666666663</v>
      </c>
      <c r="M99" s="45">
        <v>2</v>
      </c>
      <c r="N99" s="44">
        <v>0</v>
      </c>
      <c r="O99" s="47">
        <f>M99-N99</f>
        <v>2</v>
      </c>
      <c r="P99" s="46">
        <f>N99/M99</f>
        <v>0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1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5</v>
      </c>
      <c r="G100" s="53">
        <f>E100-F100</f>
        <v>0</v>
      </c>
      <c r="H100" s="54">
        <f>F100/E100</f>
        <v>1</v>
      </c>
      <c r="I100" s="53">
        <v>19</v>
      </c>
      <c r="J100" s="52">
        <v>17</v>
      </c>
      <c r="K100" s="55">
        <f>I100-J100</f>
        <v>2</v>
      </c>
      <c r="L100" s="56">
        <f>J100/I100</f>
        <v>0.89473684210526316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9</v>
      </c>
      <c r="K102" s="55">
        <f>I102-J102</f>
        <v>6</v>
      </c>
      <c r="L102" s="56">
        <f>J102/I102</f>
        <v>0.6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17</v>
      </c>
      <c r="K103" s="55">
        <f>I103-J103</f>
        <v>3</v>
      </c>
      <c r="L103" s="56">
        <f>J103/I103</f>
        <v>0.85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11</v>
      </c>
      <c r="K104" s="55">
        <f>I104-J104</f>
        <v>4</v>
      </c>
      <c r="L104" s="56">
        <f>J104/I104</f>
        <v>0.73333333333333328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5</v>
      </c>
      <c r="K105" s="55">
        <f>I105-J105</f>
        <v>2</v>
      </c>
      <c r="L105" s="56">
        <f>J105/I105</f>
        <v>0.7142857142857143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6</v>
      </c>
      <c r="K106" s="55">
        <f>I106-J106</f>
        <v>9</v>
      </c>
      <c r="L106" s="56">
        <f>J106/I106</f>
        <v>0.4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4</v>
      </c>
      <c r="K109" s="55">
        <f>I109-J109</f>
        <v>4</v>
      </c>
      <c r="L109" s="56">
        <f>J109/I109</f>
        <v>0.5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8</v>
      </c>
      <c r="G110" s="53">
        <f>E110-F110</f>
        <v>0</v>
      </c>
      <c r="H110" s="54">
        <f>F110/E110</f>
        <v>1</v>
      </c>
      <c r="I110" s="53">
        <v>15</v>
      </c>
      <c r="J110" s="52">
        <v>13</v>
      </c>
      <c r="K110" s="55">
        <f>I110-J110</f>
        <v>2</v>
      </c>
      <c r="L110" s="56">
        <f>J110/I110</f>
        <v>0.8666666666666667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2</v>
      </c>
      <c r="K111" s="55">
        <f>I111-J111</f>
        <v>3</v>
      </c>
      <c r="L111" s="56">
        <f>J111/I111</f>
        <v>0.4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10</v>
      </c>
      <c r="K112" s="55">
        <f>I112-J112</f>
        <v>5</v>
      </c>
      <c r="L112" s="56">
        <f>J112/I112</f>
        <v>0.66666666666666663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33</v>
      </c>
      <c r="G119" s="53">
        <f>E119-F119</f>
        <v>0</v>
      </c>
      <c r="H119" s="54">
        <f>F119/E119</f>
        <v>1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8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4</v>
      </c>
      <c r="K121" s="55">
        <f>I121-J121</f>
        <v>6</v>
      </c>
      <c r="L121" s="56">
        <f>J121/I121</f>
        <v>0.4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9</v>
      </c>
      <c r="G123" s="53">
        <f>E123-F123</f>
        <v>1</v>
      </c>
      <c r="H123" s="54">
        <f>F123/E123</f>
        <v>0.9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4</v>
      </c>
      <c r="G124" s="53">
        <f>E124-F124</f>
        <v>1</v>
      </c>
      <c r="H124" s="54">
        <f>F124/E124</f>
        <v>0.8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2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7</v>
      </c>
      <c r="G125" s="53">
        <f>E125-F125</f>
        <v>3</v>
      </c>
      <c r="H125" s="54">
        <f>F125/E125</f>
        <v>0.7</v>
      </c>
      <c r="I125" s="53">
        <v>20</v>
      </c>
      <c r="J125" s="52">
        <v>1</v>
      </c>
      <c r="K125" s="55">
        <f>I125-J125</f>
        <v>19</v>
      </c>
      <c r="L125" s="56">
        <f>J125/I125</f>
        <v>0.05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>
        <v>67</v>
      </c>
      <c r="J126" s="52">
        <v>44</v>
      </c>
      <c r="K126" s="55">
        <f>I126-J126</f>
        <v>23</v>
      </c>
      <c r="L126" s="56">
        <f>J126/I126</f>
        <v>0.65671641791044777</v>
      </c>
      <c r="M126" s="53"/>
      <c r="N126" s="52"/>
      <c r="O126" s="55"/>
      <c r="P126" s="54"/>
      <c r="Q126" s="53"/>
      <c r="R126" s="52"/>
      <c r="S126" s="55"/>
      <c r="T126" s="56"/>
      <c r="U126" s="57">
        <v>8</v>
      </c>
      <c r="V126" s="52">
        <v>6</v>
      </c>
      <c r="W126" s="52"/>
      <c r="X126" s="58">
        <v>4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5</v>
      </c>
      <c r="V127" s="52">
        <v>5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66</v>
      </c>
      <c r="G129" s="53">
        <f>E129-F129</f>
        <v>4</v>
      </c>
      <c r="H129" s="54">
        <f>F129/E129</f>
        <v>0.94285714285714284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29</v>
      </c>
      <c r="G130" s="53">
        <f>E130-F130</f>
        <v>1</v>
      </c>
      <c r="H130" s="54">
        <f>F130/E130</f>
        <v>0.96666666666666667</v>
      </c>
      <c r="I130" s="53">
        <v>28</v>
      </c>
      <c r="J130" s="52">
        <v>25</v>
      </c>
      <c r="K130" s="55">
        <f>I130-J130</f>
        <v>3</v>
      </c>
      <c r="L130" s="56">
        <f>J130/I130</f>
        <v>0.8928571428571429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2</v>
      </c>
      <c r="K131" s="55">
        <f>I131-J131</f>
        <v>2</v>
      </c>
      <c r="L131" s="56">
        <f>J131/I131</f>
        <v>0.5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6</v>
      </c>
      <c r="K132" s="55">
        <f>I132-J132</f>
        <v>4</v>
      </c>
      <c r="L132" s="56">
        <f>J132/I132</f>
        <v>0.6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4</v>
      </c>
      <c r="K135" s="55">
        <f>I135-J135</f>
        <v>3</v>
      </c>
      <c r="L135" s="56">
        <f>J135/I135</f>
        <v>0.5714285714285714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8</v>
      </c>
      <c r="K138" s="55">
        <f>I138-J138</f>
        <v>4</v>
      </c>
      <c r="L138" s="56">
        <f>J138/I138</f>
        <v>0.66666666666666663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11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7</v>
      </c>
      <c r="K141" s="55">
        <f>I141-J141</f>
        <v>9</v>
      </c>
      <c r="L141" s="56">
        <f>J141/I141</f>
        <v>0.4375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9</v>
      </c>
      <c r="G142" s="53">
        <f>E142-F142</f>
        <v>1</v>
      </c>
      <c r="H142" s="54">
        <f>F142/E142</f>
        <v>0.9</v>
      </c>
      <c r="I142" s="53">
        <v>26</v>
      </c>
      <c r="J142" s="52">
        <v>22</v>
      </c>
      <c r="K142" s="55">
        <f>I142-J142</f>
        <v>4</v>
      </c>
      <c r="L142" s="56">
        <f>J142/I142</f>
        <v>0.84615384615384615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8</v>
      </c>
      <c r="K143" s="55">
        <f>I143-J143</f>
        <v>12</v>
      </c>
      <c r="L143" s="56">
        <f>J143/I143</f>
        <v>0.4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4</v>
      </c>
      <c r="K144" s="55">
        <f>I144-J144</f>
        <v>6</v>
      </c>
      <c r="L144" s="56">
        <f>J144/I144</f>
        <v>0.4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3</v>
      </c>
      <c r="K146" s="55">
        <f>I146-J146</f>
        <v>3</v>
      </c>
      <c r="L146" s="56">
        <f>J146/I146</f>
        <v>0.5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10</v>
      </c>
      <c r="K147" s="55">
        <f>I147-J147</f>
        <v>2</v>
      </c>
      <c r="L147" s="56">
        <f>J147/I147</f>
        <v>0.83333333333333337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28</v>
      </c>
      <c r="G149" s="53">
        <f>E149-F149</f>
        <v>0</v>
      </c>
      <c r="H149" s="54">
        <f>F149/E149</f>
        <v>1</v>
      </c>
      <c r="I149" s="53">
        <v>20</v>
      </c>
      <c r="J149" s="52">
        <v>15</v>
      </c>
      <c r="K149" s="55">
        <f>I149-J149</f>
        <v>5</v>
      </c>
      <c r="L149" s="56">
        <f>J149/I149</f>
        <v>0.75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23</v>
      </c>
      <c r="G151" s="53">
        <f>E151-F151</f>
        <v>1</v>
      </c>
      <c r="H151" s="54">
        <f>F151/E151</f>
        <v>0.95833333333333337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8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>
        <v>2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15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9</v>
      </c>
      <c r="K160" s="55">
        <f>I160-J160</f>
        <v>1</v>
      </c>
      <c r="L160" s="56">
        <f>J160/I160</f>
        <v>0.9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343</v>
      </c>
      <c r="G161" s="38">
        <f>E161-F161</f>
        <v>14</v>
      </c>
      <c r="H161" s="4">
        <f>F161/E161</f>
        <v>0.96078431372549022</v>
      </c>
      <c r="I161" s="38">
        <f>SUM(I99:I160)</f>
        <v>429</v>
      </c>
      <c r="J161" s="38">
        <f>SUM(J99:J160)</f>
        <v>281</v>
      </c>
      <c r="K161" s="3">
        <f>I161-J161</f>
        <v>148</v>
      </c>
      <c r="L161" s="39">
        <f>J161/I161</f>
        <v>0.65501165501165504</v>
      </c>
      <c r="M161" s="38">
        <f>SUM(M99:M160)</f>
        <v>2</v>
      </c>
      <c r="N161" s="38">
        <f>SUM(N99:N160)</f>
        <v>0</v>
      </c>
      <c r="O161" s="3">
        <f>(M161-N161)</f>
        <v>2</v>
      </c>
      <c r="P161" s="4">
        <f>N161/M161</f>
        <v>0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31</v>
      </c>
      <c r="V161" s="38">
        <f>SUM(V99:V160)</f>
        <v>93</v>
      </c>
      <c r="W161" s="38">
        <f>SUM(W99:W160)</f>
        <v>3</v>
      </c>
      <c r="X161" s="41">
        <f>SUM(X99:X160)</f>
        <v>9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18</v>
      </c>
      <c r="G162" s="64">
        <f>E162-F162</f>
        <v>1</v>
      </c>
      <c r="H162" s="65">
        <f>F162/E162</f>
        <v>0.94736842105263153</v>
      </c>
      <c r="I162" s="64">
        <v>15</v>
      </c>
      <c r="J162" s="63">
        <v>9</v>
      </c>
      <c r="K162" s="66">
        <f>I162-J162</f>
        <v>6</v>
      </c>
      <c r="L162" s="67">
        <f>J162/I162</f>
        <v>0.6</v>
      </c>
      <c r="M162" s="64"/>
      <c r="N162" s="63"/>
      <c r="O162" s="66"/>
      <c r="P162" s="65"/>
      <c r="Q162" s="64"/>
      <c r="R162" s="63"/>
      <c r="S162" s="66"/>
      <c r="T162" s="67"/>
      <c r="U162" s="68">
        <v>1</v>
      </c>
      <c r="V162" s="69">
        <v>1</v>
      </c>
      <c r="W162" s="69"/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12</v>
      </c>
      <c r="G166" s="73">
        <f>E166-F166</f>
        <v>1</v>
      </c>
      <c r="H166" s="74">
        <f>F166/E166</f>
        <v>0.92307692307692313</v>
      </c>
      <c r="I166" s="73">
        <v>20</v>
      </c>
      <c r="J166" s="69">
        <v>8</v>
      </c>
      <c r="K166" s="75">
        <f>I166-J166</f>
        <v>12</v>
      </c>
      <c r="L166" s="76">
        <f>J166/I166</f>
        <v>0.4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4</v>
      </c>
      <c r="K171" s="75">
        <f>I171-J171</f>
        <v>11</v>
      </c>
      <c r="L171" s="76">
        <f>J171/I171</f>
        <v>0.26666666666666666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1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26</v>
      </c>
      <c r="G175" s="73">
        <f>E175-F175</f>
        <v>1</v>
      </c>
      <c r="H175" s="74">
        <f>F175/E175</f>
        <v>0.96296296296296291</v>
      </c>
      <c r="I175" s="73">
        <v>54</v>
      </c>
      <c r="J175" s="69">
        <v>50</v>
      </c>
      <c r="K175" s="75">
        <f>I175-J175</f>
        <v>4</v>
      </c>
      <c r="L175" s="76">
        <f>J175/I175</f>
        <v>0.92592592592592593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9</v>
      </c>
      <c r="G176" s="73">
        <f>E176-F176</f>
        <v>1</v>
      </c>
      <c r="H176" s="74">
        <f>F176/E176</f>
        <v>0.9</v>
      </c>
      <c r="I176" s="73">
        <v>10</v>
      </c>
      <c r="J176" s="69">
        <v>10</v>
      </c>
      <c r="K176" s="75">
        <f>I176-J176</f>
        <v>0</v>
      </c>
      <c r="L176" s="76">
        <f>J176/I176</f>
        <v>1</v>
      </c>
      <c r="M176" s="73"/>
      <c r="N176" s="69"/>
      <c r="O176" s="75"/>
      <c r="P176" s="74"/>
      <c r="Q176" s="73"/>
      <c r="R176" s="69"/>
      <c r="S176" s="75"/>
      <c r="T176" s="76"/>
      <c r="U176" s="68">
        <v>2</v>
      </c>
      <c r="V176" s="69">
        <v>3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>
        <v>2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13</v>
      </c>
      <c r="K188" s="75">
        <f>I188-J188</f>
        <v>0</v>
      </c>
      <c r="L188" s="76">
        <f>J188/I188</f>
        <v>1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16</v>
      </c>
      <c r="G189" s="73">
        <f>E189-F189</f>
        <v>4</v>
      </c>
      <c r="H189" s="74">
        <f>F189/E189</f>
        <v>0.8</v>
      </c>
      <c r="I189" s="73">
        <v>10</v>
      </c>
      <c r="J189" s="69">
        <v>8</v>
      </c>
      <c r="K189" s="75">
        <f>I189-J189</f>
        <v>2</v>
      </c>
      <c r="L189" s="76">
        <f>J189/I189</f>
        <v>0.8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25</v>
      </c>
      <c r="K190" s="75">
        <f>I190-J190</f>
        <v>7</v>
      </c>
      <c r="L190" s="76">
        <f>J190/I190</f>
        <v>0.78125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12</v>
      </c>
      <c r="K199" s="75">
        <f>I199-J199</f>
        <v>3</v>
      </c>
      <c r="L199" s="76">
        <f>J199/I199</f>
        <v>0.8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18</v>
      </c>
      <c r="G208" s="73">
        <f>E208-F208</f>
        <v>2</v>
      </c>
      <c r="H208" s="74">
        <f>F208/E208</f>
        <v>0.9</v>
      </c>
      <c r="I208" s="73">
        <v>30</v>
      </c>
      <c r="J208" s="69">
        <v>15</v>
      </c>
      <c r="K208" s="75">
        <f>I208-J208</f>
        <v>15</v>
      </c>
      <c r="L208" s="76">
        <f>J208/I208</f>
        <v>0.5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53</v>
      </c>
      <c r="G209" s="73">
        <f>E209-F209</f>
        <v>3</v>
      </c>
      <c r="H209" s="74">
        <f>F209/E209</f>
        <v>0.9464285714285714</v>
      </c>
      <c r="I209" s="73">
        <v>89</v>
      </c>
      <c r="J209" s="69">
        <v>62</v>
      </c>
      <c r="K209" s="75">
        <f>I209-J209</f>
        <v>27</v>
      </c>
      <c r="L209" s="76">
        <f>J209/I209</f>
        <v>0.6966292134831461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15</v>
      </c>
      <c r="G210" s="73">
        <f>E210-F210</f>
        <v>0</v>
      </c>
      <c r="H210" s="74">
        <f>F210/E210</f>
        <v>1</v>
      </c>
      <c r="I210" s="73">
        <v>10</v>
      </c>
      <c r="J210" s="69">
        <v>10</v>
      </c>
      <c r="K210" s="75">
        <f>I210-J210</f>
        <v>0</v>
      </c>
      <c r="L210" s="76">
        <f>J210/I210</f>
        <v>1</v>
      </c>
      <c r="M210" s="73">
        <v>5</v>
      </c>
      <c r="N210" s="69">
        <v>2</v>
      </c>
      <c r="O210" s="75">
        <f>M210-N210</f>
        <v>3</v>
      </c>
      <c r="P210" s="74">
        <f>N210/M210</f>
        <v>0.4</v>
      </c>
      <c r="Q210" s="73">
        <v>5</v>
      </c>
      <c r="R210" s="69">
        <v>2</v>
      </c>
      <c r="S210" s="75">
        <f>Q210-R210</f>
        <v>3</v>
      </c>
      <c r="T210" s="76">
        <f>R210/Q210</f>
        <v>0.4</v>
      </c>
      <c r="U210" s="68">
        <v>1</v>
      </c>
      <c r="V210" s="69">
        <v>2</v>
      </c>
      <c r="W210" s="69"/>
      <c r="X210" s="70">
        <v>3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10</v>
      </c>
      <c r="K211" s="75">
        <f>I211-J211</f>
        <v>10</v>
      </c>
      <c r="L211" s="76">
        <f>J211/I211</f>
        <v>0.5</v>
      </c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2</v>
      </c>
      <c r="G214" s="73">
        <f>E214-F214</f>
        <v>0</v>
      </c>
      <c r="H214" s="74">
        <f>F214/E214</f>
        <v>1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2</v>
      </c>
      <c r="V214" s="69">
        <v>1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19</v>
      </c>
      <c r="K215" s="75">
        <f>I215-J215</f>
        <v>11</v>
      </c>
      <c r="L215" s="76">
        <f>J215/I215</f>
        <v>0.6333333333333333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9</v>
      </c>
      <c r="K216" s="75">
        <f>I216-J216</f>
        <v>16</v>
      </c>
      <c r="L216" s="76">
        <f>J216/I216</f>
        <v>0.36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7</v>
      </c>
      <c r="K218" s="75">
        <f>I218-J218</f>
        <v>9</v>
      </c>
      <c r="L218" s="76">
        <f>J218/I218</f>
        <v>0.4375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4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45</v>
      </c>
      <c r="G221" s="73">
        <f>E221-F221</f>
        <v>3</v>
      </c>
      <c r="H221" s="74">
        <f>F221/E221</f>
        <v>0.9375</v>
      </c>
      <c r="I221" s="73">
        <v>34</v>
      </c>
      <c r="J221" s="69">
        <v>24</v>
      </c>
      <c r="K221" s="75">
        <f>I221-J221</f>
        <v>10</v>
      </c>
      <c r="L221" s="76">
        <f>J221/I221</f>
        <v>0.70588235294117652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/>
      <c r="W222" s="69">
        <v>1</v>
      </c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262</v>
      </c>
      <c r="G223" s="38">
        <f>E223-F223</f>
        <v>17</v>
      </c>
      <c r="H223" s="4">
        <f>F223/E223</f>
        <v>0.93906810035842292</v>
      </c>
      <c r="I223" s="38">
        <f>SUM(I162:I222)</f>
        <v>452</v>
      </c>
      <c r="J223" s="38">
        <f>SUM(J162:J222)</f>
        <v>309</v>
      </c>
      <c r="K223" s="3">
        <f>I223-J223</f>
        <v>143</v>
      </c>
      <c r="L223" s="39">
        <f>J223/I223</f>
        <v>0.6836283185840708</v>
      </c>
      <c r="M223" s="38">
        <f>SUM(M162:M222)</f>
        <v>5</v>
      </c>
      <c r="N223" s="38">
        <f>SUM(N162:N222)</f>
        <v>2</v>
      </c>
      <c r="O223" s="3">
        <f>M223-N223</f>
        <v>3</v>
      </c>
      <c r="P223" s="4">
        <f>N223/M223</f>
        <v>0.4</v>
      </c>
      <c r="Q223" s="38">
        <f>SUM(Q162:Q222)</f>
        <v>5</v>
      </c>
      <c r="R223" s="38">
        <f>SUM(R162:R222)</f>
        <v>2</v>
      </c>
      <c r="S223" s="3">
        <f>Q223-R223</f>
        <v>3</v>
      </c>
      <c r="T223" s="39">
        <f>R223/Q223</f>
        <v>0.4</v>
      </c>
      <c r="U223" s="37">
        <f>SUM(U162:U222)</f>
        <v>13</v>
      </c>
      <c r="V223" s="38">
        <f>SUM(V162:V222)</f>
        <v>53</v>
      </c>
      <c r="W223" s="38">
        <f>SUM(W162:W222)</f>
        <v>2</v>
      </c>
      <c r="X223" s="41">
        <f>SUM(X162:X222)</f>
        <v>3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63</v>
      </c>
      <c r="G224" s="84">
        <f>E224-F224</f>
        <v>3</v>
      </c>
      <c r="H224" s="85">
        <f>F224/E224</f>
        <v>0.95454545454545459</v>
      </c>
      <c r="I224" s="84">
        <v>50</v>
      </c>
      <c r="J224" s="83">
        <v>39</v>
      </c>
      <c r="K224" s="86">
        <f>I224-J224</f>
        <v>11</v>
      </c>
      <c r="L224" s="87">
        <f>J224/I224</f>
        <v>0.78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62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19</v>
      </c>
      <c r="K232" s="90">
        <f>I232-J232</f>
        <v>31</v>
      </c>
      <c r="L232" s="92">
        <f>J232/I232</f>
        <v>0.38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50</v>
      </c>
      <c r="K233" s="90">
        <f>I233-J233</f>
        <v>8</v>
      </c>
      <c r="L233" s="92">
        <f>J233/I233</f>
        <v>0.86206896551724133</v>
      </c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3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1</v>
      </c>
      <c r="S234" s="90">
        <f>Q234-R234</f>
        <v>4</v>
      </c>
      <c r="T234" s="92">
        <f>R234/Q234</f>
        <v>0.2</v>
      </c>
      <c r="U234" s="89"/>
      <c r="V234" s="89"/>
      <c r="W234" s="89"/>
      <c r="X234" s="93">
        <v>1</v>
      </c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36</v>
      </c>
      <c r="G238" s="88">
        <f>E238-F238</f>
        <v>4</v>
      </c>
      <c r="H238" s="91">
        <f>F238/E238</f>
        <v>0.9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102</v>
      </c>
      <c r="G239" s="88">
        <f>E239-F239</f>
        <v>4</v>
      </c>
      <c r="H239" s="91">
        <f>F239/E239</f>
        <v>0.96226415094339623</v>
      </c>
      <c r="I239" s="88">
        <v>96</v>
      </c>
      <c r="J239" s="89">
        <v>51</v>
      </c>
      <c r="K239" s="90">
        <f>I239-J239</f>
        <v>45</v>
      </c>
      <c r="L239" s="92">
        <f>J239/I239</f>
        <v>0.53125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26</v>
      </c>
      <c r="W239" s="89"/>
      <c r="X239" s="93">
        <v>2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23</v>
      </c>
      <c r="K242" s="90">
        <f>I242-J242</f>
        <v>7</v>
      </c>
      <c r="L242" s="92">
        <f>J242/I242</f>
        <v>0.76666666666666672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62</v>
      </c>
      <c r="K243" s="90">
        <f>I243-J243</f>
        <v>18</v>
      </c>
      <c r="L243" s="92">
        <f>J243/I243</f>
        <v>0.77500000000000002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24</v>
      </c>
      <c r="K246" s="90">
        <f>I246-J246</f>
        <v>4</v>
      </c>
      <c r="L246" s="92">
        <f>J246/I246</f>
        <v>0.8571428571428571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15</v>
      </c>
      <c r="K258" s="90">
        <f>I258-J258</f>
        <v>5</v>
      </c>
      <c r="L258" s="92">
        <f>J258/I258</f>
        <v>0.75</v>
      </c>
      <c r="M258" s="88"/>
      <c r="N258" s="89"/>
      <c r="O258" s="90"/>
      <c r="P258" s="91"/>
      <c r="Q258" s="88"/>
      <c r="R258" s="89"/>
      <c r="S258" s="90"/>
      <c r="T258" s="92"/>
      <c r="U258" s="89">
        <v>4</v>
      </c>
      <c r="V258" s="89">
        <v>0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15</v>
      </c>
      <c r="K260" s="90">
        <f>I260-J260</f>
        <v>5</v>
      </c>
      <c r="L260" s="92">
        <f>J260/I260</f>
        <v>0.75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13</v>
      </c>
      <c r="K263" s="90">
        <f>I263-J263</f>
        <v>2</v>
      </c>
      <c r="L263" s="92">
        <f>J263/I263</f>
        <v>0.8666666666666667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15</v>
      </c>
      <c r="G269" s="88">
        <f>E269-F269</f>
        <v>0</v>
      </c>
      <c r="H269" s="91">
        <f>F269/E269</f>
        <v>1</v>
      </c>
      <c r="I269" s="88">
        <v>5</v>
      </c>
      <c r="J269" s="89">
        <v>4</v>
      </c>
      <c r="K269" s="90">
        <f>I269-J269</f>
        <v>1</v>
      </c>
      <c r="L269" s="92">
        <f>J269/I269</f>
        <v>0.8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4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9</v>
      </c>
      <c r="K271" s="90">
        <f>I271-J271</f>
        <v>1</v>
      </c>
      <c r="L271" s="92">
        <f>J271/I271</f>
        <v>0.9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/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14</v>
      </c>
      <c r="G279" s="88">
        <f>E279-F279</f>
        <v>1</v>
      </c>
      <c r="H279" s="91">
        <f>F279/E279</f>
        <v>0.93333333333333335</v>
      </c>
      <c r="I279" s="88">
        <v>9</v>
      </c>
      <c r="J279" s="89">
        <v>6</v>
      </c>
      <c r="K279" s="90">
        <f>I279-J279</f>
        <v>3</v>
      </c>
      <c r="L279" s="92">
        <f>J279/I279</f>
        <v>0.66666666666666663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6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13</v>
      </c>
      <c r="G288" s="88">
        <f>E288-F288</f>
        <v>7</v>
      </c>
      <c r="H288" s="91">
        <f>F288/E288</f>
        <v>0.65</v>
      </c>
      <c r="I288" s="88">
        <v>40</v>
      </c>
      <c r="J288" s="89">
        <v>24</v>
      </c>
      <c r="K288" s="90">
        <f>I288-J288</f>
        <v>16</v>
      </c>
      <c r="L288" s="92">
        <f>J288/I288</f>
        <v>0.6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4</v>
      </c>
      <c r="G289" s="88">
        <f>E289-F289</f>
        <v>0</v>
      </c>
      <c r="H289" s="91">
        <f>F289/E289</f>
        <v>1</v>
      </c>
      <c r="I289" s="88">
        <v>4</v>
      </c>
      <c r="J289" s="89">
        <v>3</v>
      </c>
      <c r="K289" s="90">
        <f>I289-J289</f>
        <v>1</v>
      </c>
      <c r="L289" s="92">
        <f>J289/I289</f>
        <v>0.75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2</v>
      </c>
      <c r="G290" s="88">
        <f>E290-F290</f>
        <v>0</v>
      </c>
      <c r="H290" s="91">
        <f>F290/E290</f>
        <v>1</v>
      </c>
      <c r="I290" s="88">
        <v>4</v>
      </c>
      <c r="J290" s="89">
        <v>3</v>
      </c>
      <c r="K290" s="90">
        <f>I290-J290</f>
        <v>1</v>
      </c>
      <c r="L290" s="92">
        <f>J290/I290</f>
        <v>0.75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2</v>
      </c>
      <c r="K293" s="90">
        <f>I293-J293</f>
        <v>8</v>
      </c>
      <c r="L293" s="92">
        <f>J293/I293</f>
        <v>0.2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291</v>
      </c>
      <c r="G298" s="38">
        <f>E298-F298</f>
        <v>19</v>
      </c>
      <c r="H298" s="4">
        <f>F298/E298</f>
        <v>0.93870967741935485</v>
      </c>
      <c r="I298" s="38">
        <f>SUM(I224:I297)</f>
        <v>540</v>
      </c>
      <c r="J298" s="38">
        <f>SUM(J224:J297)</f>
        <v>373</v>
      </c>
      <c r="K298" s="38">
        <f>I298-J298</f>
        <v>167</v>
      </c>
      <c r="L298" s="39">
        <f>J298/I298</f>
        <v>0.69074074074074077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1</v>
      </c>
      <c r="S298" s="38">
        <f>Q298-R298</f>
        <v>4</v>
      </c>
      <c r="T298" s="39">
        <f>R298/Q298</f>
        <v>0.2</v>
      </c>
      <c r="U298" s="38">
        <f>SUM(U224:U297)</f>
        <v>13</v>
      </c>
      <c r="V298" s="38">
        <f>SUM(V224:V297)</f>
        <v>158</v>
      </c>
      <c r="W298" s="38">
        <f>SUM(W224:W297)</f>
        <v>0</v>
      </c>
      <c r="X298" s="41">
        <f>SUM(X224:X297)</f>
        <v>3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1893</v>
      </c>
      <c r="G299" s="96">
        <f>G98+G161+G223+G298</f>
        <v>114</v>
      </c>
      <c r="H299" s="97">
        <f>F299/E299</f>
        <v>0.94319880418535129</v>
      </c>
      <c r="I299" s="96">
        <f>I98+I161+I223+I298</f>
        <v>2924</v>
      </c>
      <c r="J299" s="96">
        <f>J98+J161+J223+J298</f>
        <v>1956</v>
      </c>
      <c r="K299" s="96">
        <f>K98+K161+K223+K298</f>
        <v>968</v>
      </c>
      <c r="L299" s="98">
        <f>J299/I299</f>
        <v>0.66894664842681262</v>
      </c>
      <c r="M299" s="96">
        <f>M98+M161+M223+M298</f>
        <v>22</v>
      </c>
      <c r="N299" s="96">
        <f>N98+N161+N223+N298</f>
        <v>4</v>
      </c>
      <c r="O299" s="96">
        <f>O98+O161+O223+O298</f>
        <v>18</v>
      </c>
      <c r="P299" s="97">
        <f>N299/M299</f>
        <v>0.18181818181818182</v>
      </c>
      <c r="Q299" s="96">
        <f>Q98+Q161+Q223+Q298</f>
        <v>34</v>
      </c>
      <c r="R299" s="96">
        <f>R98+R161+R223+R298</f>
        <v>23</v>
      </c>
      <c r="S299" s="96">
        <f>S98+S161+S223+S298</f>
        <v>11</v>
      </c>
      <c r="T299" s="98">
        <f>R299/Q299</f>
        <v>0.67647058823529416</v>
      </c>
      <c r="U299" s="95">
        <f>U98+U161+U223+U298</f>
        <v>94</v>
      </c>
      <c r="V299" s="96">
        <f>V98+V161+V223+V298</f>
        <v>388</v>
      </c>
      <c r="W299" s="96">
        <f>W98+W161+W223+W298</f>
        <v>5</v>
      </c>
      <c r="X299" s="99">
        <f>X98+X161+X223+X298</f>
        <v>19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997</v>
      </c>
      <c r="G307" s="108">
        <f>G98</f>
        <v>64</v>
      </c>
      <c r="H307" s="110">
        <f>F307/E307</f>
        <v>0.93967954759660699</v>
      </c>
      <c r="I307" s="108">
        <f t="shared" ref="I307:O307" si="2">(I98)</f>
        <v>1503</v>
      </c>
      <c r="J307" s="109">
        <f t="shared" si="2"/>
        <v>993</v>
      </c>
      <c r="K307" s="108">
        <f t="shared" si="2"/>
        <v>510</v>
      </c>
      <c r="L307" s="110">
        <f t="shared" si="2"/>
        <v>0.66067864271457089</v>
      </c>
      <c r="M307" s="108">
        <f t="shared" si="2"/>
        <v>10</v>
      </c>
      <c r="N307" s="109">
        <f t="shared" si="2"/>
        <v>1</v>
      </c>
      <c r="O307" s="108">
        <f t="shared" si="2"/>
        <v>9</v>
      </c>
      <c r="P307" s="110">
        <f t="shared" ref="P307:X307" si="3">P98</f>
        <v>0.1</v>
      </c>
      <c r="Q307" s="108">
        <f t="shared" si="3"/>
        <v>22</v>
      </c>
      <c r="R307" s="109">
        <f t="shared" si="3"/>
        <v>19</v>
      </c>
      <c r="S307" s="108">
        <f t="shared" si="3"/>
        <v>3</v>
      </c>
      <c r="T307" s="110">
        <f t="shared" si="3"/>
        <v>0.86363636363636365</v>
      </c>
      <c r="U307" s="111">
        <f t="shared" si="3"/>
        <v>37</v>
      </c>
      <c r="V307" s="111">
        <f t="shared" si="3"/>
        <v>84</v>
      </c>
      <c r="W307" s="111">
        <f t="shared" si="3"/>
        <v>0</v>
      </c>
      <c r="X307" s="112">
        <f t="shared" si="3"/>
        <v>4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343</v>
      </c>
      <c r="G308" s="113">
        <f>G161</f>
        <v>14</v>
      </c>
      <c r="H308" s="115">
        <f>F308/E308</f>
        <v>0.96078431372549022</v>
      </c>
      <c r="I308" s="113">
        <f>I161</f>
        <v>429</v>
      </c>
      <c r="J308" s="114">
        <f>J161</f>
        <v>281</v>
      </c>
      <c r="K308" s="113">
        <f>K161</f>
        <v>148</v>
      </c>
      <c r="L308" s="115">
        <f>L161</f>
        <v>0.65501165501165504</v>
      </c>
      <c r="M308" s="113">
        <f>(M161)</f>
        <v>2</v>
      </c>
      <c r="N308" s="114">
        <f>(N161)</f>
        <v>0</v>
      </c>
      <c r="O308" s="113">
        <f>(O161)</f>
        <v>2</v>
      </c>
      <c r="P308" s="115">
        <f>(P161)</f>
        <v>0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31</v>
      </c>
      <c r="V308" s="114">
        <f t="shared" si="4"/>
        <v>93</v>
      </c>
      <c r="W308" s="114">
        <f t="shared" si="4"/>
        <v>3</v>
      </c>
      <c r="X308" s="116">
        <f t="shared" si="4"/>
        <v>9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262</v>
      </c>
      <c r="G309" s="117">
        <f t="shared" si="5"/>
        <v>17</v>
      </c>
      <c r="H309" s="119">
        <f t="shared" si="5"/>
        <v>0.93906810035842292</v>
      </c>
      <c r="I309" s="117">
        <f t="shared" si="5"/>
        <v>452</v>
      </c>
      <c r="J309" s="118">
        <f t="shared" si="5"/>
        <v>309</v>
      </c>
      <c r="K309" s="117">
        <f t="shared" si="5"/>
        <v>143</v>
      </c>
      <c r="L309" s="119">
        <f t="shared" si="5"/>
        <v>0.6836283185840708</v>
      </c>
      <c r="M309" s="117">
        <f t="shared" si="5"/>
        <v>5</v>
      </c>
      <c r="N309" s="118">
        <f t="shared" si="5"/>
        <v>2</v>
      </c>
      <c r="O309" s="117">
        <f t="shared" si="5"/>
        <v>3</v>
      </c>
      <c r="P309" s="119">
        <f t="shared" si="5"/>
        <v>0.4</v>
      </c>
      <c r="Q309" s="117">
        <f t="shared" si="5"/>
        <v>5</v>
      </c>
      <c r="R309" s="118">
        <f t="shared" si="5"/>
        <v>2</v>
      </c>
      <c r="S309" s="117">
        <f t="shared" si="5"/>
        <v>3</v>
      </c>
      <c r="T309" s="119">
        <f t="shared" si="5"/>
        <v>0.4</v>
      </c>
      <c r="U309" s="120">
        <f t="shared" si="5"/>
        <v>13</v>
      </c>
      <c r="V309" s="120">
        <f t="shared" si="5"/>
        <v>53</v>
      </c>
      <c r="W309" s="120">
        <f t="shared" si="5"/>
        <v>2</v>
      </c>
      <c r="X309" s="121">
        <f t="shared" si="5"/>
        <v>3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291</v>
      </c>
      <c r="G310" s="122">
        <f t="shared" si="6"/>
        <v>19</v>
      </c>
      <c r="H310" s="124">
        <f t="shared" si="6"/>
        <v>0.93870967741935485</v>
      </c>
      <c r="I310" s="122">
        <f t="shared" si="6"/>
        <v>540</v>
      </c>
      <c r="J310" s="123">
        <f t="shared" si="6"/>
        <v>373</v>
      </c>
      <c r="K310" s="122">
        <f t="shared" si="6"/>
        <v>167</v>
      </c>
      <c r="L310" s="124">
        <f t="shared" si="6"/>
        <v>0.69074074074074077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1</v>
      </c>
      <c r="S310" s="122">
        <f t="shared" si="6"/>
        <v>4</v>
      </c>
      <c r="T310" s="124">
        <f t="shared" si="6"/>
        <v>0.2</v>
      </c>
      <c r="U310" s="123">
        <f t="shared" si="6"/>
        <v>13</v>
      </c>
      <c r="V310" s="123">
        <f t="shared" si="6"/>
        <v>158</v>
      </c>
      <c r="W310" s="123">
        <f t="shared" si="6"/>
        <v>0</v>
      </c>
      <c r="X310" s="125">
        <f t="shared" si="6"/>
        <v>3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1893</v>
      </c>
      <c r="G311" s="126">
        <f t="shared" si="7"/>
        <v>114</v>
      </c>
      <c r="H311" s="127">
        <f t="shared" si="7"/>
        <v>0.94319880418535129</v>
      </c>
      <c r="I311" s="126">
        <f t="shared" si="7"/>
        <v>2924</v>
      </c>
      <c r="J311" s="126">
        <f t="shared" si="7"/>
        <v>1956</v>
      </c>
      <c r="K311" s="126">
        <f t="shared" si="7"/>
        <v>968</v>
      </c>
      <c r="L311" s="127">
        <f t="shared" si="7"/>
        <v>0.66894664842681262</v>
      </c>
      <c r="M311" s="126">
        <f t="shared" si="7"/>
        <v>22</v>
      </c>
      <c r="N311" s="126">
        <f t="shared" si="7"/>
        <v>4</v>
      </c>
      <c r="O311" s="126">
        <f t="shared" si="7"/>
        <v>18</v>
      </c>
      <c r="P311" s="127">
        <f t="shared" si="7"/>
        <v>0.18181818181818182</v>
      </c>
      <c r="Q311" s="126">
        <f t="shared" si="7"/>
        <v>34</v>
      </c>
      <c r="R311" s="126">
        <f t="shared" si="7"/>
        <v>23</v>
      </c>
      <c r="S311" s="126">
        <f t="shared" si="7"/>
        <v>11</v>
      </c>
      <c r="T311" s="127">
        <f t="shared" si="7"/>
        <v>0.67647058823529416</v>
      </c>
      <c r="U311" s="126">
        <f t="shared" si="7"/>
        <v>94</v>
      </c>
      <c r="V311" s="126">
        <f t="shared" si="7"/>
        <v>388</v>
      </c>
      <c r="W311" s="126">
        <f t="shared" si="7"/>
        <v>5</v>
      </c>
      <c r="X311" s="128">
        <f t="shared" si="7"/>
        <v>19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998</v>
      </c>
      <c r="G319" s="108">
        <f t="shared" si="8"/>
        <v>73</v>
      </c>
      <c r="H319" s="110">
        <f>F319/E319</f>
        <v>0.93183940242763774</v>
      </c>
      <c r="I319" s="108">
        <f t="shared" ref="I319:K323" si="9">I307+Q307</f>
        <v>1525</v>
      </c>
      <c r="J319" s="109">
        <f t="shared" si="9"/>
        <v>1012</v>
      </c>
      <c r="K319" s="108">
        <f t="shared" si="9"/>
        <v>513</v>
      </c>
      <c r="L319" s="129">
        <f>J319/I319</f>
        <v>0.66360655737704921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343</v>
      </c>
      <c r="G320" s="130">
        <f t="shared" si="8"/>
        <v>16</v>
      </c>
      <c r="H320" s="132">
        <f>F320/E320</f>
        <v>0.95543175487465182</v>
      </c>
      <c r="I320" s="130">
        <f t="shared" si="9"/>
        <v>431</v>
      </c>
      <c r="J320" s="131">
        <f t="shared" si="9"/>
        <v>282</v>
      </c>
      <c r="K320" s="130">
        <f t="shared" si="9"/>
        <v>149</v>
      </c>
      <c r="L320" s="133">
        <f>J320/I320</f>
        <v>0.654292343387471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264</v>
      </c>
      <c r="G321" s="117">
        <f t="shared" si="8"/>
        <v>20</v>
      </c>
      <c r="H321" s="119">
        <f>F321/E321</f>
        <v>0.92957746478873238</v>
      </c>
      <c r="I321" s="117">
        <f t="shared" si="9"/>
        <v>457</v>
      </c>
      <c r="J321" s="118">
        <f t="shared" si="9"/>
        <v>311</v>
      </c>
      <c r="K321" s="117">
        <f t="shared" si="9"/>
        <v>146</v>
      </c>
      <c r="L321" s="134">
        <f>J321/I321</f>
        <v>0.68052516411378561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292</v>
      </c>
      <c r="G322" s="122">
        <f t="shared" si="8"/>
        <v>23</v>
      </c>
      <c r="H322" s="124">
        <f>F322/E322</f>
        <v>0.92698412698412702</v>
      </c>
      <c r="I322" s="122">
        <f t="shared" si="9"/>
        <v>545</v>
      </c>
      <c r="J322" s="123">
        <f t="shared" si="9"/>
        <v>374</v>
      </c>
      <c r="K322" s="122">
        <f t="shared" si="9"/>
        <v>171</v>
      </c>
      <c r="L322" s="135">
        <f>J322/I322</f>
        <v>0.68623853211009178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1897</v>
      </c>
      <c r="G323" s="136">
        <f t="shared" si="8"/>
        <v>132</v>
      </c>
      <c r="H323" s="137">
        <f>F323/E323</f>
        <v>0.93494332183341544</v>
      </c>
      <c r="I323" s="136">
        <f t="shared" si="9"/>
        <v>2958</v>
      </c>
      <c r="J323" s="126">
        <f t="shared" si="9"/>
        <v>1979</v>
      </c>
      <c r="K323" s="136">
        <f t="shared" si="9"/>
        <v>979</v>
      </c>
      <c r="L323" s="138">
        <f>J323/I323</f>
        <v>0.66903313049357671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1893</v>
      </c>
      <c r="G327" s="146">
        <f>G299</f>
        <v>114</v>
      </c>
      <c r="H327" s="255">
        <f>F327/E327</f>
        <v>0.94319880418535129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1956</v>
      </c>
      <c r="G328" s="146">
        <f>K299</f>
        <v>968</v>
      </c>
      <c r="H328" s="255">
        <f>F328/E328</f>
        <v>0.66894664842681262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4</v>
      </c>
      <c r="G329" s="146">
        <f>O299</f>
        <v>18</v>
      </c>
      <c r="H329" s="255">
        <f>F329/E329</f>
        <v>0.18181818181818182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23</v>
      </c>
      <c r="G330" s="146">
        <f>S299</f>
        <v>11</v>
      </c>
      <c r="H330" s="255">
        <f>F330/E330</f>
        <v>0.67647058823529416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3876</v>
      </c>
      <c r="G331" s="136">
        <f>SUM(G327:G330)</f>
        <v>1111</v>
      </c>
      <c r="H331" s="204">
        <f>F331/E331</f>
        <v>0.77722077401243228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1893</v>
      </c>
      <c r="F334" s="146">
        <f>U299</f>
        <v>94</v>
      </c>
      <c r="G334" s="146">
        <f>J345-G336</f>
        <v>236</v>
      </c>
      <c r="H334" s="253">
        <f>E334+F334+G334</f>
        <v>2223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1956</v>
      </c>
      <c r="F335" s="146">
        <f>V299</f>
        <v>388</v>
      </c>
      <c r="G335" s="146">
        <f>J346-G337</f>
        <v>271</v>
      </c>
      <c r="H335" s="253">
        <f>E335+F335+G335</f>
        <v>2615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4</v>
      </c>
      <c r="F336" s="146">
        <f>W299</f>
        <v>5</v>
      </c>
      <c r="G336" s="149">
        <v>0</v>
      </c>
      <c r="H336" s="253">
        <f>E336+F336+G336</f>
        <v>9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23</v>
      </c>
      <c r="F337" s="146">
        <f>X299</f>
        <v>19</v>
      </c>
      <c r="G337" s="149">
        <v>1</v>
      </c>
      <c r="H337" s="253">
        <f>E337+F337+G337</f>
        <v>43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3876</v>
      </c>
      <c r="F338" s="150">
        <f>SUM(F334:F337)</f>
        <v>506</v>
      </c>
      <c r="G338" s="150">
        <f>SUM(G334:G337)</f>
        <v>508</v>
      </c>
      <c r="H338" s="254">
        <f>H334+H335+H336+H337</f>
        <v>4890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966</v>
      </c>
      <c r="F345" s="158">
        <v>960</v>
      </c>
      <c r="G345" s="158">
        <f>SUM(E345:F345)</f>
        <v>1926</v>
      </c>
      <c r="H345" s="159">
        <v>62</v>
      </c>
      <c r="I345" s="159">
        <v>244</v>
      </c>
      <c r="J345" s="159">
        <v>236</v>
      </c>
      <c r="K345" s="160">
        <f>M345-L345</f>
        <v>1028</v>
      </c>
      <c r="L345" s="160">
        <f>F345+I345</f>
        <v>1204</v>
      </c>
      <c r="M345" s="161">
        <f>H334+H336</f>
        <v>2232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1584</v>
      </c>
      <c r="F346" s="158">
        <v>802</v>
      </c>
      <c r="G346" s="158">
        <f>SUM(E346:F346)</f>
        <v>2386</v>
      </c>
      <c r="H346" s="159">
        <v>36</v>
      </c>
      <c r="I346" s="159">
        <v>236</v>
      </c>
      <c r="J346" s="159">
        <f>SUM(H346:I346)</f>
        <v>272</v>
      </c>
      <c r="K346" s="160">
        <f>M346-L346</f>
        <v>1620</v>
      </c>
      <c r="L346" s="160">
        <f>F346+I346</f>
        <v>1038</v>
      </c>
      <c r="M346" s="161">
        <f>H335+H337</f>
        <v>2658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2550</v>
      </c>
      <c r="F347" s="163">
        <f>SUM(F345:F346)</f>
        <v>1762</v>
      </c>
      <c r="G347" s="163">
        <f>SUM(E347:F347)</f>
        <v>4312</v>
      </c>
      <c r="H347" s="164">
        <f t="shared" ref="H347:M347" si="10">SUM(H345:H346)</f>
        <v>98</v>
      </c>
      <c r="I347" s="164">
        <f t="shared" si="10"/>
        <v>480</v>
      </c>
      <c r="J347" s="164">
        <f t="shared" si="10"/>
        <v>508</v>
      </c>
      <c r="K347" s="165">
        <f t="shared" si="10"/>
        <v>2648</v>
      </c>
      <c r="L347" s="165">
        <f t="shared" si="10"/>
        <v>2242</v>
      </c>
      <c r="M347" s="166">
        <f t="shared" si="10"/>
        <v>4890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31</v>
      </c>
      <c r="F354" s="108">
        <v>25</v>
      </c>
      <c r="G354" s="109">
        <f>SUM(E354:F354)</f>
        <v>56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55</v>
      </c>
      <c r="F355" s="130">
        <v>34</v>
      </c>
      <c r="G355" s="131">
        <f>SUM(E355:F355)</f>
        <v>89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16</v>
      </c>
      <c r="F356" s="117">
        <v>29</v>
      </c>
      <c r="G356" s="118">
        <f>SUM(E356:F356)</f>
        <v>45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32</v>
      </c>
      <c r="F357" s="122">
        <v>6</v>
      </c>
      <c r="G357" s="123">
        <f>SUM(E357:F357)</f>
        <v>38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134</v>
      </c>
      <c r="F358" s="176">
        <f>SUM(F354:F357)</f>
        <v>94</v>
      </c>
      <c r="G358" s="176">
        <f>SUM(G354:G357)</f>
        <v>228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>
      <c r="A359" s="104"/>
      <c r="B359" s="104"/>
      <c r="C359" s="104"/>
      <c r="D359" s="105" t="s">
        <v>503</v>
      </c>
      <c r="E359" s="177">
        <v>40</v>
      </c>
      <c r="F359" s="177">
        <v>59</v>
      </c>
      <c r="G359" s="177">
        <f>SUM(E359:F359)</f>
        <v>99</v>
      </c>
      <c r="H359" s="100"/>
      <c r="I359" s="100">
        <f>G358+G359</f>
        <v>327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37703</v>
      </c>
      <c r="K366" s="242"/>
      <c r="L366" s="242"/>
      <c r="M366" s="242"/>
      <c r="N366" s="242"/>
      <c r="O366" s="243">
        <f>J366/J374</f>
        <v>0.51430247309334465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7302</v>
      </c>
      <c r="K367" s="242"/>
      <c r="L367" s="242"/>
      <c r="M367" s="242"/>
      <c r="N367" s="242"/>
      <c r="O367" s="243">
        <f>J367/J374</f>
        <v>9.9605778280975055E-2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4847</v>
      </c>
      <c r="K368" s="242"/>
      <c r="L368" s="242"/>
      <c r="M368" s="242"/>
      <c r="N368" s="242"/>
      <c r="O368" s="243">
        <f>J368/J374</f>
        <v>6.6117393498751856E-2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4176</v>
      </c>
      <c r="K369" s="242"/>
      <c r="L369" s="242"/>
      <c r="M369" s="242"/>
      <c r="N369" s="242"/>
      <c r="O369" s="243">
        <f>J369/J374</f>
        <v>5.6964356354608572E-2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3754</v>
      </c>
      <c r="K370" s="242"/>
      <c r="L370" s="242"/>
      <c r="M370" s="242"/>
      <c r="N370" s="242"/>
      <c r="O370" s="243">
        <f>J370/J374</f>
        <v>5.120790080344842E-2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3332</v>
      </c>
      <c r="K371" s="242"/>
      <c r="L371" s="242"/>
      <c r="M371" s="242"/>
      <c r="N371" s="242"/>
      <c r="O371" s="243">
        <f>J371/J374</f>
        <v>4.545144525228826E-2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2365+1559+898+723+721+697</f>
        <v>6963</v>
      </c>
      <c r="K372" s="242"/>
      <c r="L372" s="242"/>
      <c r="M372" s="242"/>
      <c r="N372" s="242"/>
      <c r="O372" s="243">
        <f>J372/J374</f>
        <v>9.4981516594142598E-2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73309-68077</f>
        <v>5232</v>
      </c>
      <c r="K373" s="242"/>
      <c r="L373" s="242"/>
      <c r="M373" s="242"/>
      <c r="N373" s="242"/>
      <c r="O373" s="243">
        <f>J373/J374</f>
        <v>7.1369136122440627E-2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73309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14793</v>
      </c>
      <c r="I382" s="215"/>
      <c r="J382" s="216">
        <f>H382/H388</f>
        <v>0.20178968475903367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17484</v>
      </c>
      <c r="U382" s="221"/>
      <c r="V382" s="213">
        <f>T382/T388</f>
        <v>0.18790099839869318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3414</v>
      </c>
      <c r="I383" s="215"/>
      <c r="J383" s="216">
        <f>H383/H388</f>
        <v>4.6569998226684312E-2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4741</v>
      </c>
      <c r="U383" s="221"/>
      <c r="V383" s="213">
        <f>T383/T388</f>
        <v>5.095164913110297E-2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1.0912711945327313E-4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2.5792861825489795E-4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2.7281779863318283E-5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1.0747025760620748E-4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18217</v>
      </c>
      <c r="I386" s="215"/>
      <c r="J386" s="216">
        <f>H386/H388</f>
        <v>0.24849609188503458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22259</v>
      </c>
      <c r="U386" s="221"/>
      <c r="V386" s="213">
        <f>T386/T388</f>
        <v>0.23921804640565725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55092</v>
      </c>
      <c r="I387" s="215"/>
      <c r="J387" s="216">
        <f>H387/H388</f>
        <v>0.75150390811496537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70790</v>
      </c>
      <c r="U387" s="221"/>
      <c r="V387" s="213">
        <f>T387/T388</f>
        <v>0.76078195359434275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73309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93049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41.19921875" customWidth="1"/>
    <col min="5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44373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21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35</v>
      </c>
      <c r="G20" s="23">
        <f>E20-F20</f>
        <v>0</v>
      </c>
      <c r="H20" s="24">
        <f>F20/E20</f>
        <v>1</v>
      </c>
      <c r="I20" s="23">
        <v>38</v>
      </c>
      <c r="J20" s="22">
        <v>30</v>
      </c>
      <c r="K20" s="23">
        <f>I20-J20</f>
        <v>8</v>
      </c>
      <c r="L20" s="25">
        <f>J20/I20</f>
        <v>0.78947368421052633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2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8</v>
      </c>
      <c r="J21" s="22">
        <v>8</v>
      </c>
      <c r="K21" s="23">
        <f>I21-J21</f>
        <v>0</v>
      </c>
      <c r="L21" s="25">
        <f>J21/I21</f>
        <v>1</v>
      </c>
      <c r="M21" s="33"/>
      <c r="N21" s="30"/>
      <c r="O21" s="28"/>
      <c r="P21" s="24"/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4</v>
      </c>
      <c r="V22" s="30">
        <v>1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6</v>
      </c>
      <c r="G23" s="23">
        <f>E23-F23</f>
        <v>4</v>
      </c>
      <c r="H23" s="24">
        <f>F23/E23</f>
        <v>0.6</v>
      </c>
      <c r="I23" s="23">
        <v>15</v>
      </c>
      <c r="J23" s="22">
        <v>15</v>
      </c>
      <c r="K23" s="23">
        <f>I23-J23</f>
        <v>0</v>
      </c>
      <c r="L23" s="25">
        <f>J23/I23</f>
        <v>1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74</v>
      </c>
      <c r="G24" s="23">
        <f>E24-F24</f>
        <v>16</v>
      </c>
      <c r="H24" s="24">
        <f>F24/E24</f>
        <v>0.82222222222222219</v>
      </c>
      <c r="I24" s="23">
        <v>80</v>
      </c>
      <c r="J24" s="22">
        <v>54</v>
      </c>
      <c r="K24" s="23">
        <f>I24-J24</f>
        <v>26</v>
      </c>
      <c r="L24" s="25">
        <f>J24/I24</f>
        <v>0.67500000000000004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23</v>
      </c>
      <c r="K25" s="23">
        <f>I25-J25</f>
        <v>9</v>
      </c>
      <c r="L25" s="25">
        <f>J25/I25</f>
        <v>0.71875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6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81</v>
      </c>
      <c r="G26" s="23">
        <f>E26-F26</f>
        <v>7</v>
      </c>
      <c r="H26" s="24">
        <f>F26/E26</f>
        <v>0.92045454545454541</v>
      </c>
      <c r="I26" s="23">
        <v>100</v>
      </c>
      <c r="J26" s="22">
        <v>82</v>
      </c>
      <c r="K26" s="23">
        <f>I26-J26</f>
        <v>18</v>
      </c>
      <c r="L26" s="25">
        <f>J26/I26</f>
        <v>0.82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1</v>
      </c>
      <c r="O27" s="28">
        <f>M27-N27</f>
        <v>4</v>
      </c>
      <c r="P27" s="24">
        <f>N27/M27</f>
        <v>0.2</v>
      </c>
      <c r="Q27" s="33">
        <v>10</v>
      </c>
      <c r="R27" s="22">
        <v>6</v>
      </c>
      <c r="S27" s="23">
        <v>6</v>
      </c>
      <c r="T27" s="25">
        <f>R27/Q27</f>
        <v>0.6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5</v>
      </c>
      <c r="K29" s="23">
        <f t="shared" ref="K29:K34" si="0">I29-J29</f>
        <v>3</v>
      </c>
      <c r="L29" s="25">
        <f t="shared" ref="L29:L34" si="1">J29/I29</f>
        <v>0.625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20</v>
      </c>
      <c r="K30" s="23">
        <f t="shared" si="0"/>
        <v>10</v>
      </c>
      <c r="L30" s="25">
        <f t="shared" si="1"/>
        <v>0.66666666666666663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15</v>
      </c>
      <c r="K31" s="23">
        <f t="shared" si="0"/>
        <v>7</v>
      </c>
      <c r="L31" s="25">
        <f t="shared" si="1"/>
        <v>0.68181818181818177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74</v>
      </c>
      <c r="G32" s="23">
        <f>E32-F32</f>
        <v>9</v>
      </c>
      <c r="H32" s="24">
        <f>F32/E32</f>
        <v>0.89156626506024095</v>
      </c>
      <c r="I32" s="23">
        <v>34</v>
      </c>
      <c r="J32" s="22">
        <v>16</v>
      </c>
      <c r="K32" s="23">
        <f t="shared" si="0"/>
        <v>18</v>
      </c>
      <c r="L32" s="25">
        <f t="shared" si="1"/>
        <v>0.47058823529411764</v>
      </c>
      <c r="M32" s="33"/>
      <c r="N32" s="30"/>
      <c r="O32" s="28"/>
      <c r="P32" s="24"/>
      <c r="Q32" s="33">
        <v>10</v>
      </c>
      <c r="R32" s="22">
        <v>8</v>
      </c>
      <c r="S32" s="23">
        <f>Q32-R32</f>
        <v>2</v>
      </c>
      <c r="T32" s="25">
        <f>R32/Q32</f>
        <v>0.8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158</v>
      </c>
      <c r="G33" s="23">
        <f>E33-F33</f>
        <v>12</v>
      </c>
      <c r="H33" s="24">
        <f>F33/E33</f>
        <v>0.92941176470588238</v>
      </c>
      <c r="I33" s="23">
        <v>234</v>
      </c>
      <c r="J33" s="22">
        <v>195</v>
      </c>
      <c r="K33" s="23">
        <f t="shared" si="0"/>
        <v>39</v>
      </c>
      <c r="L33" s="25">
        <f t="shared" si="1"/>
        <v>0.83333333333333337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72</v>
      </c>
      <c r="K34" s="23">
        <f t="shared" si="0"/>
        <v>78</v>
      </c>
      <c r="L34" s="25">
        <f t="shared" si="1"/>
        <v>0.48</v>
      </c>
      <c r="M34" s="33"/>
      <c r="N34" s="22"/>
      <c r="O34" s="28"/>
      <c r="P34" s="24"/>
      <c r="Q34" s="23"/>
      <c r="R34" s="22"/>
      <c r="S34" s="23"/>
      <c r="T34" s="25"/>
      <c r="U34" s="30">
        <v>18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>
        <v>2</v>
      </c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15</v>
      </c>
      <c r="K38" s="23">
        <f>I38-J38</f>
        <v>0</v>
      </c>
      <c r="L38" s="25">
        <f>J38/I38</f>
        <v>1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51</v>
      </c>
      <c r="G41" s="23">
        <f>E41-F41</f>
        <v>0</v>
      </c>
      <c r="H41" s="24">
        <f>F41/E41</f>
        <v>1</v>
      </c>
      <c r="I41" s="23">
        <v>26</v>
      </c>
      <c r="J41" s="22">
        <v>25</v>
      </c>
      <c r="K41" s="23">
        <f>I41-J41</f>
        <v>1</v>
      </c>
      <c r="L41" s="25">
        <f>J41/I41</f>
        <v>0.96153846153846156</v>
      </c>
      <c r="M41" s="33"/>
      <c r="N41" s="30"/>
      <c r="O41" s="28"/>
      <c r="P41" s="24"/>
      <c r="Q41" s="33"/>
      <c r="R41" s="22"/>
      <c r="S41" s="23"/>
      <c r="T41" s="25"/>
      <c r="U41" s="30">
        <v>1</v>
      </c>
      <c r="V41" s="30">
        <v>3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27</v>
      </c>
      <c r="G44" s="23">
        <f>E44-F44</f>
        <v>4</v>
      </c>
      <c r="H44" s="24">
        <f>F44/E44</f>
        <v>0.87096774193548387</v>
      </c>
      <c r="I44" s="23">
        <v>36</v>
      </c>
      <c r="J44" s="22">
        <v>28</v>
      </c>
      <c r="K44" s="23">
        <f>I44-J44</f>
        <v>8</v>
      </c>
      <c r="L44" s="25">
        <f>J44/I44</f>
        <v>0.77777777777777779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194</v>
      </c>
      <c r="G45" s="23">
        <f>E45-F45</f>
        <v>12</v>
      </c>
      <c r="H45" s="24">
        <f>F45/E45</f>
        <v>0.94174757281553401</v>
      </c>
      <c r="I45" s="23">
        <v>314</v>
      </c>
      <c r="J45" s="22">
        <v>206</v>
      </c>
      <c r="K45" s="23">
        <f>I45-J45</f>
        <v>108</v>
      </c>
      <c r="L45" s="25">
        <f>J45/I45</f>
        <v>0.6560509554140127</v>
      </c>
      <c r="M45" s="33"/>
      <c r="N45" s="30"/>
      <c r="O45" s="28"/>
      <c r="P45" s="24"/>
      <c r="Q45" s="33"/>
      <c r="R45" s="22"/>
      <c r="S45" s="23"/>
      <c r="T45" s="25"/>
      <c r="U45" s="30">
        <v>1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32</v>
      </c>
      <c r="K52" s="23">
        <f>I52-J52</f>
        <v>8</v>
      </c>
      <c r="L52" s="25">
        <f>J52/I52</f>
        <v>0.8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55</v>
      </c>
      <c r="G61" s="23">
        <f>E61-F61</f>
        <v>5</v>
      </c>
      <c r="H61" s="24">
        <f>F61/E61</f>
        <v>0.91666666666666663</v>
      </c>
      <c r="I61" s="23">
        <v>69</v>
      </c>
      <c r="J61" s="22">
        <v>55</v>
      </c>
      <c r="K61" s="23">
        <f>I61-J61</f>
        <v>14</v>
      </c>
      <c r="L61" s="25">
        <f>J61/I61</f>
        <v>0.79710144927536231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2</v>
      </c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11</v>
      </c>
      <c r="G71" s="23">
        <f>E71-F71</f>
        <v>1</v>
      </c>
      <c r="H71" s="24">
        <f>F71/E71</f>
        <v>0.91666666666666663</v>
      </c>
      <c r="I71" s="23">
        <v>30</v>
      </c>
      <c r="J71" s="22">
        <v>23</v>
      </c>
      <c r="K71" s="23">
        <f>I71-J71</f>
        <v>7</v>
      </c>
      <c r="L71" s="25">
        <f>J71/I71</f>
        <v>0.76666666666666672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8</v>
      </c>
      <c r="G76" s="23">
        <f>E76-F76</f>
        <v>4</v>
      </c>
      <c r="H76" s="24">
        <f>F76/E76</f>
        <v>0.66666666666666663</v>
      </c>
      <c r="I76" s="23">
        <v>11</v>
      </c>
      <c r="J76" s="22">
        <v>7</v>
      </c>
      <c r="K76" s="23">
        <f>I76-J76</f>
        <v>4</v>
      </c>
      <c r="L76" s="25">
        <f>J76/I76</f>
        <v>0.63636363636363635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5</v>
      </c>
      <c r="G77" s="23">
        <f>E77-F77</f>
        <v>0</v>
      </c>
      <c r="H77" s="24">
        <f>F77/E77</f>
        <v>1</v>
      </c>
      <c r="I77" s="23">
        <v>6</v>
      </c>
      <c r="J77" s="22">
        <v>6</v>
      </c>
      <c r="K77" s="23">
        <f>I77-J77</f>
        <v>0</v>
      </c>
      <c r="L77" s="25">
        <f>J77/I77</f>
        <v>1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46</v>
      </c>
      <c r="K78" s="23">
        <f>I78-J78</f>
        <v>34</v>
      </c>
      <c r="L78" s="25">
        <f>J78/I78</f>
        <v>0.57499999999999996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3</v>
      </c>
      <c r="K79" s="23">
        <f>I79-J79</f>
        <v>9</v>
      </c>
      <c r="L79" s="25">
        <f>J79/I79</f>
        <v>0.25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9</v>
      </c>
      <c r="K81" s="23">
        <f>I81-J81</f>
        <v>11</v>
      </c>
      <c r="L81" s="25">
        <f>J81/I81</f>
        <v>0.45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10</v>
      </c>
      <c r="G85" s="23">
        <f>E85-F85</f>
        <v>0</v>
      </c>
      <c r="H85" s="24">
        <f>F85/E85</f>
        <v>1</v>
      </c>
      <c r="I85" s="23">
        <v>30</v>
      </c>
      <c r="J85" s="22">
        <v>18</v>
      </c>
      <c r="K85" s="23">
        <f>I85-J85</f>
        <v>12</v>
      </c>
      <c r="L85" s="25">
        <f>J85/I85</f>
        <v>0.6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7</v>
      </c>
      <c r="G88" s="23">
        <f>E88-F88</f>
        <v>1</v>
      </c>
      <c r="H88" s="24">
        <f>F88/E88</f>
        <v>0.875</v>
      </c>
      <c r="I88" s="23">
        <v>12</v>
      </c>
      <c r="J88" s="22">
        <v>6</v>
      </c>
      <c r="K88" s="23">
        <f>I88-J88</f>
        <v>6</v>
      </c>
      <c r="L88" s="25">
        <f>J88/I88</f>
        <v>0.5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3</v>
      </c>
      <c r="G90" s="23">
        <f>E90-F90</f>
        <v>0</v>
      </c>
      <c r="H90" s="24">
        <f>F90/E90</f>
        <v>1</v>
      </c>
      <c r="I90" s="23">
        <v>5</v>
      </c>
      <c r="J90" s="22">
        <v>5</v>
      </c>
      <c r="K90" s="23">
        <f>I90-J90</f>
        <v>0</v>
      </c>
      <c r="L90" s="25">
        <f>J90/I90</f>
        <v>1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7</v>
      </c>
      <c r="K95" s="23">
        <f>I95-J95</f>
        <v>1</v>
      </c>
      <c r="L95" s="25">
        <f>J95/I95</f>
        <v>0.875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5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21</v>
      </c>
      <c r="G96" s="23">
        <f>E96-F96</f>
        <v>2</v>
      </c>
      <c r="H96" s="24">
        <f>F96/E96</f>
        <v>0.91304347826086951</v>
      </c>
      <c r="I96" s="23">
        <v>30</v>
      </c>
      <c r="J96" s="22">
        <v>13</v>
      </c>
      <c r="K96" s="23">
        <f>I96-J96</f>
        <v>17</v>
      </c>
      <c r="L96" s="25">
        <f>J96/I96</f>
        <v>0.43333333333333335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14</v>
      </c>
      <c r="G97" s="23">
        <f>E97-F97</f>
        <v>4</v>
      </c>
      <c r="H97" s="24">
        <f>F97/E97</f>
        <v>0.77777777777777779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980</v>
      </c>
      <c r="G98" s="38">
        <f>E98-F98</f>
        <v>81</v>
      </c>
      <c r="H98" s="4">
        <f>F98/E98</f>
        <v>0.92365692742695571</v>
      </c>
      <c r="I98" s="3">
        <f>SUM(I15:I97)</f>
        <v>1503</v>
      </c>
      <c r="J98" s="3">
        <f>SUM(J15:J97)</f>
        <v>1047</v>
      </c>
      <c r="K98" s="3">
        <f>I98-J98</f>
        <v>456</v>
      </c>
      <c r="L98" s="39">
        <f>J98/I98</f>
        <v>0.69660678642714569</v>
      </c>
      <c r="M98" s="38">
        <f>SUM(M15:M97)</f>
        <v>10</v>
      </c>
      <c r="N98" s="38">
        <f>SUM(N15:N97)</f>
        <v>2</v>
      </c>
      <c r="O98" s="40">
        <f>M98-N98</f>
        <v>8</v>
      </c>
      <c r="P98" s="4">
        <f>N98/M98</f>
        <v>0.2</v>
      </c>
      <c r="Q98" s="38">
        <f>SUM(Q15:Q97)</f>
        <v>22</v>
      </c>
      <c r="R98" s="38">
        <f>SUM(R15:R97)</f>
        <v>14</v>
      </c>
      <c r="S98" s="3">
        <f>Q98-R98</f>
        <v>8</v>
      </c>
      <c r="T98" s="39">
        <f>R98/Q98</f>
        <v>0.63636363636363635</v>
      </c>
      <c r="U98" s="38">
        <f>SUM(U15:U97)</f>
        <v>37</v>
      </c>
      <c r="V98" s="38">
        <f>SUM(V15:V97)</f>
        <v>81</v>
      </c>
      <c r="W98" s="38">
        <f>SUM(W15:W97)</f>
        <v>0</v>
      </c>
      <c r="X98" s="41">
        <f>SUM(X15:X97)</f>
        <v>4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6</v>
      </c>
      <c r="K99" s="47">
        <f>I99-J99</f>
        <v>0</v>
      </c>
      <c r="L99" s="48">
        <f>J99/I99</f>
        <v>1</v>
      </c>
      <c r="M99" s="45">
        <v>2</v>
      </c>
      <c r="N99" s="44">
        <v>0</v>
      </c>
      <c r="O99" s="47">
        <f>M99-N99</f>
        <v>2</v>
      </c>
      <c r="P99" s="46">
        <f>N99/M99</f>
        <v>0</v>
      </c>
      <c r="Q99" s="45">
        <v>2</v>
      </c>
      <c r="R99" s="44">
        <v>2</v>
      </c>
      <c r="S99" s="47">
        <f>Q99-R99</f>
        <v>0</v>
      </c>
      <c r="T99" s="48">
        <f>R99/Q99</f>
        <v>1</v>
      </c>
      <c r="U99" s="49"/>
      <c r="V99" s="44"/>
      <c r="W99" s="44">
        <v>1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4</v>
      </c>
      <c r="G100" s="53">
        <f>E100-F100</f>
        <v>1</v>
      </c>
      <c r="H100" s="54">
        <f>F100/E100</f>
        <v>0.8</v>
      </c>
      <c r="I100" s="53">
        <v>19</v>
      </c>
      <c r="J100" s="52">
        <v>15</v>
      </c>
      <c r="K100" s="55">
        <f>I100-J100</f>
        <v>4</v>
      </c>
      <c r="L100" s="56">
        <f>J100/I100</f>
        <v>0.78947368421052633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10</v>
      </c>
      <c r="K102" s="55">
        <f>I102-J102</f>
        <v>5</v>
      </c>
      <c r="L102" s="56">
        <f>J102/I102</f>
        <v>0.66666666666666663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13</v>
      </c>
      <c r="K103" s="55">
        <f>I103-J103</f>
        <v>7</v>
      </c>
      <c r="L103" s="56">
        <f>J103/I103</f>
        <v>0.65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10</v>
      </c>
      <c r="K104" s="55">
        <f>I104-J104</f>
        <v>5</v>
      </c>
      <c r="L104" s="56">
        <f>J104/I104</f>
        <v>0.66666666666666663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5</v>
      </c>
      <c r="K105" s="55">
        <f>I105-J105</f>
        <v>2</v>
      </c>
      <c r="L105" s="56">
        <f>J105/I105</f>
        <v>0.7142857142857143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6</v>
      </c>
      <c r="K106" s="55">
        <f>I106-J106</f>
        <v>9</v>
      </c>
      <c r="L106" s="56">
        <f>J106/I106</f>
        <v>0.4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4</v>
      </c>
      <c r="K109" s="55">
        <f>I109-J109</f>
        <v>4</v>
      </c>
      <c r="L109" s="56">
        <f>J109/I109</f>
        <v>0.5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8</v>
      </c>
      <c r="G110" s="53">
        <f>E110-F110</f>
        <v>0</v>
      </c>
      <c r="H110" s="54">
        <f>F110/E110</f>
        <v>1</v>
      </c>
      <c r="I110" s="53">
        <v>15</v>
      </c>
      <c r="J110" s="52">
        <v>11</v>
      </c>
      <c r="K110" s="55">
        <f>I110-J110</f>
        <v>4</v>
      </c>
      <c r="L110" s="56">
        <f>J110/I110</f>
        <v>0.73333333333333328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1</v>
      </c>
      <c r="K111" s="55">
        <f>I111-J111</f>
        <v>4</v>
      </c>
      <c r="L111" s="56">
        <f>J111/I111</f>
        <v>0.2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13</v>
      </c>
      <c r="K112" s="55">
        <f>I112-J112</f>
        <v>2</v>
      </c>
      <c r="L112" s="56">
        <f>J112/I112</f>
        <v>0.8666666666666667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33</v>
      </c>
      <c r="G119" s="53">
        <f>E119-F119</f>
        <v>0</v>
      </c>
      <c r="H119" s="54">
        <f>F119/E119</f>
        <v>1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8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7</v>
      </c>
      <c r="K121" s="55">
        <f>I121-J121</f>
        <v>3</v>
      </c>
      <c r="L121" s="56">
        <f>J121/I121</f>
        <v>0.7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10</v>
      </c>
      <c r="G123" s="53">
        <f>E123-F123</f>
        <v>0</v>
      </c>
      <c r="H123" s="54">
        <f>F123/E123</f>
        <v>1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2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8</v>
      </c>
      <c r="G125" s="53">
        <f>E125-F125</f>
        <v>2</v>
      </c>
      <c r="H125" s="54">
        <f>F125/E125</f>
        <v>0.8</v>
      </c>
      <c r="I125" s="53">
        <v>20</v>
      </c>
      <c r="J125" s="52">
        <v>1</v>
      </c>
      <c r="K125" s="55">
        <f>I125-J125</f>
        <v>19</v>
      </c>
      <c r="L125" s="56">
        <f>J125/I125</f>
        <v>0.05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70</v>
      </c>
      <c r="G126" s="53">
        <f>E126-F126</f>
        <v>0</v>
      </c>
      <c r="H126" s="54">
        <f>F126/E126</f>
        <v>1</v>
      </c>
      <c r="I126" s="53">
        <v>67</v>
      </c>
      <c r="J126" s="52">
        <v>39</v>
      </c>
      <c r="K126" s="55">
        <f>I126-J126</f>
        <v>28</v>
      </c>
      <c r="L126" s="56">
        <f>J126/I126</f>
        <v>0.58208955223880599</v>
      </c>
      <c r="M126" s="53"/>
      <c r="N126" s="52"/>
      <c r="O126" s="55"/>
      <c r="P126" s="54"/>
      <c r="Q126" s="53"/>
      <c r="R126" s="52"/>
      <c r="S126" s="55"/>
      <c r="T126" s="56"/>
      <c r="U126" s="57">
        <v>8</v>
      </c>
      <c r="V126" s="52">
        <v>6</v>
      </c>
      <c r="W126" s="52"/>
      <c r="X126" s="58">
        <v>4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5</v>
      </c>
      <c r="V127" s="52">
        <v>5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69</v>
      </c>
      <c r="G129" s="53">
        <f>E129-F129</f>
        <v>1</v>
      </c>
      <c r="H129" s="54">
        <f>F129/E129</f>
        <v>0.98571428571428577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29</v>
      </c>
      <c r="G130" s="53">
        <f>E130-F130</f>
        <v>1</v>
      </c>
      <c r="H130" s="54">
        <f>F130/E130</f>
        <v>0.96666666666666667</v>
      </c>
      <c r="I130" s="53">
        <v>28</v>
      </c>
      <c r="J130" s="52">
        <v>26</v>
      </c>
      <c r="K130" s="55">
        <f>I130-J130</f>
        <v>2</v>
      </c>
      <c r="L130" s="56">
        <f>J130/I130</f>
        <v>0.9285714285714286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1</v>
      </c>
      <c r="K131" s="55">
        <f>I131-J131</f>
        <v>3</v>
      </c>
      <c r="L131" s="56">
        <f>J131/I131</f>
        <v>0.25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5</v>
      </c>
      <c r="K132" s="55">
        <f>I132-J132</f>
        <v>5</v>
      </c>
      <c r="L132" s="56">
        <f>J132/I132</f>
        <v>0.5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4</v>
      </c>
      <c r="K135" s="55">
        <f>I135-J135</f>
        <v>3</v>
      </c>
      <c r="L135" s="56">
        <f>J135/I135</f>
        <v>0.5714285714285714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11</v>
      </c>
      <c r="K138" s="55">
        <f>I138-J138</f>
        <v>1</v>
      </c>
      <c r="L138" s="56">
        <f>J138/I138</f>
        <v>0.91666666666666663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11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11</v>
      </c>
      <c r="K141" s="55">
        <f>I141-J141</f>
        <v>5</v>
      </c>
      <c r="L141" s="56">
        <f>J141/I141</f>
        <v>0.6875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10</v>
      </c>
      <c r="G142" s="53">
        <f>E142-F142</f>
        <v>0</v>
      </c>
      <c r="H142" s="54">
        <f>F142/E142</f>
        <v>1</v>
      </c>
      <c r="I142" s="53">
        <v>26</v>
      </c>
      <c r="J142" s="52">
        <v>24</v>
      </c>
      <c r="K142" s="55">
        <f>I142-J142</f>
        <v>2</v>
      </c>
      <c r="L142" s="56">
        <f>J142/I142</f>
        <v>0.92307692307692313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12</v>
      </c>
      <c r="K143" s="55">
        <f>I143-J143</f>
        <v>8</v>
      </c>
      <c r="L143" s="56">
        <f>J143/I143</f>
        <v>0.6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5</v>
      </c>
      <c r="K144" s="55">
        <f>I144-J144</f>
        <v>5</v>
      </c>
      <c r="L144" s="56">
        <f>J144/I144</f>
        <v>0.5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4</v>
      </c>
      <c r="K146" s="55">
        <f>I146-J146</f>
        <v>2</v>
      </c>
      <c r="L146" s="56">
        <f>J146/I146</f>
        <v>0.66666666666666663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10</v>
      </c>
      <c r="K147" s="55">
        <f>I147-J147</f>
        <v>2</v>
      </c>
      <c r="L147" s="56">
        <f>J147/I147</f>
        <v>0.83333333333333337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27</v>
      </c>
      <c r="G149" s="53">
        <f>E149-F149</f>
        <v>1</v>
      </c>
      <c r="H149" s="54">
        <f>F149/E149</f>
        <v>0.9642857142857143</v>
      </c>
      <c r="I149" s="53">
        <v>20</v>
      </c>
      <c r="J149" s="52">
        <v>17</v>
      </c>
      <c r="K149" s="55">
        <f>I149-J149</f>
        <v>3</v>
      </c>
      <c r="L149" s="56">
        <f>J149/I149</f>
        <v>0.85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24</v>
      </c>
      <c r="G151" s="53">
        <f>E151-F151</f>
        <v>0</v>
      </c>
      <c r="H151" s="54">
        <f>F151/E151</f>
        <v>1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6</v>
      </c>
      <c r="K157" s="55">
        <f>I157-J157</f>
        <v>2</v>
      </c>
      <c r="L157" s="56">
        <f>J157/I157</f>
        <v>0.75</v>
      </c>
      <c r="M157" s="53"/>
      <c r="N157" s="52"/>
      <c r="O157" s="55"/>
      <c r="P157" s="54"/>
      <c r="Q157" s="53"/>
      <c r="R157" s="52"/>
      <c r="S157" s="55"/>
      <c r="T157" s="56"/>
      <c r="U157" s="57">
        <v>2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15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7</v>
      </c>
      <c r="K160" s="55">
        <f>I160-J160</f>
        <v>3</v>
      </c>
      <c r="L160" s="56">
        <f>J160/I160</f>
        <v>0.7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351</v>
      </c>
      <c r="G161" s="38">
        <f>E161-F161</f>
        <v>6</v>
      </c>
      <c r="H161" s="4">
        <f>F161/E161</f>
        <v>0.98319327731092432</v>
      </c>
      <c r="I161" s="38">
        <f>SUM(I99:I160)</f>
        <v>429</v>
      </c>
      <c r="J161" s="38">
        <f>SUM(J99:J160)</f>
        <v>287</v>
      </c>
      <c r="K161" s="3">
        <f>I161-J161</f>
        <v>142</v>
      </c>
      <c r="L161" s="39">
        <f>J161/I161</f>
        <v>0.66899766899766899</v>
      </c>
      <c r="M161" s="38">
        <f>SUM(M99:M160)</f>
        <v>2</v>
      </c>
      <c r="N161" s="38">
        <f>SUM(N99:N160)</f>
        <v>0</v>
      </c>
      <c r="O161" s="3">
        <f>(M161-N161)</f>
        <v>2</v>
      </c>
      <c r="P161" s="4">
        <f>N161/M161</f>
        <v>0</v>
      </c>
      <c r="Q161" s="38">
        <f>SUM(Q99:Q160)</f>
        <v>2</v>
      </c>
      <c r="R161" s="38">
        <f>SUM(R99:R160)</f>
        <v>2</v>
      </c>
      <c r="S161" s="3">
        <f>Q161-R161</f>
        <v>0</v>
      </c>
      <c r="T161" s="39">
        <f>R161/Q161</f>
        <v>1</v>
      </c>
      <c r="U161" s="37">
        <f>SUM(U99:U160)</f>
        <v>31</v>
      </c>
      <c r="V161" s="38">
        <f>SUM(V99:V160)</f>
        <v>93</v>
      </c>
      <c r="W161" s="38">
        <f>SUM(W99:W160)</f>
        <v>3</v>
      </c>
      <c r="X161" s="41">
        <f>SUM(X99:X160)</f>
        <v>9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18</v>
      </c>
      <c r="G162" s="64">
        <f>E162-F162</f>
        <v>1</v>
      </c>
      <c r="H162" s="65">
        <f>F162/E162</f>
        <v>0.94736842105263153</v>
      </c>
      <c r="I162" s="64">
        <v>15</v>
      </c>
      <c r="J162" s="63">
        <v>10</v>
      </c>
      <c r="K162" s="66">
        <f>I162-J162</f>
        <v>5</v>
      </c>
      <c r="L162" s="67">
        <f>J162/I162</f>
        <v>0.66666666666666663</v>
      </c>
      <c r="M162" s="64"/>
      <c r="N162" s="63"/>
      <c r="O162" s="66"/>
      <c r="P162" s="65"/>
      <c r="Q162" s="64"/>
      <c r="R162" s="63"/>
      <c r="S162" s="66"/>
      <c r="T162" s="67"/>
      <c r="U162" s="68">
        <v>1</v>
      </c>
      <c r="V162" s="69">
        <v>1</v>
      </c>
      <c r="W162" s="69"/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12</v>
      </c>
      <c r="G166" s="73">
        <f>E166-F166</f>
        <v>1</v>
      </c>
      <c r="H166" s="74">
        <f>F166/E166</f>
        <v>0.92307692307692313</v>
      </c>
      <c r="I166" s="73">
        <v>20</v>
      </c>
      <c r="J166" s="69">
        <v>6</v>
      </c>
      <c r="K166" s="75">
        <f>I166-J166</f>
        <v>14</v>
      </c>
      <c r="L166" s="76">
        <f>J166/I166</f>
        <v>0.3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3</v>
      </c>
      <c r="K171" s="75">
        <f>I171-J171</f>
        <v>12</v>
      </c>
      <c r="L171" s="76">
        <f>J171/I171</f>
        <v>0.2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26</v>
      </c>
      <c r="G175" s="73">
        <f>E175-F175</f>
        <v>1</v>
      </c>
      <c r="H175" s="74">
        <f>F175/E175</f>
        <v>0.96296296296296291</v>
      </c>
      <c r="I175" s="73">
        <v>54</v>
      </c>
      <c r="J175" s="69">
        <v>50</v>
      </c>
      <c r="K175" s="75">
        <f>I175-J175</f>
        <v>4</v>
      </c>
      <c r="L175" s="76">
        <f>J175/I175</f>
        <v>0.92592592592592593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10</v>
      </c>
      <c r="K176" s="75">
        <f>I176-J176</f>
        <v>0</v>
      </c>
      <c r="L176" s="76">
        <f>J176/I176</f>
        <v>1</v>
      </c>
      <c r="M176" s="73"/>
      <c r="N176" s="69"/>
      <c r="O176" s="75"/>
      <c r="P176" s="74"/>
      <c r="Q176" s="73"/>
      <c r="R176" s="69"/>
      <c r="S176" s="75"/>
      <c r="T176" s="76"/>
      <c r="U176" s="68">
        <v>1</v>
      </c>
      <c r="V176" s="69">
        <v>3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>
        <v>2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5</v>
      </c>
      <c r="G188" s="73">
        <f>E188-F188</f>
        <v>1</v>
      </c>
      <c r="H188" s="74">
        <f>F188/E188</f>
        <v>0.83333333333333337</v>
      </c>
      <c r="I188" s="73">
        <v>13</v>
      </c>
      <c r="J188" s="69">
        <v>11</v>
      </c>
      <c r="K188" s="75">
        <f>I188-J188</f>
        <v>2</v>
      </c>
      <c r="L188" s="76">
        <f>J188/I188</f>
        <v>0.84615384615384615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18</v>
      </c>
      <c r="G189" s="73">
        <f>E189-F189</f>
        <v>2</v>
      </c>
      <c r="H189" s="74">
        <f>F189/E189</f>
        <v>0.9</v>
      </c>
      <c r="I189" s="73">
        <v>10</v>
      </c>
      <c r="J189" s="69">
        <v>7</v>
      </c>
      <c r="K189" s="75">
        <f>I189-J189</f>
        <v>3</v>
      </c>
      <c r="L189" s="76">
        <f>J189/I189</f>
        <v>0.7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23</v>
      </c>
      <c r="K190" s="75">
        <f>I190-J190</f>
        <v>9</v>
      </c>
      <c r="L190" s="76">
        <f>J190/I190</f>
        <v>0.71875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14</v>
      </c>
      <c r="K199" s="75">
        <f>I199-J199</f>
        <v>1</v>
      </c>
      <c r="L199" s="76">
        <f>J199/I199</f>
        <v>0.93333333333333335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19</v>
      </c>
      <c r="G208" s="73">
        <f>E208-F208</f>
        <v>1</v>
      </c>
      <c r="H208" s="74">
        <f>F208/E208</f>
        <v>0.95</v>
      </c>
      <c r="I208" s="73">
        <v>30</v>
      </c>
      <c r="J208" s="69">
        <v>19</v>
      </c>
      <c r="K208" s="75">
        <f>I208-J208</f>
        <v>11</v>
      </c>
      <c r="L208" s="76">
        <f>J208/I208</f>
        <v>0.6333333333333333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48</v>
      </c>
      <c r="G209" s="73">
        <f>E209-F209</f>
        <v>8</v>
      </c>
      <c r="H209" s="74">
        <f>F209/E209</f>
        <v>0.8571428571428571</v>
      </c>
      <c r="I209" s="73">
        <v>89</v>
      </c>
      <c r="J209" s="69">
        <v>67</v>
      </c>
      <c r="K209" s="75">
        <f>I209-J209</f>
        <v>22</v>
      </c>
      <c r="L209" s="76">
        <f>J209/I209</f>
        <v>0.7528089887640449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15</v>
      </c>
      <c r="G210" s="73">
        <f>E210-F210</f>
        <v>0</v>
      </c>
      <c r="H210" s="74">
        <f>F210/E210</f>
        <v>1</v>
      </c>
      <c r="I210" s="73">
        <v>10</v>
      </c>
      <c r="J210" s="69">
        <v>9</v>
      </c>
      <c r="K210" s="75">
        <f>I210-J210</f>
        <v>1</v>
      </c>
      <c r="L210" s="76">
        <f>J210/I210</f>
        <v>0.9</v>
      </c>
      <c r="M210" s="73">
        <v>5</v>
      </c>
      <c r="N210" s="69">
        <v>3</v>
      </c>
      <c r="O210" s="75">
        <f>M210-N210</f>
        <v>2</v>
      </c>
      <c r="P210" s="74">
        <f>N210/M210</f>
        <v>0.6</v>
      </c>
      <c r="Q210" s="73">
        <v>5</v>
      </c>
      <c r="R210" s="69">
        <v>2</v>
      </c>
      <c r="S210" s="75">
        <f>Q210-R210</f>
        <v>3</v>
      </c>
      <c r="T210" s="76">
        <f>R210/Q210</f>
        <v>0.4</v>
      </c>
      <c r="U210" s="68">
        <v>1</v>
      </c>
      <c r="V210" s="69">
        <v>2</v>
      </c>
      <c r="W210" s="69"/>
      <c r="X210" s="70">
        <v>3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9</v>
      </c>
      <c r="K211" s="75">
        <f>I211-J211</f>
        <v>11</v>
      </c>
      <c r="L211" s="76">
        <f>J211/I211</f>
        <v>0.45</v>
      </c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2</v>
      </c>
      <c r="G214" s="73">
        <f>E214-F214</f>
        <v>0</v>
      </c>
      <c r="H214" s="74">
        <f>F214/E214</f>
        <v>1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2</v>
      </c>
      <c r="V214" s="69">
        <v>1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19</v>
      </c>
      <c r="G215" s="73">
        <f>E215-F215</f>
        <v>1</v>
      </c>
      <c r="H215" s="74">
        <f>F215/E215</f>
        <v>0.95</v>
      </c>
      <c r="I215" s="73">
        <v>30</v>
      </c>
      <c r="J215" s="69">
        <v>20</v>
      </c>
      <c r="K215" s="75">
        <f>I215-J215</f>
        <v>10</v>
      </c>
      <c r="L215" s="76">
        <f>J215/I215</f>
        <v>0.66666666666666663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12</v>
      </c>
      <c r="K216" s="75">
        <f>I216-J216</f>
        <v>13</v>
      </c>
      <c r="L216" s="76">
        <f>J216/I216</f>
        <v>0.48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10</v>
      </c>
      <c r="K218" s="75">
        <f>I218-J218</f>
        <v>6</v>
      </c>
      <c r="L218" s="76">
        <f>J218/I218</f>
        <v>0.625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4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45</v>
      </c>
      <c r="G221" s="73">
        <f>E221-F221</f>
        <v>3</v>
      </c>
      <c r="H221" s="74">
        <f>F221/E221</f>
        <v>0.9375</v>
      </c>
      <c r="I221" s="73">
        <v>34</v>
      </c>
      <c r="J221" s="69">
        <v>28</v>
      </c>
      <c r="K221" s="75">
        <f>I221-J221</f>
        <v>6</v>
      </c>
      <c r="L221" s="76">
        <f>J221/I221</f>
        <v>0.82352941176470584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/>
      <c r="W222" s="69">
        <v>1</v>
      </c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259</v>
      </c>
      <c r="G223" s="38">
        <f>E223-F223</f>
        <v>20</v>
      </c>
      <c r="H223" s="4">
        <f>F223/E223</f>
        <v>0.92831541218637992</v>
      </c>
      <c r="I223" s="38">
        <f>SUM(I162:I222)</f>
        <v>452</v>
      </c>
      <c r="J223" s="38">
        <f>SUM(J162:J222)</f>
        <v>322</v>
      </c>
      <c r="K223" s="3">
        <f>I223-J223</f>
        <v>130</v>
      </c>
      <c r="L223" s="39">
        <f>J223/I223</f>
        <v>0.71238938053097345</v>
      </c>
      <c r="M223" s="38">
        <f>SUM(M162:M222)</f>
        <v>5</v>
      </c>
      <c r="N223" s="38">
        <f>SUM(N162:N222)</f>
        <v>3</v>
      </c>
      <c r="O223" s="3">
        <f>M223-N223</f>
        <v>2</v>
      </c>
      <c r="P223" s="4">
        <f>N223/M223</f>
        <v>0.6</v>
      </c>
      <c r="Q223" s="38">
        <f>SUM(Q162:Q222)</f>
        <v>5</v>
      </c>
      <c r="R223" s="38">
        <f>SUM(R162:R222)</f>
        <v>2</v>
      </c>
      <c r="S223" s="3">
        <f>Q223-R223</f>
        <v>3</v>
      </c>
      <c r="T223" s="39">
        <f>R223/Q223</f>
        <v>0.4</v>
      </c>
      <c r="U223" s="37">
        <f>SUM(U162:U222)</f>
        <v>12</v>
      </c>
      <c r="V223" s="38">
        <f>SUM(V162:V222)</f>
        <v>54</v>
      </c>
      <c r="W223" s="38">
        <f>SUM(W162:W222)</f>
        <v>2</v>
      </c>
      <c r="X223" s="41">
        <f>SUM(X162:X222)</f>
        <v>3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61</v>
      </c>
      <c r="G224" s="84">
        <f>E224-F224</f>
        <v>5</v>
      </c>
      <c r="H224" s="85">
        <f>F224/E224</f>
        <v>0.9242424242424242</v>
      </c>
      <c r="I224" s="84">
        <v>50</v>
      </c>
      <c r="J224" s="83">
        <v>31</v>
      </c>
      <c r="K224" s="86">
        <f>I224-J224</f>
        <v>19</v>
      </c>
      <c r="L224" s="87">
        <f>J224/I224</f>
        <v>0.62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62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24</v>
      </c>
      <c r="K232" s="90">
        <f>I232-J232</f>
        <v>26</v>
      </c>
      <c r="L232" s="92">
        <f>J232/I232</f>
        <v>0.48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51</v>
      </c>
      <c r="K233" s="90">
        <f>I233-J233</f>
        <v>7</v>
      </c>
      <c r="L233" s="92">
        <f>J233/I233</f>
        <v>0.87931034482758619</v>
      </c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3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2</v>
      </c>
      <c r="S234" s="90">
        <f>Q234-R234</f>
        <v>3</v>
      </c>
      <c r="T234" s="92">
        <f>R234/Q234</f>
        <v>0.4</v>
      </c>
      <c r="U234" s="89"/>
      <c r="V234" s="89"/>
      <c r="W234" s="89"/>
      <c r="X234" s="93">
        <v>1</v>
      </c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33</v>
      </c>
      <c r="G238" s="88">
        <f>E238-F238</f>
        <v>7</v>
      </c>
      <c r="H238" s="91">
        <f>F238/E238</f>
        <v>0.82499999999999996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103</v>
      </c>
      <c r="G239" s="88">
        <f>E239-F239</f>
        <v>3</v>
      </c>
      <c r="H239" s="91">
        <f>F239/E239</f>
        <v>0.97169811320754718</v>
      </c>
      <c r="I239" s="88">
        <v>96</v>
      </c>
      <c r="J239" s="89">
        <v>55</v>
      </c>
      <c r="K239" s="90">
        <f>I239-J239</f>
        <v>41</v>
      </c>
      <c r="L239" s="92">
        <f>J239/I239</f>
        <v>0.57291666666666663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26</v>
      </c>
      <c r="W239" s="89"/>
      <c r="X239" s="93">
        <v>2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27</v>
      </c>
      <c r="K242" s="90">
        <f>I242-J242</f>
        <v>3</v>
      </c>
      <c r="L242" s="92">
        <f>J242/I242</f>
        <v>0.9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63</v>
      </c>
      <c r="K243" s="90">
        <f>I243-J243</f>
        <v>17</v>
      </c>
      <c r="L243" s="92">
        <f>J243/I243</f>
        <v>0.78749999999999998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19</v>
      </c>
      <c r="K246" s="90">
        <f>I246-J246</f>
        <v>9</v>
      </c>
      <c r="L246" s="92">
        <f>J246/I246</f>
        <v>0.6785714285714286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15</v>
      </c>
      <c r="K258" s="90">
        <f>I258-J258</f>
        <v>5</v>
      </c>
      <c r="L258" s="92">
        <f>J258/I258</f>
        <v>0.75</v>
      </c>
      <c r="M258" s="88"/>
      <c r="N258" s="89"/>
      <c r="O258" s="90"/>
      <c r="P258" s="91"/>
      <c r="Q258" s="88"/>
      <c r="R258" s="89"/>
      <c r="S258" s="90"/>
      <c r="T258" s="92"/>
      <c r="U258" s="89">
        <v>4</v>
      </c>
      <c r="V258" s="89">
        <v>0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12</v>
      </c>
      <c r="K260" s="90">
        <f>I260-J260</f>
        <v>8</v>
      </c>
      <c r="L260" s="92">
        <f>J260/I260</f>
        <v>0.6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13</v>
      </c>
      <c r="K263" s="90">
        <f>I263-J263</f>
        <v>2</v>
      </c>
      <c r="L263" s="92">
        <f>J263/I263</f>
        <v>0.8666666666666667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14</v>
      </c>
      <c r="G269" s="88">
        <f>E269-F269</f>
        <v>1</v>
      </c>
      <c r="H269" s="91">
        <f>F269/E269</f>
        <v>0.93333333333333335</v>
      </c>
      <c r="I269" s="88">
        <v>5</v>
      </c>
      <c r="J269" s="89">
        <v>4</v>
      </c>
      <c r="K269" s="90">
        <f>I269-J269</f>
        <v>1</v>
      </c>
      <c r="L269" s="92">
        <f>J269/I269</f>
        <v>0.8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7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8</v>
      </c>
      <c r="K271" s="90">
        <f>I271-J271</f>
        <v>2</v>
      </c>
      <c r="L271" s="92">
        <f>J271/I271</f>
        <v>0.8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/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15</v>
      </c>
      <c r="G279" s="88">
        <f>E279-F279</f>
        <v>0</v>
      </c>
      <c r="H279" s="91">
        <f>F279/E279</f>
        <v>1</v>
      </c>
      <c r="I279" s="88">
        <v>9</v>
      </c>
      <c r="J279" s="89">
        <v>6</v>
      </c>
      <c r="K279" s="90">
        <f>I279-J279</f>
        <v>3</v>
      </c>
      <c r="L279" s="92">
        <f>J279/I279</f>
        <v>0.66666666666666663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6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16</v>
      </c>
      <c r="G288" s="88">
        <f>E288-F288</f>
        <v>4</v>
      </c>
      <c r="H288" s="91">
        <f>F288/E288</f>
        <v>0.8</v>
      </c>
      <c r="I288" s="88">
        <v>40</v>
      </c>
      <c r="J288" s="89">
        <v>23</v>
      </c>
      <c r="K288" s="90">
        <f>I288-J288</f>
        <v>17</v>
      </c>
      <c r="L288" s="92">
        <f>J288/I288</f>
        <v>0.57499999999999996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3</v>
      </c>
      <c r="G289" s="88">
        <f>E289-F289</f>
        <v>1</v>
      </c>
      <c r="H289" s="91">
        <f>F289/E289</f>
        <v>0.75</v>
      </c>
      <c r="I289" s="88">
        <v>4</v>
      </c>
      <c r="J289" s="89">
        <v>2</v>
      </c>
      <c r="K289" s="90">
        <f>I289-J289</f>
        <v>2</v>
      </c>
      <c r="L289" s="92">
        <f>J289/I289</f>
        <v>0.5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1</v>
      </c>
      <c r="G290" s="88">
        <f>E290-F290</f>
        <v>1</v>
      </c>
      <c r="H290" s="91">
        <f>F290/E290</f>
        <v>0.5</v>
      </c>
      <c r="I290" s="88">
        <v>4</v>
      </c>
      <c r="J290" s="89">
        <v>1</v>
      </c>
      <c r="K290" s="90">
        <f>I290-J290</f>
        <v>3</v>
      </c>
      <c r="L290" s="92">
        <f>J290/I290</f>
        <v>0.25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2</v>
      </c>
      <c r="K293" s="90">
        <f>I293-J293</f>
        <v>8</v>
      </c>
      <c r="L293" s="92">
        <f>J293/I293</f>
        <v>0.2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288</v>
      </c>
      <c r="G298" s="38">
        <f>E298-F298</f>
        <v>22</v>
      </c>
      <c r="H298" s="4">
        <f>F298/E298</f>
        <v>0.92903225806451617</v>
      </c>
      <c r="I298" s="38">
        <f>SUM(I224:I297)</f>
        <v>540</v>
      </c>
      <c r="J298" s="38">
        <f>SUM(J224:J297)</f>
        <v>367</v>
      </c>
      <c r="K298" s="38">
        <f>I298-J298</f>
        <v>173</v>
      </c>
      <c r="L298" s="39">
        <f>J298/I298</f>
        <v>0.67962962962962958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2</v>
      </c>
      <c r="S298" s="38">
        <f>Q298-R298</f>
        <v>3</v>
      </c>
      <c r="T298" s="39">
        <f>R298/Q298</f>
        <v>0.4</v>
      </c>
      <c r="U298" s="38">
        <f>SUM(U224:U297)</f>
        <v>13</v>
      </c>
      <c r="V298" s="38">
        <f>SUM(V224:V297)</f>
        <v>161</v>
      </c>
      <c r="W298" s="38">
        <f>SUM(W224:W297)</f>
        <v>0</v>
      </c>
      <c r="X298" s="41">
        <f>SUM(X224:X297)</f>
        <v>3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1878</v>
      </c>
      <c r="G299" s="96">
        <f>G98+G161+G223+G298</f>
        <v>129</v>
      </c>
      <c r="H299" s="97">
        <f>F299/E299</f>
        <v>0.93572496263079219</v>
      </c>
      <c r="I299" s="96">
        <f>I98+I161+I223+I298</f>
        <v>2924</v>
      </c>
      <c r="J299" s="96">
        <f>J98+J161+J223+J298</f>
        <v>2023</v>
      </c>
      <c r="K299" s="96">
        <f>K98+K161+K223+K298</f>
        <v>901</v>
      </c>
      <c r="L299" s="98">
        <f>J299/I299</f>
        <v>0.69186046511627908</v>
      </c>
      <c r="M299" s="96">
        <f>M98+M161+M223+M298</f>
        <v>22</v>
      </c>
      <c r="N299" s="96">
        <f>N98+N161+N223+N298</f>
        <v>6</v>
      </c>
      <c r="O299" s="96">
        <f>O98+O161+O223+O298</f>
        <v>16</v>
      </c>
      <c r="P299" s="97">
        <f>N299/M299</f>
        <v>0.27272727272727271</v>
      </c>
      <c r="Q299" s="96">
        <f>Q98+Q161+Q223+Q298</f>
        <v>34</v>
      </c>
      <c r="R299" s="96">
        <f>R98+R161+R223+R298</f>
        <v>20</v>
      </c>
      <c r="S299" s="96">
        <f>S98+S161+S223+S298</f>
        <v>14</v>
      </c>
      <c r="T299" s="98">
        <f>R299/Q299</f>
        <v>0.58823529411764708</v>
      </c>
      <c r="U299" s="95">
        <f>U98+U161+U223+U298</f>
        <v>93</v>
      </c>
      <c r="V299" s="96">
        <f>V98+V161+V223+V298</f>
        <v>389</v>
      </c>
      <c r="W299" s="96">
        <f>W98+W161+W223+W298</f>
        <v>5</v>
      </c>
      <c r="X299" s="99">
        <f>X98+X161+X223+X298</f>
        <v>19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980</v>
      </c>
      <c r="G307" s="108">
        <f>G98</f>
        <v>81</v>
      </c>
      <c r="H307" s="110">
        <f>F307/E307</f>
        <v>0.92365692742695571</v>
      </c>
      <c r="I307" s="108">
        <f t="shared" ref="I307:O307" si="2">(I98)</f>
        <v>1503</v>
      </c>
      <c r="J307" s="109">
        <f t="shared" si="2"/>
        <v>1047</v>
      </c>
      <c r="K307" s="108">
        <f t="shared" si="2"/>
        <v>456</v>
      </c>
      <c r="L307" s="110">
        <f t="shared" si="2"/>
        <v>0.69660678642714569</v>
      </c>
      <c r="M307" s="108">
        <f t="shared" si="2"/>
        <v>10</v>
      </c>
      <c r="N307" s="109">
        <f t="shared" si="2"/>
        <v>2</v>
      </c>
      <c r="O307" s="108">
        <f t="shared" si="2"/>
        <v>8</v>
      </c>
      <c r="P307" s="110">
        <f t="shared" ref="P307:X307" si="3">P98</f>
        <v>0.2</v>
      </c>
      <c r="Q307" s="108">
        <f t="shared" si="3"/>
        <v>22</v>
      </c>
      <c r="R307" s="109">
        <f t="shared" si="3"/>
        <v>14</v>
      </c>
      <c r="S307" s="108">
        <f t="shared" si="3"/>
        <v>8</v>
      </c>
      <c r="T307" s="110">
        <f t="shared" si="3"/>
        <v>0.63636363636363635</v>
      </c>
      <c r="U307" s="111">
        <f t="shared" si="3"/>
        <v>37</v>
      </c>
      <c r="V307" s="111">
        <f t="shared" si="3"/>
        <v>81</v>
      </c>
      <c r="W307" s="111">
        <f t="shared" si="3"/>
        <v>0</v>
      </c>
      <c r="X307" s="112">
        <f t="shared" si="3"/>
        <v>4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351</v>
      </c>
      <c r="G308" s="113">
        <f>G161</f>
        <v>6</v>
      </c>
      <c r="H308" s="115">
        <f>F308/E308</f>
        <v>0.98319327731092432</v>
      </c>
      <c r="I308" s="113">
        <f>I161</f>
        <v>429</v>
      </c>
      <c r="J308" s="114">
        <f>J161</f>
        <v>287</v>
      </c>
      <c r="K308" s="113">
        <f>K161</f>
        <v>142</v>
      </c>
      <c r="L308" s="115">
        <f>L161</f>
        <v>0.66899766899766899</v>
      </c>
      <c r="M308" s="113">
        <f>(M161)</f>
        <v>2</v>
      </c>
      <c r="N308" s="114">
        <f>(N161)</f>
        <v>0</v>
      </c>
      <c r="O308" s="113">
        <f>(O161)</f>
        <v>2</v>
      </c>
      <c r="P308" s="115">
        <f>(P161)</f>
        <v>0</v>
      </c>
      <c r="Q308" s="113">
        <f t="shared" ref="Q308:X308" si="4">Q161</f>
        <v>2</v>
      </c>
      <c r="R308" s="114">
        <f t="shared" si="4"/>
        <v>2</v>
      </c>
      <c r="S308" s="113">
        <f t="shared" si="4"/>
        <v>0</v>
      </c>
      <c r="T308" s="115">
        <f t="shared" si="4"/>
        <v>1</v>
      </c>
      <c r="U308" s="114">
        <f t="shared" si="4"/>
        <v>31</v>
      </c>
      <c r="V308" s="114">
        <f t="shared" si="4"/>
        <v>93</v>
      </c>
      <c r="W308" s="114">
        <f t="shared" si="4"/>
        <v>3</v>
      </c>
      <c r="X308" s="116">
        <f t="shared" si="4"/>
        <v>9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259</v>
      </c>
      <c r="G309" s="117">
        <f t="shared" si="5"/>
        <v>20</v>
      </c>
      <c r="H309" s="119">
        <f t="shared" si="5"/>
        <v>0.92831541218637992</v>
      </c>
      <c r="I309" s="117">
        <f t="shared" si="5"/>
        <v>452</v>
      </c>
      <c r="J309" s="118">
        <f t="shared" si="5"/>
        <v>322</v>
      </c>
      <c r="K309" s="117">
        <f t="shared" si="5"/>
        <v>130</v>
      </c>
      <c r="L309" s="119">
        <f t="shared" si="5"/>
        <v>0.71238938053097345</v>
      </c>
      <c r="M309" s="117">
        <f t="shared" si="5"/>
        <v>5</v>
      </c>
      <c r="N309" s="118">
        <f t="shared" si="5"/>
        <v>3</v>
      </c>
      <c r="O309" s="117">
        <f t="shared" si="5"/>
        <v>2</v>
      </c>
      <c r="P309" s="119">
        <f t="shared" si="5"/>
        <v>0.6</v>
      </c>
      <c r="Q309" s="117">
        <f t="shared" si="5"/>
        <v>5</v>
      </c>
      <c r="R309" s="118">
        <f t="shared" si="5"/>
        <v>2</v>
      </c>
      <c r="S309" s="117">
        <f t="shared" si="5"/>
        <v>3</v>
      </c>
      <c r="T309" s="119">
        <f t="shared" si="5"/>
        <v>0.4</v>
      </c>
      <c r="U309" s="120">
        <f t="shared" si="5"/>
        <v>12</v>
      </c>
      <c r="V309" s="120">
        <f t="shared" si="5"/>
        <v>54</v>
      </c>
      <c r="W309" s="120">
        <f t="shared" si="5"/>
        <v>2</v>
      </c>
      <c r="X309" s="121">
        <f t="shared" si="5"/>
        <v>3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288</v>
      </c>
      <c r="G310" s="122">
        <f t="shared" si="6"/>
        <v>22</v>
      </c>
      <c r="H310" s="124">
        <f t="shared" si="6"/>
        <v>0.92903225806451617</v>
      </c>
      <c r="I310" s="122">
        <f t="shared" si="6"/>
        <v>540</v>
      </c>
      <c r="J310" s="123">
        <f t="shared" si="6"/>
        <v>367</v>
      </c>
      <c r="K310" s="122">
        <f t="shared" si="6"/>
        <v>173</v>
      </c>
      <c r="L310" s="124">
        <f t="shared" si="6"/>
        <v>0.67962962962962958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2</v>
      </c>
      <c r="S310" s="122">
        <f t="shared" si="6"/>
        <v>3</v>
      </c>
      <c r="T310" s="124">
        <f t="shared" si="6"/>
        <v>0.4</v>
      </c>
      <c r="U310" s="123">
        <f t="shared" si="6"/>
        <v>13</v>
      </c>
      <c r="V310" s="123">
        <f t="shared" si="6"/>
        <v>161</v>
      </c>
      <c r="W310" s="123">
        <f t="shared" si="6"/>
        <v>0</v>
      </c>
      <c r="X310" s="125">
        <f t="shared" si="6"/>
        <v>3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1878</v>
      </c>
      <c r="G311" s="126">
        <f t="shared" si="7"/>
        <v>129</v>
      </c>
      <c r="H311" s="127">
        <f t="shared" si="7"/>
        <v>0.93572496263079219</v>
      </c>
      <c r="I311" s="126">
        <f t="shared" si="7"/>
        <v>2924</v>
      </c>
      <c r="J311" s="126">
        <f t="shared" si="7"/>
        <v>2023</v>
      </c>
      <c r="K311" s="126">
        <f t="shared" si="7"/>
        <v>901</v>
      </c>
      <c r="L311" s="127">
        <f t="shared" si="7"/>
        <v>0.69186046511627908</v>
      </c>
      <c r="M311" s="126">
        <f t="shared" si="7"/>
        <v>22</v>
      </c>
      <c r="N311" s="126">
        <f t="shared" si="7"/>
        <v>6</v>
      </c>
      <c r="O311" s="126">
        <f t="shared" si="7"/>
        <v>16</v>
      </c>
      <c r="P311" s="127">
        <f t="shared" si="7"/>
        <v>0.27272727272727271</v>
      </c>
      <c r="Q311" s="126">
        <f t="shared" si="7"/>
        <v>34</v>
      </c>
      <c r="R311" s="126">
        <f t="shared" si="7"/>
        <v>20</v>
      </c>
      <c r="S311" s="126">
        <f t="shared" si="7"/>
        <v>14</v>
      </c>
      <c r="T311" s="127">
        <f t="shared" si="7"/>
        <v>0.58823529411764708</v>
      </c>
      <c r="U311" s="126">
        <f t="shared" si="7"/>
        <v>93</v>
      </c>
      <c r="V311" s="126">
        <f t="shared" si="7"/>
        <v>389</v>
      </c>
      <c r="W311" s="126">
        <f t="shared" si="7"/>
        <v>5</v>
      </c>
      <c r="X311" s="128">
        <f t="shared" si="7"/>
        <v>19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982</v>
      </c>
      <c r="G319" s="108">
        <f t="shared" si="8"/>
        <v>89</v>
      </c>
      <c r="H319" s="110">
        <f>F319/E319</f>
        <v>0.91690009337068157</v>
      </c>
      <c r="I319" s="108">
        <f t="shared" ref="I319:K323" si="9">I307+Q307</f>
        <v>1525</v>
      </c>
      <c r="J319" s="109">
        <f t="shared" si="9"/>
        <v>1061</v>
      </c>
      <c r="K319" s="108">
        <f t="shared" si="9"/>
        <v>464</v>
      </c>
      <c r="L319" s="129">
        <f>J319/I319</f>
        <v>0.69573770491803277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351</v>
      </c>
      <c r="G320" s="130">
        <f t="shared" si="8"/>
        <v>8</v>
      </c>
      <c r="H320" s="132">
        <f>F320/E320</f>
        <v>0.97771587743732591</v>
      </c>
      <c r="I320" s="130">
        <f t="shared" si="9"/>
        <v>431</v>
      </c>
      <c r="J320" s="131">
        <f t="shared" si="9"/>
        <v>289</v>
      </c>
      <c r="K320" s="130">
        <f t="shared" si="9"/>
        <v>142</v>
      </c>
      <c r="L320" s="133">
        <f>J320/I320</f>
        <v>0.67053364269141535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262</v>
      </c>
      <c r="G321" s="117">
        <f t="shared" si="8"/>
        <v>22</v>
      </c>
      <c r="H321" s="119">
        <f>F321/E321</f>
        <v>0.92253521126760563</v>
      </c>
      <c r="I321" s="117">
        <f t="shared" si="9"/>
        <v>457</v>
      </c>
      <c r="J321" s="118">
        <f t="shared" si="9"/>
        <v>324</v>
      </c>
      <c r="K321" s="117">
        <f t="shared" si="9"/>
        <v>133</v>
      </c>
      <c r="L321" s="134">
        <f>J321/I321</f>
        <v>0.70897155361050324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289</v>
      </c>
      <c r="G322" s="122">
        <f t="shared" si="8"/>
        <v>26</v>
      </c>
      <c r="H322" s="124">
        <f>F322/E322</f>
        <v>0.91746031746031742</v>
      </c>
      <c r="I322" s="122">
        <f t="shared" si="9"/>
        <v>545</v>
      </c>
      <c r="J322" s="123">
        <f t="shared" si="9"/>
        <v>369</v>
      </c>
      <c r="K322" s="122">
        <f t="shared" si="9"/>
        <v>176</v>
      </c>
      <c r="L322" s="135">
        <f>J322/I322</f>
        <v>0.67706422018348622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1884</v>
      </c>
      <c r="G323" s="136">
        <f t="shared" si="8"/>
        <v>145</v>
      </c>
      <c r="H323" s="137">
        <f>F323/E323</f>
        <v>0.92853622474125186</v>
      </c>
      <c r="I323" s="136">
        <f t="shared" si="9"/>
        <v>2958</v>
      </c>
      <c r="J323" s="126">
        <f t="shared" si="9"/>
        <v>2043</v>
      </c>
      <c r="K323" s="136">
        <f t="shared" si="9"/>
        <v>915</v>
      </c>
      <c r="L323" s="138">
        <f>J323/I323</f>
        <v>0.69066937119675453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1878</v>
      </c>
      <c r="G327" s="146">
        <f>G299</f>
        <v>129</v>
      </c>
      <c r="H327" s="255">
        <f>F327/E327</f>
        <v>0.93572496263079219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2023</v>
      </c>
      <c r="G328" s="146">
        <f>K299</f>
        <v>901</v>
      </c>
      <c r="H328" s="255">
        <f>F328/E328</f>
        <v>0.69186046511627908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6</v>
      </c>
      <c r="G329" s="146">
        <f>O299</f>
        <v>16</v>
      </c>
      <c r="H329" s="255">
        <f>F329/E329</f>
        <v>0.27272727272727271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20</v>
      </c>
      <c r="G330" s="146">
        <f>S299</f>
        <v>14</v>
      </c>
      <c r="H330" s="255">
        <f>F330/E330</f>
        <v>0.58823529411764708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3927</v>
      </c>
      <c r="G331" s="136">
        <f>SUM(G327:G330)</f>
        <v>1060</v>
      </c>
      <c r="H331" s="204">
        <f>F331/E331</f>
        <v>0.78744736314417485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1878</v>
      </c>
      <c r="F334" s="146">
        <f>U299</f>
        <v>93</v>
      </c>
      <c r="G334" s="146">
        <f>J345-G336</f>
        <v>236</v>
      </c>
      <c r="H334" s="253">
        <f>E334+F334+G334</f>
        <v>2207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2023</v>
      </c>
      <c r="F335" s="146">
        <f>V299</f>
        <v>389</v>
      </c>
      <c r="G335" s="146">
        <f>J346-G337</f>
        <v>246</v>
      </c>
      <c r="H335" s="253">
        <f>E335+F335+G335</f>
        <v>2658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6</v>
      </c>
      <c r="F336" s="146">
        <f>W299</f>
        <v>5</v>
      </c>
      <c r="G336" s="149">
        <v>0</v>
      </c>
      <c r="H336" s="253">
        <f>E336+F336+G336</f>
        <v>11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20</v>
      </c>
      <c r="F337" s="146">
        <f>X299</f>
        <v>19</v>
      </c>
      <c r="G337" s="149">
        <v>1</v>
      </c>
      <c r="H337" s="253">
        <f>E337+F337+G337</f>
        <v>40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3927</v>
      </c>
      <c r="F338" s="150">
        <f>SUM(F334:F337)</f>
        <v>506</v>
      </c>
      <c r="G338" s="150">
        <f>SUM(G334:G337)</f>
        <v>483</v>
      </c>
      <c r="H338" s="254">
        <f>H334+H335+H336+H337</f>
        <v>4916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960</v>
      </c>
      <c r="F345" s="158">
        <v>967</v>
      </c>
      <c r="G345" s="158">
        <f>SUM(E345:F345)</f>
        <v>1927</v>
      </c>
      <c r="H345" s="159">
        <v>55</v>
      </c>
      <c r="I345" s="159">
        <v>236</v>
      </c>
      <c r="J345" s="159">
        <v>236</v>
      </c>
      <c r="K345" s="160">
        <f>M345-L345</f>
        <v>1015</v>
      </c>
      <c r="L345" s="160">
        <f>F345+I345</f>
        <v>1203</v>
      </c>
      <c r="M345" s="161">
        <f>H334+H336</f>
        <v>2218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1483</v>
      </c>
      <c r="F346" s="158">
        <v>968</v>
      </c>
      <c r="G346" s="158">
        <f>SUM(E346:F346)</f>
        <v>2451</v>
      </c>
      <c r="H346" s="159">
        <v>34</v>
      </c>
      <c r="I346" s="159">
        <v>213</v>
      </c>
      <c r="J346" s="159">
        <f>SUM(H346:I346)</f>
        <v>247</v>
      </c>
      <c r="K346" s="160">
        <f>M346-L346</f>
        <v>1517</v>
      </c>
      <c r="L346" s="160">
        <f>F346+I346</f>
        <v>1181</v>
      </c>
      <c r="M346" s="161">
        <f>H335+H337</f>
        <v>2698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2443</v>
      </c>
      <c r="F347" s="163">
        <f>SUM(F345:F346)</f>
        <v>1935</v>
      </c>
      <c r="G347" s="163">
        <f>SUM(E347:F347)</f>
        <v>4378</v>
      </c>
      <c r="H347" s="164">
        <f t="shared" ref="H347:M347" si="10">SUM(H345:H346)</f>
        <v>89</v>
      </c>
      <c r="I347" s="164">
        <f t="shared" si="10"/>
        <v>449</v>
      </c>
      <c r="J347" s="164">
        <f t="shared" si="10"/>
        <v>483</v>
      </c>
      <c r="K347" s="165">
        <f t="shared" si="10"/>
        <v>2532</v>
      </c>
      <c r="L347" s="165">
        <f t="shared" si="10"/>
        <v>2384</v>
      </c>
      <c r="M347" s="166">
        <f t="shared" si="10"/>
        <v>4916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18</v>
      </c>
      <c r="F354" s="108">
        <v>15</v>
      </c>
      <c r="G354" s="109">
        <f>SUM(E354:F354)</f>
        <v>33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55</v>
      </c>
      <c r="F355" s="130">
        <v>40</v>
      </c>
      <c r="G355" s="131">
        <f>SUM(E355:F355)</f>
        <v>95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15</v>
      </c>
      <c r="F356" s="117">
        <v>21</v>
      </c>
      <c r="G356" s="118">
        <f>SUM(E356:F356)</f>
        <v>36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24</v>
      </c>
      <c r="F357" s="122">
        <v>4</v>
      </c>
      <c r="G357" s="123">
        <f>SUM(E357:F357)</f>
        <v>28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112</v>
      </c>
      <c r="F358" s="176">
        <f>SUM(F354:F357)</f>
        <v>80</v>
      </c>
      <c r="G358" s="176">
        <f>SUM(G354:G357)</f>
        <v>192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>
      <c r="A359" s="104"/>
      <c r="B359" s="104"/>
      <c r="C359" s="104"/>
      <c r="D359" s="105" t="s">
        <v>503</v>
      </c>
      <c r="E359" s="177">
        <v>29</v>
      </c>
      <c r="F359" s="177">
        <v>61</v>
      </c>
      <c r="G359" s="177">
        <f>SUM(E359:F359)</f>
        <v>90</v>
      </c>
      <c r="H359" s="100"/>
      <c r="I359" s="100">
        <f>G358+G359</f>
        <v>282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37703</v>
      </c>
      <c r="K366" s="242"/>
      <c r="L366" s="242"/>
      <c r="M366" s="242"/>
      <c r="N366" s="242"/>
      <c r="O366" s="243">
        <f>J366/J374</f>
        <v>0.51430247309334465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7302</v>
      </c>
      <c r="K367" s="242"/>
      <c r="L367" s="242"/>
      <c r="M367" s="242"/>
      <c r="N367" s="242"/>
      <c r="O367" s="243">
        <f>J367/J374</f>
        <v>9.9605778280975055E-2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4847</v>
      </c>
      <c r="K368" s="242"/>
      <c r="L368" s="242"/>
      <c r="M368" s="242"/>
      <c r="N368" s="242"/>
      <c r="O368" s="243">
        <f>J368/J374</f>
        <v>6.6117393498751856E-2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4176</v>
      </c>
      <c r="K369" s="242"/>
      <c r="L369" s="242"/>
      <c r="M369" s="242"/>
      <c r="N369" s="242"/>
      <c r="O369" s="243">
        <f>J369/J374</f>
        <v>5.6964356354608572E-2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3754</v>
      </c>
      <c r="K370" s="242"/>
      <c r="L370" s="242"/>
      <c r="M370" s="242"/>
      <c r="N370" s="242"/>
      <c r="O370" s="243">
        <f>J370/J374</f>
        <v>5.120790080344842E-2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3332</v>
      </c>
      <c r="K371" s="242"/>
      <c r="L371" s="242"/>
      <c r="M371" s="242"/>
      <c r="N371" s="242"/>
      <c r="O371" s="243">
        <f>J371/J374</f>
        <v>4.545144525228826E-2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2365+1559+898+723+721+697</f>
        <v>6963</v>
      </c>
      <c r="K372" s="242"/>
      <c r="L372" s="242"/>
      <c r="M372" s="242"/>
      <c r="N372" s="242"/>
      <c r="O372" s="243">
        <f>J372/J374</f>
        <v>9.4981516594142598E-2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73309-68077</f>
        <v>5232</v>
      </c>
      <c r="K373" s="242"/>
      <c r="L373" s="242"/>
      <c r="M373" s="242"/>
      <c r="N373" s="242"/>
      <c r="O373" s="243">
        <f>J373/J374</f>
        <v>7.1369136122440627E-2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73309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14793</v>
      </c>
      <c r="I382" s="215"/>
      <c r="J382" s="216">
        <f>H382/H388</f>
        <v>0.20178968475903367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17484</v>
      </c>
      <c r="U382" s="221"/>
      <c r="V382" s="213">
        <f>T382/T388</f>
        <v>0.18790099839869318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3414</v>
      </c>
      <c r="I383" s="215"/>
      <c r="J383" s="216">
        <f>H383/H388</f>
        <v>4.6569998226684312E-2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4741</v>
      </c>
      <c r="U383" s="221"/>
      <c r="V383" s="213">
        <f>T383/T388</f>
        <v>5.095164913110297E-2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1.0912711945327313E-4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2.5792861825489795E-4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2.7281779863318283E-5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1.0747025760620748E-4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18217</v>
      </c>
      <c r="I386" s="215"/>
      <c r="J386" s="216">
        <f>H386/H388</f>
        <v>0.24849609188503458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22259</v>
      </c>
      <c r="U386" s="221"/>
      <c r="V386" s="213">
        <f>T386/T388</f>
        <v>0.23921804640565725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55092</v>
      </c>
      <c r="I387" s="215"/>
      <c r="J387" s="216">
        <f>H387/H388</f>
        <v>0.75150390811496537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70790</v>
      </c>
      <c r="U387" s="221"/>
      <c r="V387" s="213">
        <f>T387/T388</f>
        <v>0.76078195359434275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73309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93049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11.5" customWidth="1"/>
    <col min="2" max="2" width="3.19921875" customWidth="1"/>
    <col min="3" max="3" width="15.3984375" customWidth="1"/>
    <col min="4" max="4" width="41.19921875" customWidth="1"/>
    <col min="5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21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35</v>
      </c>
      <c r="G20" s="23">
        <f>E20-F20</f>
        <v>0</v>
      </c>
      <c r="H20" s="24">
        <f>F20/E20</f>
        <v>1</v>
      </c>
      <c r="I20" s="23">
        <v>38</v>
      </c>
      <c r="J20" s="22">
        <v>28</v>
      </c>
      <c r="K20" s="23">
        <f>I20-J20</f>
        <v>10</v>
      </c>
      <c r="L20" s="25">
        <f>J20/I20</f>
        <v>0.73684210526315785</v>
      </c>
      <c r="M20" s="26"/>
      <c r="N20" s="27"/>
      <c r="O20" s="28"/>
      <c r="P20" s="26"/>
      <c r="Q20" s="26"/>
      <c r="R20" s="27"/>
      <c r="S20" s="26"/>
      <c r="T20" s="29"/>
      <c r="U20" s="30">
        <v>2</v>
      </c>
      <c r="V20" s="30">
        <v>2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8</v>
      </c>
      <c r="J21" s="22">
        <v>8</v>
      </c>
      <c r="K21" s="23">
        <f>I21-J21</f>
        <v>0</v>
      </c>
      <c r="L21" s="25">
        <f>J21/I21</f>
        <v>1</v>
      </c>
      <c r="M21" s="33"/>
      <c r="N21" s="30"/>
      <c r="O21" s="28"/>
      <c r="P21" s="24"/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4</v>
      </c>
      <c r="V22" s="30">
        <v>1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7</v>
      </c>
      <c r="G23" s="23">
        <f>E23-F23</f>
        <v>3</v>
      </c>
      <c r="H23" s="24">
        <f>F23/E23</f>
        <v>0.7</v>
      </c>
      <c r="I23" s="23">
        <v>15</v>
      </c>
      <c r="J23" s="22">
        <v>11</v>
      </c>
      <c r="K23" s="23">
        <f>I23-J23</f>
        <v>4</v>
      </c>
      <c r="L23" s="25">
        <f>J23/I23</f>
        <v>0.73333333333333328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77</v>
      </c>
      <c r="G24" s="23">
        <f>E24-F24</f>
        <v>13</v>
      </c>
      <c r="H24" s="24">
        <f>F24/E24</f>
        <v>0.85555555555555551</v>
      </c>
      <c r="I24" s="23">
        <v>80</v>
      </c>
      <c r="J24" s="22">
        <v>65</v>
      </c>
      <c r="K24" s="23">
        <f>I24-J24</f>
        <v>15</v>
      </c>
      <c r="L24" s="25">
        <f>J24/I24</f>
        <v>0.8125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27</v>
      </c>
      <c r="K25" s="23">
        <f>I25-J25</f>
        <v>5</v>
      </c>
      <c r="L25" s="25">
        <f>J25/I25</f>
        <v>0.84375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6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84</v>
      </c>
      <c r="G26" s="23">
        <f>E26-F26</f>
        <v>4</v>
      </c>
      <c r="H26" s="24">
        <f>F26/E26</f>
        <v>0.95454545454545459</v>
      </c>
      <c r="I26" s="23">
        <v>100</v>
      </c>
      <c r="J26" s="22">
        <v>80</v>
      </c>
      <c r="K26" s="23">
        <f>I26-J26</f>
        <v>20</v>
      </c>
      <c r="L26" s="25">
        <f>J26/I26</f>
        <v>0.8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1</v>
      </c>
      <c r="O27" s="28">
        <f>M27-N27</f>
        <v>4</v>
      </c>
      <c r="P27" s="24">
        <f>N27/M27</f>
        <v>0.2</v>
      </c>
      <c r="Q27" s="33">
        <v>10</v>
      </c>
      <c r="R27" s="22">
        <v>6</v>
      </c>
      <c r="S27" s="23">
        <v>6</v>
      </c>
      <c r="T27" s="25">
        <f>R27/Q27</f>
        <v>0.6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4</v>
      </c>
      <c r="K29" s="23">
        <f t="shared" ref="K29:K34" si="0">I29-J29</f>
        <v>4</v>
      </c>
      <c r="L29" s="25">
        <f t="shared" ref="L29:L34" si="1">J29/I29</f>
        <v>0.5</v>
      </c>
      <c r="M29" s="33"/>
      <c r="N29" s="30"/>
      <c r="O29" s="28"/>
      <c r="P29" s="24"/>
      <c r="Q29" s="33"/>
      <c r="R29" s="22"/>
      <c r="S29" s="23"/>
      <c r="T29" s="25"/>
      <c r="U29" s="30">
        <v>2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18</v>
      </c>
      <c r="K30" s="23">
        <f t="shared" si="0"/>
        <v>12</v>
      </c>
      <c r="L30" s="25">
        <f t="shared" si="1"/>
        <v>0.6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18</v>
      </c>
      <c r="K31" s="23">
        <f t="shared" si="0"/>
        <v>4</v>
      </c>
      <c r="L31" s="25">
        <f t="shared" si="1"/>
        <v>0.81818181818181823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73</v>
      </c>
      <c r="G32" s="23">
        <f>E32-F32</f>
        <v>10</v>
      </c>
      <c r="H32" s="24">
        <f>F32/E32</f>
        <v>0.87951807228915657</v>
      </c>
      <c r="I32" s="23">
        <v>34</v>
      </c>
      <c r="J32" s="22">
        <v>19</v>
      </c>
      <c r="K32" s="23">
        <f t="shared" si="0"/>
        <v>15</v>
      </c>
      <c r="L32" s="25">
        <f t="shared" si="1"/>
        <v>0.55882352941176472</v>
      </c>
      <c r="M32" s="33"/>
      <c r="N32" s="30"/>
      <c r="O32" s="28"/>
      <c r="P32" s="24"/>
      <c r="Q32" s="33">
        <v>10</v>
      </c>
      <c r="R32" s="22">
        <v>3</v>
      </c>
      <c r="S32" s="23">
        <f>Q32-R32</f>
        <v>7</v>
      </c>
      <c r="T32" s="25">
        <f>R32/Q32</f>
        <v>0.3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164</v>
      </c>
      <c r="G33" s="23">
        <f>E33-F33</f>
        <v>6</v>
      </c>
      <c r="H33" s="24">
        <f>F33/E33</f>
        <v>0.96470588235294119</v>
      </c>
      <c r="I33" s="23">
        <v>234</v>
      </c>
      <c r="J33" s="22">
        <v>201</v>
      </c>
      <c r="K33" s="23">
        <f t="shared" si="0"/>
        <v>33</v>
      </c>
      <c r="L33" s="25">
        <f t="shared" si="1"/>
        <v>0.85897435897435892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74</v>
      </c>
      <c r="K34" s="23">
        <f t="shared" si="0"/>
        <v>76</v>
      </c>
      <c r="L34" s="25">
        <f t="shared" si="1"/>
        <v>0.49333333333333335</v>
      </c>
      <c r="M34" s="33"/>
      <c r="N34" s="22"/>
      <c r="O34" s="28"/>
      <c r="P34" s="24"/>
      <c r="Q34" s="23"/>
      <c r="R34" s="22"/>
      <c r="S34" s="23"/>
      <c r="T34" s="25"/>
      <c r="U34" s="30">
        <v>19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8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65</v>
      </c>
      <c r="G38" s="23">
        <f>E38-F38</f>
        <v>3</v>
      </c>
      <c r="H38" s="24">
        <f>F38/E38</f>
        <v>0.95588235294117652</v>
      </c>
      <c r="I38" s="23">
        <v>15</v>
      </c>
      <c r="J38" s="22">
        <v>15</v>
      </c>
      <c r="K38" s="23">
        <f>I38-J38</f>
        <v>0</v>
      </c>
      <c r="L38" s="25">
        <f>J38/I38</f>
        <v>1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50</v>
      </c>
      <c r="G41" s="23">
        <f>E41-F41</f>
        <v>1</v>
      </c>
      <c r="H41" s="24">
        <f>F41/E41</f>
        <v>0.98039215686274506</v>
      </c>
      <c r="I41" s="23">
        <v>26</v>
      </c>
      <c r="J41" s="22">
        <v>26</v>
      </c>
      <c r="K41" s="23">
        <f>I41-J41</f>
        <v>0</v>
      </c>
      <c r="L41" s="25">
        <f>J41/I41</f>
        <v>1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3</v>
      </c>
      <c r="W41" s="30"/>
      <c r="X41" s="31">
        <v>1</v>
      </c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2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26</v>
      </c>
      <c r="G44" s="23">
        <f>E44-F44</f>
        <v>5</v>
      </c>
      <c r="H44" s="24">
        <f>F44/E44</f>
        <v>0.83870967741935487</v>
      </c>
      <c r="I44" s="23">
        <v>36</v>
      </c>
      <c r="J44" s="22">
        <v>33</v>
      </c>
      <c r="K44" s="23">
        <f>I44-J44</f>
        <v>3</v>
      </c>
      <c r="L44" s="25">
        <f>J44/I44</f>
        <v>0.91666666666666663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201</v>
      </c>
      <c r="G45" s="23">
        <f>E45-F45</f>
        <v>5</v>
      </c>
      <c r="H45" s="24">
        <f>F45/E45</f>
        <v>0.97572815533980584</v>
      </c>
      <c r="I45" s="23">
        <v>314</v>
      </c>
      <c r="J45" s="22">
        <v>172</v>
      </c>
      <c r="K45" s="23">
        <f>I45-J45</f>
        <v>142</v>
      </c>
      <c r="L45" s="25">
        <f>J45/I45</f>
        <v>0.54777070063694266</v>
      </c>
      <c r="M45" s="33"/>
      <c r="N45" s="30"/>
      <c r="O45" s="28"/>
      <c r="P45" s="24"/>
      <c r="Q45" s="33"/>
      <c r="R45" s="22"/>
      <c r="S45" s="23"/>
      <c r="T45" s="25"/>
      <c r="U45" s="30">
        <v>1</v>
      </c>
      <c r="V45" s="30">
        <v>7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2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4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6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31</v>
      </c>
      <c r="K52" s="23">
        <f>I52-J52</f>
        <v>9</v>
      </c>
      <c r="L52" s="25">
        <f>J52/I52</f>
        <v>0.77500000000000002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2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58</v>
      </c>
      <c r="G61" s="23">
        <f>E61-F61</f>
        <v>2</v>
      </c>
      <c r="H61" s="24">
        <f>F61/E61</f>
        <v>0.96666666666666667</v>
      </c>
      <c r="I61" s="23">
        <v>69</v>
      </c>
      <c r="J61" s="22">
        <v>56</v>
      </c>
      <c r="K61" s="23">
        <f>I61-J61</f>
        <v>13</v>
      </c>
      <c r="L61" s="25">
        <f>J61/I61</f>
        <v>0.81159420289855078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2</v>
      </c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>
        <v>1</v>
      </c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2</v>
      </c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12</v>
      </c>
      <c r="G71" s="23">
        <f>E71-F71</f>
        <v>0</v>
      </c>
      <c r="H71" s="24">
        <f>F71/E71</f>
        <v>1</v>
      </c>
      <c r="I71" s="23">
        <v>30</v>
      </c>
      <c r="J71" s="22">
        <v>23</v>
      </c>
      <c r="K71" s="23">
        <f>I71-J71</f>
        <v>7</v>
      </c>
      <c r="L71" s="25">
        <f>J71/I71</f>
        <v>0.76666666666666672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8</v>
      </c>
      <c r="G76" s="23">
        <f>E76-F76</f>
        <v>4</v>
      </c>
      <c r="H76" s="24">
        <f>F76/E76</f>
        <v>0.66666666666666663</v>
      </c>
      <c r="I76" s="23">
        <v>11</v>
      </c>
      <c r="J76" s="22">
        <v>6</v>
      </c>
      <c r="K76" s="23">
        <f>I76-J76</f>
        <v>5</v>
      </c>
      <c r="L76" s="25">
        <f>J76/I76</f>
        <v>0.54545454545454541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4</v>
      </c>
      <c r="G77" s="23">
        <f>E77-F77</f>
        <v>1</v>
      </c>
      <c r="H77" s="24">
        <f>F77/E77</f>
        <v>0.8</v>
      </c>
      <c r="I77" s="23">
        <v>6</v>
      </c>
      <c r="J77" s="22">
        <v>6</v>
      </c>
      <c r="K77" s="23">
        <f>I77-J77</f>
        <v>0</v>
      </c>
      <c r="L77" s="25">
        <f>J77/I77</f>
        <v>1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36</v>
      </c>
      <c r="K78" s="23">
        <f>I78-J78</f>
        <v>44</v>
      </c>
      <c r="L78" s="25">
        <f>J78/I78</f>
        <v>0.45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4</v>
      </c>
      <c r="K79" s="23">
        <f>I79-J79</f>
        <v>8</v>
      </c>
      <c r="L79" s="25">
        <f>J79/I79</f>
        <v>0.33333333333333331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9</v>
      </c>
      <c r="K81" s="23">
        <f>I81-J81</f>
        <v>11</v>
      </c>
      <c r="L81" s="25">
        <f>J81/I81</f>
        <v>0.45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9</v>
      </c>
      <c r="G85" s="23">
        <f>E85-F85</f>
        <v>1</v>
      </c>
      <c r="H85" s="24">
        <f>F85/E85</f>
        <v>0.9</v>
      </c>
      <c r="I85" s="23">
        <v>30</v>
      </c>
      <c r="J85" s="22">
        <v>14</v>
      </c>
      <c r="K85" s="23">
        <f>I85-J85</f>
        <v>16</v>
      </c>
      <c r="L85" s="25">
        <f>J85/I85</f>
        <v>0.46666666666666667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8</v>
      </c>
      <c r="G88" s="23">
        <f>E88-F88</f>
        <v>0</v>
      </c>
      <c r="H88" s="24">
        <f>F88/E88</f>
        <v>1</v>
      </c>
      <c r="I88" s="23">
        <v>12</v>
      </c>
      <c r="J88" s="22">
        <v>4</v>
      </c>
      <c r="K88" s="23">
        <f>I88-J88</f>
        <v>8</v>
      </c>
      <c r="L88" s="25">
        <f>J88/I88</f>
        <v>0.33333333333333331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3</v>
      </c>
      <c r="G90" s="23">
        <f>E90-F90</f>
        <v>0</v>
      </c>
      <c r="H90" s="24">
        <f>F90/E90</f>
        <v>1</v>
      </c>
      <c r="I90" s="23">
        <v>5</v>
      </c>
      <c r="J90" s="22">
        <v>5</v>
      </c>
      <c r="K90" s="23">
        <f>I90-J90</f>
        <v>0</v>
      </c>
      <c r="L90" s="25">
        <f>J90/I90</f>
        <v>1</v>
      </c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1</v>
      </c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>
        <v>2</v>
      </c>
      <c r="V92" s="30">
        <v>2</v>
      </c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8</v>
      </c>
      <c r="K95" s="23">
        <f>I95-J95</f>
        <v>0</v>
      </c>
      <c r="L95" s="25">
        <f>J95/I95</f>
        <v>1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2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22</v>
      </c>
      <c r="G96" s="23">
        <f>E96-F96</f>
        <v>1</v>
      </c>
      <c r="H96" s="24">
        <f>F96/E96</f>
        <v>0.95652173913043481</v>
      </c>
      <c r="I96" s="23">
        <v>30</v>
      </c>
      <c r="J96" s="22">
        <v>13</v>
      </c>
      <c r="K96" s="23">
        <f>I96-J96</f>
        <v>17</v>
      </c>
      <c r="L96" s="25">
        <f>J96/I96</f>
        <v>0.43333333333333335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14</v>
      </c>
      <c r="G97" s="23">
        <f>E97-F97</f>
        <v>4</v>
      </c>
      <c r="H97" s="24">
        <f>F97/E97</f>
        <v>0.77777777777777779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>
        <v>1</v>
      </c>
      <c r="V97" s="30">
        <v>2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996</v>
      </c>
      <c r="G98" s="38">
        <f>E98-F98</f>
        <v>65</v>
      </c>
      <c r="H98" s="4">
        <f>F98/E98</f>
        <v>0.93873704052780393</v>
      </c>
      <c r="I98" s="3">
        <f>SUM(I15:I97)</f>
        <v>1503</v>
      </c>
      <c r="J98" s="3">
        <f>SUM(J15:J97)</f>
        <v>1022</v>
      </c>
      <c r="K98" s="3">
        <f>I98-J98</f>
        <v>481</v>
      </c>
      <c r="L98" s="39">
        <f>J98/I98</f>
        <v>0.67997338656021289</v>
      </c>
      <c r="M98" s="38">
        <f>SUM(M15:M97)</f>
        <v>10</v>
      </c>
      <c r="N98" s="38">
        <f>SUM(N15:N97)</f>
        <v>2</v>
      </c>
      <c r="O98" s="40">
        <f>M98-N98</f>
        <v>8</v>
      </c>
      <c r="P98" s="4">
        <f>N98/M98</f>
        <v>0.2</v>
      </c>
      <c r="Q98" s="38">
        <f>SUM(Q15:Q97)</f>
        <v>22</v>
      </c>
      <c r="R98" s="38">
        <f>SUM(R15:R97)</f>
        <v>9</v>
      </c>
      <c r="S98" s="3">
        <f>Q98-R98</f>
        <v>13</v>
      </c>
      <c r="T98" s="39">
        <f>R98/Q98</f>
        <v>0.40909090909090912</v>
      </c>
      <c r="U98" s="38">
        <f>SUM(U15:U97)</f>
        <v>37</v>
      </c>
      <c r="V98" s="38">
        <f>SUM(V15:V97)</f>
        <v>78</v>
      </c>
      <c r="W98" s="38">
        <f>SUM(W15:W97)</f>
        <v>0</v>
      </c>
      <c r="X98" s="41">
        <f>SUM(X15:X97)</f>
        <v>4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3</v>
      </c>
      <c r="G99" s="45">
        <f>E99-F99</f>
        <v>0</v>
      </c>
      <c r="H99" s="46">
        <f>F99/E99</f>
        <v>1</v>
      </c>
      <c r="I99" s="45">
        <v>6</v>
      </c>
      <c r="J99" s="44">
        <v>4</v>
      </c>
      <c r="K99" s="47">
        <f>I99-J99</f>
        <v>2</v>
      </c>
      <c r="L99" s="48">
        <f>J99/I99</f>
        <v>0.66666666666666663</v>
      </c>
      <c r="M99" s="45">
        <v>2</v>
      </c>
      <c r="N99" s="44">
        <v>2</v>
      </c>
      <c r="O99" s="47">
        <f>M99-N99</f>
        <v>0</v>
      </c>
      <c r="P99" s="46">
        <f>N99/M99</f>
        <v>1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1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5</v>
      </c>
      <c r="G100" s="53">
        <f>E100-F100</f>
        <v>0</v>
      </c>
      <c r="H100" s="54">
        <f>F100/E100</f>
        <v>1</v>
      </c>
      <c r="I100" s="53">
        <v>19</v>
      </c>
      <c r="J100" s="52">
        <v>14</v>
      </c>
      <c r="K100" s="55">
        <f>I100-J100</f>
        <v>5</v>
      </c>
      <c r="L100" s="56">
        <f>J100/I100</f>
        <v>0.73684210526315785</v>
      </c>
      <c r="M100" s="53"/>
      <c r="N100" s="52"/>
      <c r="O100" s="55"/>
      <c r="P100" s="54"/>
      <c r="Q100" s="53"/>
      <c r="R100" s="52"/>
      <c r="S100" s="55"/>
      <c r="T100" s="56"/>
      <c r="U100" s="57">
        <v>5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18</v>
      </c>
      <c r="K103" s="55">
        <f>I103-J103</f>
        <v>2</v>
      </c>
      <c r="L103" s="56">
        <f>J103/I103</f>
        <v>0.9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7</v>
      </c>
      <c r="K104" s="55">
        <f>I104-J104</f>
        <v>8</v>
      </c>
      <c r="L104" s="56">
        <f>J104/I104</f>
        <v>0.46666666666666667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5</v>
      </c>
      <c r="K105" s="55">
        <f>I105-J105</f>
        <v>2</v>
      </c>
      <c r="L105" s="56">
        <f>J105/I105</f>
        <v>0.7142857142857143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3</v>
      </c>
      <c r="K106" s="55">
        <f>I106-J106</f>
        <v>12</v>
      </c>
      <c r="L106" s="56">
        <f>J106/I106</f>
        <v>0.2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3</v>
      </c>
      <c r="K109" s="55">
        <f>I109-J109</f>
        <v>5</v>
      </c>
      <c r="L109" s="56">
        <f>J109/I109</f>
        <v>0.375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</v>
      </c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7</v>
      </c>
      <c r="G110" s="53">
        <f>E110-F110</f>
        <v>1</v>
      </c>
      <c r="H110" s="54">
        <f>F110/E110</f>
        <v>0.875</v>
      </c>
      <c r="I110" s="53">
        <v>15</v>
      </c>
      <c r="J110" s="52">
        <v>11</v>
      </c>
      <c r="K110" s="55">
        <f>I110-J110</f>
        <v>4</v>
      </c>
      <c r="L110" s="56">
        <f>J110/I110</f>
        <v>0.73333333333333328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2</v>
      </c>
      <c r="K111" s="55">
        <f>I111-J111</f>
        <v>3</v>
      </c>
      <c r="L111" s="56">
        <f>J111/I111</f>
        <v>0.4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13</v>
      </c>
      <c r="K112" s="55">
        <f>I112-J112</f>
        <v>2</v>
      </c>
      <c r="L112" s="56">
        <f>J112/I112</f>
        <v>0.8666666666666667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2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5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32</v>
      </c>
      <c r="G119" s="53">
        <f>E119-F119</f>
        <v>1</v>
      </c>
      <c r="H119" s="54">
        <f>F119/E119</f>
        <v>0.96969696969696972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3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8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5</v>
      </c>
      <c r="K121" s="55">
        <f>I121-J121</f>
        <v>5</v>
      </c>
      <c r="L121" s="56">
        <f>J121/I121</f>
        <v>0.5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6</v>
      </c>
      <c r="G123" s="53">
        <f>E123-F123</f>
        <v>4</v>
      </c>
      <c r="H123" s="54">
        <f>F123/E123</f>
        <v>0.6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2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9</v>
      </c>
      <c r="G125" s="53">
        <f>E125-F125</f>
        <v>1</v>
      </c>
      <c r="H125" s="54">
        <f>F125/E125</f>
        <v>0.9</v>
      </c>
      <c r="I125" s="53">
        <v>20</v>
      </c>
      <c r="J125" s="52">
        <v>2</v>
      </c>
      <c r="K125" s="55">
        <f>I125-J125</f>
        <v>18</v>
      </c>
      <c r="L125" s="56">
        <f>J125/I125</f>
        <v>0.1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67</v>
      </c>
      <c r="G126" s="53">
        <f>E126-F126</f>
        <v>3</v>
      </c>
      <c r="H126" s="54">
        <f>F126/E126</f>
        <v>0.95714285714285718</v>
      </c>
      <c r="I126" s="53">
        <v>67</v>
      </c>
      <c r="J126" s="52">
        <v>43</v>
      </c>
      <c r="K126" s="55">
        <f>I126-J126</f>
        <v>24</v>
      </c>
      <c r="L126" s="56">
        <f>J126/I126</f>
        <v>0.64179104477611937</v>
      </c>
      <c r="M126" s="53"/>
      <c r="N126" s="52"/>
      <c r="O126" s="55"/>
      <c r="P126" s="54"/>
      <c r="Q126" s="53"/>
      <c r="R126" s="52"/>
      <c r="S126" s="55"/>
      <c r="T126" s="56"/>
      <c r="U126" s="57">
        <v>8</v>
      </c>
      <c r="V126" s="52">
        <v>6</v>
      </c>
      <c r="W126" s="52"/>
      <c r="X126" s="58">
        <v>4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5</v>
      </c>
      <c r="V127" s="52">
        <v>5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2</v>
      </c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67</v>
      </c>
      <c r="G129" s="53">
        <f>E129-F129</f>
        <v>3</v>
      </c>
      <c r="H129" s="54">
        <f>F129/E129</f>
        <v>0.95714285714285718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/>
      <c r="W129" s="52"/>
      <c r="X129" s="58">
        <v>1</v>
      </c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29</v>
      </c>
      <c r="G130" s="53">
        <f>E130-F130</f>
        <v>1</v>
      </c>
      <c r="H130" s="54">
        <f>F130/E130</f>
        <v>0.96666666666666667</v>
      </c>
      <c r="I130" s="53">
        <v>28</v>
      </c>
      <c r="J130" s="52">
        <v>25</v>
      </c>
      <c r="K130" s="55">
        <f>I130-J130</f>
        <v>3</v>
      </c>
      <c r="L130" s="56">
        <f>J130/I130</f>
        <v>0.8928571428571429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1</v>
      </c>
      <c r="K131" s="55">
        <f>I131-J131</f>
        <v>3</v>
      </c>
      <c r="L131" s="56">
        <f>J131/I131</f>
        <v>0.25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>
        <v>1</v>
      </c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7</v>
      </c>
      <c r="K132" s="55">
        <f>I132-J132</f>
        <v>3</v>
      </c>
      <c r="L132" s="56">
        <f>J132/I132</f>
        <v>0.7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2</v>
      </c>
      <c r="K135" s="55">
        <f>I135-J135</f>
        <v>5</v>
      </c>
      <c r="L135" s="56">
        <f>J135/I135</f>
        <v>0.2857142857142857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11</v>
      </c>
      <c r="K138" s="55">
        <f>I138-J138</f>
        <v>1</v>
      </c>
      <c r="L138" s="56">
        <f>J138/I138</f>
        <v>0.91666666666666663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11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10</v>
      </c>
      <c r="K141" s="55">
        <f>I141-J141</f>
        <v>6</v>
      </c>
      <c r="L141" s="56">
        <f>J141/I141</f>
        <v>0.625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8</v>
      </c>
      <c r="G142" s="53">
        <f>E142-F142</f>
        <v>2</v>
      </c>
      <c r="H142" s="54">
        <f>F142/E142</f>
        <v>0.8</v>
      </c>
      <c r="I142" s="53">
        <v>26</v>
      </c>
      <c r="J142" s="52">
        <v>25</v>
      </c>
      <c r="K142" s="55">
        <f>I142-J142</f>
        <v>1</v>
      </c>
      <c r="L142" s="56">
        <f>J142/I142</f>
        <v>0.96153846153846156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11</v>
      </c>
      <c r="K143" s="55">
        <f>I143-J143</f>
        <v>9</v>
      </c>
      <c r="L143" s="56">
        <f>J143/I143</f>
        <v>0.55000000000000004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7</v>
      </c>
      <c r="K144" s="55">
        <f>I144-J144</f>
        <v>3</v>
      </c>
      <c r="L144" s="56">
        <f>J144/I144</f>
        <v>0.7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2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3</v>
      </c>
      <c r="K146" s="55">
        <f>I146-J146</f>
        <v>3</v>
      </c>
      <c r="L146" s="56">
        <f>J146/I146</f>
        <v>0.5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10</v>
      </c>
      <c r="K147" s="55">
        <f>I147-J147</f>
        <v>2</v>
      </c>
      <c r="L147" s="56">
        <f>J147/I147</f>
        <v>0.83333333333333337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2</v>
      </c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7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28</v>
      </c>
      <c r="G149" s="53">
        <f>E149-F149</f>
        <v>0</v>
      </c>
      <c r="H149" s="54">
        <f>F149/E149</f>
        <v>1</v>
      </c>
      <c r="I149" s="53">
        <v>20</v>
      </c>
      <c r="J149" s="52">
        <v>14</v>
      </c>
      <c r="K149" s="55">
        <f>I149-J149</f>
        <v>6</v>
      </c>
      <c r="L149" s="56">
        <f>J149/I149</f>
        <v>0.7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24</v>
      </c>
      <c r="G151" s="53">
        <f>E151-F151</f>
        <v>0</v>
      </c>
      <c r="H151" s="54">
        <f>F151/E151</f>
        <v>1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1</v>
      </c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7</v>
      </c>
      <c r="K157" s="55">
        <f>I157-J157</f>
        <v>1</v>
      </c>
      <c r="L157" s="56">
        <f>J157/I157</f>
        <v>0.875</v>
      </c>
      <c r="M157" s="53"/>
      <c r="N157" s="52"/>
      <c r="O157" s="55"/>
      <c r="P157" s="54"/>
      <c r="Q157" s="53"/>
      <c r="R157" s="52"/>
      <c r="S157" s="55"/>
      <c r="T157" s="56"/>
      <c r="U157" s="57">
        <v>2</v>
      </c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15</v>
      </c>
      <c r="W158" s="52"/>
      <c r="X158" s="58">
        <v>1</v>
      </c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10</v>
      </c>
      <c r="K160" s="55">
        <f>I160-J160</f>
        <v>0</v>
      </c>
      <c r="L160" s="56">
        <f>J160/I160</f>
        <v>1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341</v>
      </c>
      <c r="G161" s="38">
        <f>E161-F161</f>
        <v>16</v>
      </c>
      <c r="H161" s="4">
        <f>F161/E161</f>
        <v>0.9551820728291317</v>
      </c>
      <c r="I161" s="38">
        <f>SUM(I99:I160)</f>
        <v>429</v>
      </c>
      <c r="J161" s="38">
        <f>SUM(J99:J160)</f>
        <v>283</v>
      </c>
      <c r="K161" s="3">
        <f>I161-J161</f>
        <v>146</v>
      </c>
      <c r="L161" s="39">
        <f>J161/I161</f>
        <v>0.65967365967365965</v>
      </c>
      <c r="M161" s="38">
        <f>SUM(M99:M160)</f>
        <v>2</v>
      </c>
      <c r="N161" s="38">
        <f>SUM(N99:N160)</f>
        <v>2</v>
      </c>
      <c r="O161" s="3">
        <f>(M161-N161)</f>
        <v>0</v>
      </c>
      <c r="P161" s="4">
        <f>N161/M161</f>
        <v>1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30</v>
      </c>
      <c r="V161" s="38">
        <f>SUM(V99:V160)</f>
        <v>93</v>
      </c>
      <c r="W161" s="38">
        <f>SUM(W99:W160)</f>
        <v>3</v>
      </c>
      <c r="X161" s="41">
        <f>SUM(X99:X160)</f>
        <v>9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13</v>
      </c>
      <c r="G162" s="64">
        <f>E162-F162</f>
        <v>6</v>
      </c>
      <c r="H162" s="65">
        <f>F162/E162</f>
        <v>0.68421052631578949</v>
      </c>
      <c r="I162" s="64">
        <v>15</v>
      </c>
      <c r="J162" s="63">
        <v>9</v>
      </c>
      <c r="K162" s="66">
        <f>I162-J162</f>
        <v>6</v>
      </c>
      <c r="L162" s="67">
        <f>J162/I162</f>
        <v>0.6</v>
      </c>
      <c r="M162" s="64"/>
      <c r="N162" s="63"/>
      <c r="O162" s="66"/>
      <c r="P162" s="65"/>
      <c r="Q162" s="64"/>
      <c r="R162" s="63"/>
      <c r="S162" s="66"/>
      <c r="T162" s="67"/>
      <c r="U162" s="68">
        <v>1</v>
      </c>
      <c r="V162" s="69">
        <v>1</v>
      </c>
      <c r="W162" s="69"/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9</v>
      </c>
      <c r="G163" s="73">
        <f>E163-F163</f>
        <v>1</v>
      </c>
      <c r="H163" s="74">
        <f>F163/E163</f>
        <v>0.9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11</v>
      </c>
      <c r="G166" s="73">
        <f>E166-F166</f>
        <v>2</v>
      </c>
      <c r="H166" s="74">
        <f>F166/E166</f>
        <v>0.84615384615384615</v>
      </c>
      <c r="I166" s="73">
        <v>20</v>
      </c>
      <c r="J166" s="69">
        <v>9</v>
      </c>
      <c r="K166" s="75">
        <f>I166-J166</f>
        <v>11</v>
      </c>
      <c r="L166" s="76">
        <f>J166/I166</f>
        <v>0.45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4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3</v>
      </c>
      <c r="K171" s="75">
        <f>I171-J171</f>
        <v>12</v>
      </c>
      <c r="L171" s="76">
        <f>J171/I171</f>
        <v>0.2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1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2</v>
      </c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26</v>
      </c>
      <c r="G175" s="73">
        <f>E175-F175</f>
        <v>1</v>
      </c>
      <c r="H175" s="74">
        <f>F175/E175</f>
        <v>0.96296296296296291</v>
      </c>
      <c r="I175" s="73">
        <v>54</v>
      </c>
      <c r="J175" s="69">
        <v>44</v>
      </c>
      <c r="K175" s="75">
        <f>I175-J175</f>
        <v>10</v>
      </c>
      <c r="L175" s="76">
        <f>J175/I175</f>
        <v>0.81481481481481477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10</v>
      </c>
      <c r="K176" s="75">
        <f>I176-J176</f>
        <v>0</v>
      </c>
      <c r="L176" s="76">
        <f>J176/I176</f>
        <v>1</v>
      </c>
      <c r="M176" s="73"/>
      <c r="N176" s="69"/>
      <c r="O176" s="75"/>
      <c r="P176" s="74"/>
      <c r="Q176" s="73"/>
      <c r="R176" s="69"/>
      <c r="S176" s="75"/>
      <c r="T176" s="76"/>
      <c r="U176" s="68">
        <v>1</v>
      </c>
      <c r="V176" s="69">
        <v>1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>
        <v>2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4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2</v>
      </c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/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12</v>
      </c>
      <c r="K188" s="75">
        <f>I188-J188</f>
        <v>1</v>
      </c>
      <c r="L188" s="76">
        <f>J188/I188</f>
        <v>0.92307692307692313</v>
      </c>
      <c r="M188" s="73"/>
      <c r="N188" s="69"/>
      <c r="O188" s="75"/>
      <c r="P188" s="74"/>
      <c r="Q188" s="73"/>
      <c r="R188" s="69"/>
      <c r="S188" s="75"/>
      <c r="T188" s="76"/>
      <c r="U188" s="68">
        <v>1</v>
      </c>
      <c r="V188" s="69"/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19</v>
      </c>
      <c r="G189" s="73">
        <f>E189-F189</f>
        <v>1</v>
      </c>
      <c r="H189" s="74">
        <f>F189/E189</f>
        <v>0.95</v>
      </c>
      <c r="I189" s="73">
        <v>10</v>
      </c>
      <c r="J189" s="69">
        <v>6</v>
      </c>
      <c r="K189" s="75">
        <f>I189-J189</f>
        <v>4</v>
      </c>
      <c r="L189" s="76">
        <f>J189/I189</f>
        <v>0.6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16</v>
      </c>
      <c r="K190" s="75">
        <f>I190-J190</f>
        <v>16</v>
      </c>
      <c r="L190" s="76">
        <f>J190/I190</f>
        <v>0.5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3</v>
      </c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13</v>
      </c>
      <c r="K199" s="75">
        <f>I199-J199</f>
        <v>2</v>
      </c>
      <c r="L199" s="76">
        <f>J199/I199</f>
        <v>0.8666666666666667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4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1</v>
      </c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19</v>
      </c>
      <c r="G208" s="73">
        <f>E208-F208</f>
        <v>1</v>
      </c>
      <c r="H208" s="74">
        <f>F208/E208</f>
        <v>0.95</v>
      </c>
      <c r="I208" s="73">
        <v>30</v>
      </c>
      <c r="J208" s="69">
        <v>20</v>
      </c>
      <c r="K208" s="75">
        <f>I208-J208</f>
        <v>10</v>
      </c>
      <c r="L208" s="76">
        <f>J208/I208</f>
        <v>0.66666666666666663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48</v>
      </c>
      <c r="G209" s="73">
        <f>E209-F209</f>
        <v>8</v>
      </c>
      <c r="H209" s="74">
        <f>F209/E209</f>
        <v>0.8571428571428571</v>
      </c>
      <c r="I209" s="73">
        <v>89</v>
      </c>
      <c r="J209" s="69">
        <v>74</v>
      </c>
      <c r="K209" s="75">
        <f>I209-J209</f>
        <v>15</v>
      </c>
      <c r="L209" s="76">
        <f>J209/I209</f>
        <v>0.8314606741573034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15</v>
      </c>
      <c r="G210" s="73">
        <f>E210-F210</f>
        <v>0</v>
      </c>
      <c r="H210" s="74">
        <f>F210/E210</f>
        <v>1</v>
      </c>
      <c r="I210" s="73">
        <v>10</v>
      </c>
      <c r="J210" s="69">
        <v>10</v>
      </c>
      <c r="K210" s="75">
        <f>I210-J210</f>
        <v>0</v>
      </c>
      <c r="L210" s="76">
        <f>J210/I210</f>
        <v>1</v>
      </c>
      <c r="M210" s="73">
        <v>5</v>
      </c>
      <c r="N210" s="69">
        <v>2</v>
      </c>
      <c r="O210" s="75">
        <f>M210-N210</f>
        <v>3</v>
      </c>
      <c r="P210" s="74">
        <f>N210/M210</f>
        <v>0.4</v>
      </c>
      <c r="Q210" s="73">
        <v>5</v>
      </c>
      <c r="R210" s="69">
        <v>3</v>
      </c>
      <c r="S210" s="75">
        <f>Q210-R210</f>
        <v>2</v>
      </c>
      <c r="T210" s="76">
        <f>R210/Q210</f>
        <v>0.6</v>
      </c>
      <c r="U210" s="68">
        <v>1</v>
      </c>
      <c r="V210" s="69">
        <v>2</v>
      </c>
      <c r="W210" s="69"/>
      <c r="X210" s="70">
        <v>3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10</v>
      </c>
      <c r="K211" s="75">
        <f>I211-J211</f>
        <v>10</v>
      </c>
      <c r="L211" s="76">
        <f>J211/I211</f>
        <v>0.5</v>
      </c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2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1</v>
      </c>
      <c r="G214" s="73">
        <f>E214-F214</f>
        <v>1</v>
      </c>
      <c r="H214" s="74">
        <f>F214/E214</f>
        <v>0.5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2</v>
      </c>
      <c r="V214" s="69">
        <v>1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20</v>
      </c>
      <c r="K215" s="75">
        <f>I215-J215</f>
        <v>10</v>
      </c>
      <c r="L215" s="76">
        <f>J215/I215</f>
        <v>0.66666666666666663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13</v>
      </c>
      <c r="K216" s="75">
        <f>I216-J216</f>
        <v>12</v>
      </c>
      <c r="L216" s="76">
        <f>J216/I216</f>
        <v>0.52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1</v>
      </c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8</v>
      </c>
      <c r="K218" s="75">
        <f>I218-J218</f>
        <v>8</v>
      </c>
      <c r="L218" s="76">
        <f>J218/I218</f>
        <v>0.5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4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46</v>
      </c>
      <c r="G221" s="73">
        <f>E221-F221</f>
        <v>2</v>
      </c>
      <c r="H221" s="74">
        <f>F221/E221</f>
        <v>0.95833333333333337</v>
      </c>
      <c r="I221" s="73">
        <v>34</v>
      </c>
      <c r="J221" s="69">
        <v>26</v>
      </c>
      <c r="K221" s="75">
        <f>I221-J221</f>
        <v>8</v>
      </c>
      <c r="L221" s="76">
        <f>J221/I221</f>
        <v>0.76470588235294112</v>
      </c>
      <c r="M221" s="73"/>
      <c r="N221" s="69"/>
      <c r="O221" s="75"/>
      <c r="P221" s="74"/>
      <c r="Q221" s="73"/>
      <c r="R221" s="69"/>
      <c r="S221" s="75"/>
      <c r="T221" s="74"/>
      <c r="U221" s="68">
        <v>1</v>
      </c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/>
      <c r="W222" s="69">
        <v>1</v>
      </c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255</v>
      </c>
      <c r="G223" s="38">
        <f>E223-F223</f>
        <v>24</v>
      </c>
      <c r="H223" s="4">
        <f>F223/E223</f>
        <v>0.91397849462365588</v>
      </c>
      <c r="I223" s="38">
        <f>SUM(I162:I222)</f>
        <v>452</v>
      </c>
      <c r="J223" s="38">
        <f>SUM(J162:J222)</f>
        <v>317</v>
      </c>
      <c r="K223" s="3">
        <f>I223-J223</f>
        <v>135</v>
      </c>
      <c r="L223" s="39">
        <f>J223/I223</f>
        <v>0.70132743362831862</v>
      </c>
      <c r="M223" s="38">
        <f>SUM(M162:M222)</f>
        <v>5</v>
      </c>
      <c r="N223" s="38">
        <f>SUM(N162:N222)</f>
        <v>2</v>
      </c>
      <c r="O223" s="3">
        <f>M223-N223</f>
        <v>3</v>
      </c>
      <c r="P223" s="4">
        <f>N223/M223</f>
        <v>0.4</v>
      </c>
      <c r="Q223" s="38">
        <f>SUM(Q162:Q222)</f>
        <v>5</v>
      </c>
      <c r="R223" s="38">
        <f>SUM(R162:R222)</f>
        <v>3</v>
      </c>
      <c r="S223" s="3">
        <f>Q223-R223</f>
        <v>2</v>
      </c>
      <c r="T223" s="39">
        <f>R223/Q223</f>
        <v>0.6</v>
      </c>
      <c r="U223" s="37">
        <f>SUM(U162:U222)</f>
        <v>12</v>
      </c>
      <c r="V223" s="38">
        <f>SUM(V162:V222)</f>
        <v>51</v>
      </c>
      <c r="W223" s="38">
        <f>SUM(W162:W222)</f>
        <v>2</v>
      </c>
      <c r="X223" s="41">
        <f>SUM(X162:X222)</f>
        <v>3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62</v>
      </c>
      <c r="G224" s="84">
        <f>E224-F224</f>
        <v>4</v>
      </c>
      <c r="H224" s="85">
        <f>F224/E224</f>
        <v>0.93939393939393945</v>
      </c>
      <c r="I224" s="84">
        <v>50</v>
      </c>
      <c r="J224" s="83">
        <v>33</v>
      </c>
      <c r="K224" s="86">
        <f>I224-J224</f>
        <v>17</v>
      </c>
      <c r="L224" s="87">
        <f>J224/I224</f>
        <v>0.66</v>
      </c>
      <c r="M224" s="88"/>
      <c r="N224" s="89"/>
      <c r="O224" s="90"/>
      <c r="P224" s="91"/>
      <c r="Q224" s="88"/>
      <c r="R224" s="89"/>
      <c r="S224" s="90"/>
      <c r="T224" s="92"/>
      <c r="U224" s="89"/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62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24</v>
      </c>
      <c r="K232" s="90">
        <f>I232-J232</f>
        <v>26</v>
      </c>
      <c r="L232" s="92">
        <f>J232/I232</f>
        <v>0.48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43</v>
      </c>
      <c r="K233" s="90">
        <f>I233-J233</f>
        <v>15</v>
      </c>
      <c r="L233" s="92">
        <f>J233/I233</f>
        <v>0.74137931034482762</v>
      </c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4</v>
      </c>
      <c r="S234" s="90">
        <f>Q234-R234</f>
        <v>1</v>
      </c>
      <c r="T234" s="92">
        <f>R234/Q234</f>
        <v>0.8</v>
      </c>
      <c r="U234" s="89"/>
      <c r="V234" s="89"/>
      <c r="W234" s="89"/>
      <c r="X234" s="93">
        <v>1</v>
      </c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>
        <v>1</v>
      </c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3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37</v>
      </c>
      <c r="G238" s="88">
        <f>E238-F238</f>
        <v>3</v>
      </c>
      <c r="H238" s="91">
        <f>F238/E238</f>
        <v>0.92500000000000004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106</v>
      </c>
      <c r="G239" s="88">
        <f>E239-F239</f>
        <v>0</v>
      </c>
      <c r="H239" s="91">
        <f>F239/E239</f>
        <v>1</v>
      </c>
      <c r="I239" s="88">
        <v>96</v>
      </c>
      <c r="J239" s="89">
        <v>47</v>
      </c>
      <c r="K239" s="90">
        <f>I239-J239</f>
        <v>49</v>
      </c>
      <c r="L239" s="92">
        <f>J239/I239</f>
        <v>0.48958333333333331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26</v>
      </c>
      <c r="W239" s="89"/>
      <c r="X239" s="93">
        <v>2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25</v>
      </c>
      <c r="K242" s="90">
        <f>I242-J242</f>
        <v>5</v>
      </c>
      <c r="L242" s="92">
        <f>J242/I242</f>
        <v>0.83333333333333337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6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67</v>
      </c>
      <c r="K243" s="90">
        <f>I243-J243</f>
        <v>13</v>
      </c>
      <c r="L243" s="92">
        <f>J243/I243</f>
        <v>0.83750000000000002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14</v>
      </c>
      <c r="K246" s="90">
        <f>I246-J246</f>
        <v>14</v>
      </c>
      <c r="L246" s="92">
        <f>J246/I246</f>
        <v>0.5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1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/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2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/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15</v>
      </c>
      <c r="K258" s="90">
        <f>I258-J258</f>
        <v>5</v>
      </c>
      <c r="L258" s="92">
        <f>J258/I258</f>
        <v>0.75</v>
      </c>
      <c r="M258" s="88"/>
      <c r="N258" s="89"/>
      <c r="O258" s="90"/>
      <c r="P258" s="91"/>
      <c r="Q258" s="88"/>
      <c r="R258" s="89"/>
      <c r="S258" s="90"/>
      <c r="T258" s="92"/>
      <c r="U258" s="89">
        <v>4</v>
      </c>
      <c r="V258" s="89">
        <v>0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/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10</v>
      </c>
      <c r="K260" s="90">
        <f>I260-J260</f>
        <v>10</v>
      </c>
      <c r="L260" s="92">
        <f>J260/I260</f>
        <v>0.5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12</v>
      </c>
      <c r="K263" s="90">
        <f>I263-J263</f>
        <v>3</v>
      </c>
      <c r="L263" s="92">
        <f>J263/I263</f>
        <v>0.8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14</v>
      </c>
      <c r="G269" s="88">
        <f>E269-F269</f>
        <v>1</v>
      </c>
      <c r="H269" s="91">
        <f>F269/E269</f>
        <v>0.93333333333333335</v>
      </c>
      <c r="I269" s="88">
        <v>5</v>
      </c>
      <c r="J269" s="89">
        <v>5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9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9</v>
      </c>
      <c r="K271" s="90">
        <f>I271-J271</f>
        <v>1</v>
      </c>
      <c r="L271" s="92">
        <f>J271/I271</f>
        <v>0.9</v>
      </c>
      <c r="M271" s="88"/>
      <c r="N271" s="89"/>
      <c r="O271" s="90"/>
      <c r="P271" s="91"/>
      <c r="Q271" s="88"/>
      <c r="R271" s="89"/>
      <c r="S271" s="90"/>
      <c r="T271" s="92"/>
      <c r="U271" s="89"/>
      <c r="V271" s="89"/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4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3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14</v>
      </c>
      <c r="G279" s="88">
        <f>E279-F279</f>
        <v>1</v>
      </c>
      <c r="H279" s="91">
        <f>F279/E279</f>
        <v>0.93333333333333335</v>
      </c>
      <c r="I279" s="88">
        <v>9</v>
      </c>
      <c r="J279" s="89">
        <v>7</v>
      </c>
      <c r="K279" s="90">
        <f>I279-J279</f>
        <v>2</v>
      </c>
      <c r="L279" s="92">
        <f>J279/I279</f>
        <v>0.77777777777777779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6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4</v>
      </c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17</v>
      </c>
      <c r="G288" s="88">
        <f>E288-F288</f>
        <v>3</v>
      </c>
      <c r="H288" s="91">
        <f>F288/E288</f>
        <v>0.85</v>
      </c>
      <c r="I288" s="88">
        <v>40</v>
      </c>
      <c r="J288" s="89">
        <v>18</v>
      </c>
      <c r="K288" s="90">
        <f>I288-J288</f>
        <v>22</v>
      </c>
      <c r="L288" s="92">
        <f>J288/I288</f>
        <v>0.45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3</v>
      </c>
      <c r="G289" s="88">
        <f>E289-F289</f>
        <v>1</v>
      </c>
      <c r="H289" s="91">
        <f>F289/E289</f>
        <v>0.75</v>
      </c>
      <c r="I289" s="88">
        <v>4</v>
      </c>
      <c r="J289" s="89">
        <v>2</v>
      </c>
      <c r="K289" s="90">
        <f>I289-J289</f>
        <v>2</v>
      </c>
      <c r="L289" s="92">
        <f>J289/I289</f>
        <v>0.5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1</v>
      </c>
      <c r="G290" s="88">
        <f>E290-F290</f>
        <v>1</v>
      </c>
      <c r="H290" s="91">
        <f>F290/E290</f>
        <v>0.5</v>
      </c>
      <c r="I290" s="88">
        <v>4</v>
      </c>
      <c r="J290" s="89">
        <v>1</v>
      </c>
      <c r="K290" s="90">
        <f>I290-J290</f>
        <v>3</v>
      </c>
      <c r="L290" s="92">
        <f>J290/I290</f>
        <v>0.25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2</v>
      </c>
      <c r="K293" s="90">
        <f>I293-J293</f>
        <v>8</v>
      </c>
      <c r="L293" s="92">
        <f>J293/I293</f>
        <v>0.2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296</v>
      </c>
      <c r="G298" s="38">
        <f>E298-F298</f>
        <v>14</v>
      </c>
      <c r="H298" s="4">
        <f>F298/E298</f>
        <v>0.95483870967741935</v>
      </c>
      <c r="I298" s="38">
        <f>SUM(I224:I297)</f>
        <v>540</v>
      </c>
      <c r="J298" s="38">
        <f>SUM(J224:J297)</f>
        <v>345</v>
      </c>
      <c r="K298" s="38">
        <f>I298-J298</f>
        <v>195</v>
      </c>
      <c r="L298" s="39">
        <f>J298/I298</f>
        <v>0.63888888888888884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4</v>
      </c>
      <c r="S298" s="38">
        <f>Q298-R298</f>
        <v>1</v>
      </c>
      <c r="T298" s="39">
        <f>R298/Q298</f>
        <v>0.8</v>
      </c>
      <c r="U298" s="38">
        <f>SUM(U224:U297)</f>
        <v>9</v>
      </c>
      <c r="V298" s="38">
        <f>SUM(V224:V297)</f>
        <v>160</v>
      </c>
      <c r="W298" s="38">
        <f>SUM(W224:W297)</f>
        <v>0</v>
      </c>
      <c r="X298" s="41">
        <f>SUM(X224:X297)</f>
        <v>3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1888</v>
      </c>
      <c r="G299" s="96">
        <f>G98+G161+G223+G298</f>
        <v>119</v>
      </c>
      <c r="H299" s="97">
        <f>F299/E299</f>
        <v>0.94070752366716492</v>
      </c>
      <c r="I299" s="96">
        <f>I98+I161+I223+I298</f>
        <v>2924</v>
      </c>
      <c r="J299" s="96">
        <f>J98+J161+J223+J298</f>
        <v>1967</v>
      </c>
      <c r="K299" s="96">
        <f>K98+K161+K223+K298</f>
        <v>957</v>
      </c>
      <c r="L299" s="98">
        <f>J299/I299</f>
        <v>0.67270861833105333</v>
      </c>
      <c r="M299" s="96">
        <f>M98+M161+M223+M298</f>
        <v>22</v>
      </c>
      <c r="N299" s="96">
        <f>N98+N161+N223+N298</f>
        <v>7</v>
      </c>
      <c r="O299" s="96">
        <f>O98+O161+O223+O298</f>
        <v>15</v>
      </c>
      <c r="P299" s="97">
        <f>N299/M299</f>
        <v>0.31818181818181818</v>
      </c>
      <c r="Q299" s="96">
        <f>Q98+Q161+Q223+Q298</f>
        <v>34</v>
      </c>
      <c r="R299" s="96">
        <f>R98+R161+R223+R298</f>
        <v>17</v>
      </c>
      <c r="S299" s="96">
        <f>S98+S161+S223+S298</f>
        <v>17</v>
      </c>
      <c r="T299" s="98">
        <f>R299/Q299</f>
        <v>0.5</v>
      </c>
      <c r="U299" s="95">
        <f>U98+U161+U223+U298</f>
        <v>88</v>
      </c>
      <c r="V299" s="96">
        <f>V98+V161+V223+V298</f>
        <v>382</v>
      </c>
      <c r="W299" s="96">
        <f>W98+W161+W223+W298</f>
        <v>5</v>
      </c>
      <c r="X299" s="99">
        <f>X98+X161+X223+X298</f>
        <v>19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996</v>
      </c>
      <c r="G307" s="108">
        <f>G98</f>
        <v>65</v>
      </c>
      <c r="H307" s="110">
        <f>F307/E307</f>
        <v>0.93873704052780393</v>
      </c>
      <c r="I307" s="108">
        <f t="shared" ref="I307:O307" si="2">(I98)</f>
        <v>1503</v>
      </c>
      <c r="J307" s="109">
        <f t="shared" si="2"/>
        <v>1022</v>
      </c>
      <c r="K307" s="108">
        <f t="shared" si="2"/>
        <v>481</v>
      </c>
      <c r="L307" s="110">
        <f t="shared" si="2"/>
        <v>0.67997338656021289</v>
      </c>
      <c r="M307" s="108">
        <f t="shared" si="2"/>
        <v>10</v>
      </c>
      <c r="N307" s="109">
        <f t="shared" si="2"/>
        <v>2</v>
      </c>
      <c r="O307" s="108">
        <f t="shared" si="2"/>
        <v>8</v>
      </c>
      <c r="P307" s="110">
        <f t="shared" ref="P307:X307" si="3">P98</f>
        <v>0.2</v>
      </c>
      <c r="Q307" s="108">
        <f t="shared" si="3"/>
        <v>22</v>
      </c>
      <c r="R307" s="109">
        <f t="shared" si="3"/>
        <v>9</v>
      </c>
      <c r="S307" s="108">
        <f t="shared" si="3"/>
        <v>13</v>
      </c>
      <c r="T307" s="110">
        <f t="shared" si="3"/>
        <v>0.40909090909090912</v>
      </c>
      <c r="U307" s="111">
        <f t="shared" si="3"/>
        <v>37</v>
      </c>
      <c r="V307" s="111">
        <f t="shared" si="3"/>
        <v>78</v>
      </c>
      <c r="W307" s="111">
        <f t="shared" si="3"/>
        <v>0</v>
      </c>
      <c r="X307" s="112">
        <f t="shared" si="3"/>
        <v>4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341</v>
      </c>
      <c r="G308" s="113">
        <f>G161</f>
        <v>16</v>
      </c>
      <c r="H308" s="115">
        <f>F308/E308</f>
        <v>0.9551820728291317</v>
      </c>
      <c r="I308" s="113">
        <f>I161</f>
        <v>429</v>
      </c>
      <c r="J308" s="114">
        <f>J161</f>
        <v>283</v>
      </c>
      <c r="K308" s="113">
        <f>K161</f>
        <v>146</v>
      </c>
      <c r="L308" s="115">
        <f>L161</f>
        <v>0.65967365967365965</v>
      </c>
      <c r="M308" s="113">
        <f>(M161)</f>
        <v>2</v>
      </c>
      <c r="N308" s="114">
        <f>(N161)</f>
        <v>2</v>
      </c>
      <c r="O308" s="113">
        <f>(O161)</f>
        <v>0</v>
      </c>
      <c r="P308" s="115">
        <f>(P161)</f>
        <v>1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30</v>
      </c>
      <c r="V308" s="114">
        <f t="shared" si="4"/>
        <v>93</v>
      </c>
      <c r="W308" s="114">
        <f t="shared" si="4"/>
        <v>3</v>
      </c>
      <c r="X308" s="116">
        <f t="shared" si="4"/>
        <v>9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255</v>
      </c>
      <c r="G309" s="117">
        <f t="shared" si="5"/>
        <v>24</v>
      </c>
      <c r="H309" s="119">
        <f t="shared" si="5"/>
        <v>0.91397849462365588</v>
      </c>
      <c r="I309" s="117">
        <f t="shared" si="5"/>
        <v>452</v>
      </c>
      <c r="J309" s="118">
        <f t="shared" si="5"/>
        <v>317</v>
      </c>
      <c r="K309" s="117">
        <f t="shared" si="5"/>
        <v>135</v>
      </c>
      <c r="L309" s="119">
        <f t="shared" si="5"/>
        <v>0.70132743362831862</v>
      </c>
      <c r="M309" s="117">
        <f t="shared" si="5"/>
        <v>5</v>
      </c>
      <c r="N309" s="118">
        <f t="shared" si="5"/>
        <v>2</v>
      </c>
      <c r="O309" s="117">
        <f t="shared" si="5"/>
        <v>3</v>
      </c>
      <c r="P309" s="119">
        <f t="shared" si="5"/>
        <v>0.4</v>
      </c>
      <c r="Q309" s="117">
        <f t="shared" si="5"/>
        <v>5</v>
      </c>
      <c r="R309" s="118">
        <f t="shared" si="5"/>
        <v>3</v>
      </c>
      <c r="S309" s="117">
        <f t="shared" si="5"/>
        <v>2</v>
      </c>
      <c r="T309" s="119">
        <f t="shared" si="5"/>
        <v>0.6</v>
      </c>
      <c r="U309" s="120">
        <f t="shared" si="5"/>
        <v>12</v>
      </c>
      <c r="V309" s="120">
        <f t="shared" si="5"/>
        <v>51</v>
      </c>
      <c r="W309" s="120">
        <f t="shared" si="5"/>
        <v>2</v>
      </c>
      <c r="X309" s="121">
        <f t="shared" si="5"/>
        <v>3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296</v>
      </c>
      <c r="G310" s="122">
        <f t="shared" si="6"/>
        <v>14</v>
      </c>
      <c r="H310" s="124">
        <f t="shared" si="6"/>
        <v>0.95483870967741935</v>
      </c>
      <c r="I310" s="122">
        <f t="shared" si="6"/>
        <v>540</v>
      </c>
      <c r="J310" s="123">
        <f t="shared" si="6"/>
        <v>345</v>
      </c>
      <c r="K310" s="122">
        <f t="shared" si="6"/>
        <v>195</v>
      </c>
      <c r="L310" s="124">
        <f t="shared" si="6"/>
        <v>0.63888888888888884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4</v>
      </c>
      <c r="S310" s="122">
        <f t="shared" si="6"/>
        <v>1</v>
      </c>
      <c r="T310" s="124">
        <f t="shared" si="6"/>
        <v>0.8</v>
      </c>
      <c r="U310" s="123">
        <f t="shared" si="6"/>
        <v>9</v>
      </c>
      <c r="V310" s="123">
        <f t="shared" si="6"/>
        <v>160</v>
      </c>
      <c r="W310" s="123">
        <f t="shared" si="6"/>
        <v>0</v>
      </c>
      <c r="X310" s="125">
        <f t="shared" si="6"/>
        <v>3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1888</v>
      </c>
      <c r="G311" s="126">
        <f t="shared" si="7"/>
        <v>119</v>
      </c>
      <c r="H311" s="127">
        <f t="shared" si="7"/>
        <v>0.94070752366716492</v>
      </c>
      <c r="I311" s="126">
        <f t="shared" si="7"/>
        <v>2924</v>
      </c>
      <c r="J311" s="126">
        <f t="shared" si="7"/>
        <v>1967</v>
      </c>
      <c r="K311" s="126">
        <f t="shared" si="7"/>
        <v>957</v>
      </c>
      <c r="L311" s="127">
        <f t="shared" si="7"/>
        <v>0.67270861833105333</v>
      </c>
      <c r="M311" s="126">
        <f t="shared" si="7"/>
        <v>22</v>
      </c>
      <c r="N311" s="126">
        <f t="shared" si="7"/>
        <v>7</v>
      </c>
      <c r="O311" s="126">
        <f t="shared" si="7"/>
        <v>15</v>
      </c>
      <c r="P311" s="127">
        <f t="shared" si="7"/>
        <v>0.31818181818181818</v>
      </c>
      <c r="Q311" s="126">
        <f t="shared" si="7"/>
        <v>34</v>
      </c>
      <c r="R311" s="126">
        <f t="shared" si="7"/>
        <v>17</v>
      </c>
      <c r="S311" s="126">
        <f t="shared" si="7"/>
        <v>17</v>
      </c>
      <c r="T311" s="127">
        <f t="shared" si="7"/>
        <v>0.5</v>
      </c>
      <c r="U311" s="126">
        <f t="shared" si="7"/>
        <v>88</v>
      </c>
      <c r="V311" s="126">
        <f t="shared" si="7"/>
        <v>382</v>
      </c>
      <c r="W311" s="126">
        <f t="shared" si="7"/>
        <v>5</v>
      </c>
      <c r="X311" s="128">
        <f t="shared" si="7"/>
        <v>19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998</v>
      </c>
      <c r="G319" s="108">
        <f t="shared" si="8"/>
        <v>73</v>
      </c>
      <c r="H319" s="110">
        <f>F319/E319</f>
        <v>0.93183940242763774</v>
      </c>
      <c r="I319" s="108">
        <f t="shared" ref="I319:K323" si="9">I307+Q307</f>
        <v>1525</v>
      </c>
      <c r="J319" s="109">
        <f t="shared" si="9"/>
        <v>1031</v>
      </c>
      <c r="K319" s="108">
        <f t="shared" si="9"/>
        <v>494</v>
      </c>
      <c r="L319" s="129">
        <f>J319/I319</f>
        <v>0.67606557377049181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343</v>
      </c>
      <c r="G320" s="130">
        <f t="shared" si="8"/>
        <v>16</v>
      </c>
      <c r="H320" s="132">
        <f>F320/E320</f>
        <v>0.95543175487465182</v>
      </c>
      <c r="I320" s="130">
        <f t="shared" si="9"/>
        <v>431</v>
      </c>
      <c r="J320" s="131">
        <f t="shared" si="9"/>
        <v>284</v>
      </c>
      <c r="K320" s="130">
        <f t="shared" si="9"/>
        <v>147</v>
      </c>
      <c r="L320" s="133">
        <f>J320/I320</f>
        <v>0.6589327146171694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257</v>
      </c>
      <c r="G321" s="117">
        <f t="shared" si="8"/>
        <v>27</v>
      </c>
      <c r="H321" s="119">
        <f>F321/E321</f>
        <v>0.90492957746478875</v>
      </c>
      <c r="I321" s="117">
        <f t="shared" si="9"/>
        <v>457</v>
      </c>
      <c r="J321" s="118">
        <f t="shared" si="9"/>
        <v>320</v>
      </c>
      <c r="K321" s="117">
        <f t="shared" si="9"/>
        <v>137</v>
      </c>
      <c r="L321" s="134">
        <f>J321/I321</f>
        <v>0.70021881838074396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297</v>
      </c>
      <c r="G322" s="122">
        <f t="shared" si="8"/>
        <v>18</v>
      </c>
      <c r="H322" s="124">
        <f>F322/E322</f>
        <v>0.94285714285714284</v>
      </c>
      <c r="I322" s="122">
        <f t="shared" si="9"/>
        <v>545</v>
      </c>
      <c r="J322" s="123">
        <f t="shared" si="9"/>
        <v>349</v>
      </c>
      <c r="K322" s="122">
        <f t="shared" si="9"/>
        <v>196</v>
      </c>
      <c r="L322" s="135">
        <f>J322/I322</f>
        <v>0.6403669724770642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1895</v>
      </c>
      <c r="G323" s="136">
        <f t="shared" si="8"/>
        <v>134</v>
      </c>
      <c r="H323" s="137">
        <f>F323/E323</f>
        <v>0.93395761458846727</v>
      </c>
      <c r="I323" s="136">
        <f t="shared" si="9"/>
        <v>2958</v>
      </c>
      <c r="J323" s="126">
        <f t="shared" si="9"/>
        <v>1984</v>
      </c>
      <c r="K323" s="136">
        <f t="shared" si="9"/>
        <v>974</v>
      </c>
      <c r="L323" s="138">
        <f>J323/I323</f>
        <v>0.6707234617985125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1888</v>
      </c>
      <c r="G327" s="146">
        <f>G299</f>
        <v>119</v>
      </c>
      <c r="H327" s="255">
        <f>F327/E327</f>
        <v>0.94070752366716492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1967</v>
      </c>
      <c r="G328" s="146">
        <f>K299</f>
        <v>957</v>
      </c>
      <c r="H328" s="255">
        <f>F328/E328</f>
        <v>0.67270861833105333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7</v>
      </c>
      <c r="G329" s="146">
        <f>O299</f>
        <v>15</v>
      </c>
      <c r="H329" s="255">
        <f>F329/E329</f>
        <v>0.31818181818181818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17</v>
      </c>
      <c r="G330" s="146">
        <f>S299</f>
        <v>17</v>
      </c>
      <c r="H330" s="255">
        <f>F330/E330</f>
        <v>0.5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3879</v>
      </c>
      <c r="G331" s="136">
        <f>SUM(G327:G330)</f>
        <v>1108</v>
      </c>
      <c r="H331" s="204">
        <f>F331/E331</f>
        <v>0.77782233807900536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1888</v>
      </c>
      <c r="F334" s="146">
        <f>U299</f>
        <v>88</v>
      </c>
      <c r="G334" s="146">
        <f>J345-G336</f>
        <v>236</v>
      </c>
      <c r="H334" s="253">
        <f>E334+F334+G334</f>
        <v>2212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1967</v>
      </c>
      <c r="F335" s="146">
        <f>V299</f>
        <v>382</v>
      </c>
      <c r="G335" s="146">
        <f>J346-G337</f>
        <v>245</v>
      </c>
      <c r="H335" s="253">
        <f>E335+F335+G335</f>
        <v>2594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7</v>
      </c>
      <c r="F336" s="146">
        <f>W299</f>
        <v>5</v>
      </c>
      <c r="G336" s="149">
        <v>0</v>
      </c>
      <c r="H336" s="253">
        <f>E336+F336+G336</f>
        <v>12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17</v>
      </c>
      <c r="F337" s="146">
        <f>X299</f>
        <v>19</v>
      </c>
      <c r="G337" s="149">
        <v>1</v>
      </c>
      <c r="H337" s="253">
        <f>E337+F337+G337</f>
        <v>37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3879</v>
      </c>
      <c r="F338" s="150">
        <f>SUM(F334:F337)</f>
        <v>494</v>
      </c>
      <c r="G338" s="150">
        <f>SUM(G334:G337)</f>
        <v>482</v>
      </c>
      <c r="H338" s="254">
        <f>H334+H335+H336+H337</f>
        <v>4855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944</v>
      </c>
      <c r="F345" s="158">
        <v>977</v>
      </c>
      <c r="G345" s="158">
        <f>SUM(E345:F345)</f>
        <v>1921</v>
      </c>
      <c r="H345" s="159">
        <v>48</v>
      </c>
      <c r="I345" s="159">
        <v>255</v>
      </c>
      <c r="J345" s="159">
        <v>236</v>
      </c>
      <c r="K345" s="160">
        <f>M345-L345</f>
        <v>992</v>
      </c>
      <c r="L345" s="160">
        <f>F345+I345</f>
        <v>1232</v>
      </c>
      <c r="M345" s="161">
        <f>H334+H336</f>
        <v>2224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1440</v>
      </c>
      <c r="F346" s="158">
        <v>945</v>
      </c>
      <c r="G346" s="158">
        <f>SUM(E346:F346)</f>
        <v>2385</v>
      </c>
      <c r="H346" s="159">
        <v>35</v>
      </c>
      <c r="I346" s="159">
        <v>211</v>
      </c>
      <c r="J346" s="159">
        <f>SUM(H346:I346)</f>
        <v>246</v>
      </c>
      <c r="K346" s="160">
        <f>M346-L346</f>
        <v>1475</v>
      </c>
      <c r="L346" s="160">
        <f>F346+I346</f>
        <v>1156</v>
      </c>
      <c r="M346" s="161">
        <f>H335+H337</f>
        <v>2631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2384</v>
      </c>
      <c r="F347" s="163">
        <f>SUM(F345:F346)</f>
        <v>1922</v>
      </c>
      <c r="G347" s="163">
        <f>SUM(E347:F347)</f>
        <v>4306</v>
      </c>
      <c r="H347" s="164">
        <f t="shared" ref="H347:M347" si="10">SUM(H345:H346)</f>
        <v>83</v>
      </c>
      <c r="I347" s="164">
        <f t="shared" si="10"/>
        <v>466</v>
      </c>
      <c r="J347" s="164">
        <f t="shared" si="10"/>
        <v>482</v>
      </c>
      <c r="K347" s="165">
        <f t="shared" si="10"/>
        <v>2467</v>
      </c>
      <c r="L347" s="165">
        <f t="shared" si="10"/>
        <v>2388</v>
      </c>
      <c r="M347" s="166">
        <f t="shared" si="10"/>
        <v>4855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14</v>
      </c>
      <c r="F354" s="108">
        <v>17</v>
      </c>
      <c r="G354" s="109">
        <f>SUM(E354:F354)</f>
        <v>31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41</v>
      </c>
      <c r="F355" s="130">
        <v>38</v>
      </c>
      <c r="G355" s="131">
        <f>SUM(E355:F355)</f>
        <v>79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8</v>
      </c>
      <c r="F356" s="117">
        <v>19</v>
      </c>
      <c r="G356" s="118">
        <f>SUM(E356:F356)</f>
        <v>27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9</v>
      </c>
      <c r="F357" s="122">
        <v>5</v>
      </c>
      <c r="G357" s="123">
        <f>SUM(E357:F357)</f>
        <v>14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72</v>
      </c>
      <c r="F358" s="176">
        <f>SUM(F354:F357)</f>
        <v>79</v>
      </c>
      <c r="G358" s="176">
        <f>SUM(G354:G357)</f>
        <v>151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>
      <c r="A359" s="104"/>
      <c r="B359" s="104"/>
      <c r="C359" s="104"/>
      <c r="D359" s="105" t="s">
        <v>503</v>
      </c>
      <c r="E359" s="177">
        <v>36</v>
      </c>
      <c r="F359" s="177">
        <v>64</v>
      </c>
      <c r="G359" s="177">
        <f>SUM(E359:F359)</f>
        <v>100</v>
      </c>
      <c r="H359" s="100"/>
      <c r="I359" s="100">
        <f>G358+G359</f>
        <v>251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37703</v>
      </c>
      <c r="K366" s="242"/>
      <c r="L366" s="242"/>
      <c r="M366" s="242"/>
      <c r="N366" s="242"/>
      <c r="O366" s="243">
        <f>J366/J374</f>
        <v>0.51430247309334465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7302</v>
      </c>
      <c r="K367" s="242"/>
      <c r="L367" s="242"/>
      <c r="M367" s="242"/>
      <c r="N367" s="242"/>
      <c r="O367" s="243">
        <f>J367/J374</f>
        <v>9.9605778280975055E-2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4847</v>
      </c>
      <c r="K368" s="242"/>
      <c r="L368" s="242"/>
      <c r="M368" s="242"/>
      <c r="N368" s="242"/>
      <c r="O368" s="243">
        <f>J368/J374</f>
        <v>6.6117393498751856E-2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4176</v>
      </c>
      <c r="K369" s="242"/>
      <c r="L369" s="242"/>
      <c r="M369" s="242"/>
      <c r="N369" s="242"/>
      <c r="O369" s="243">
        <f>J369/J374</f>
        <v>5.6964356354608572E-2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3754</v>
      </c>
      <c r="K370" s="242"/>
      <c r="L370" s="242"/>
      <c r="M370" s="242"/>
      <c r="N370" s="242"/>
      <c r="O370" s="243">
        <f>J370/J374</f>
        <v>5.120790080344842E-2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3332</v>
      </c>
      <c r="K371" s="242"/>
      <c r="L371" s="242"/>
      <c r="M371" s="242"/>
      <c r="N371" s="242"/>
      <c r="O371" s="243">
        <f>J371/J374</f>
        <v>4.545144525228826E-2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f>2365+1559+898+723+721+697</f>
        <v>6963</v>
      </c>
      <c r="K372" s="242"/>
      <c r="L372" s="242"/>
      <c r="M372" s="242"/>
      <c r="N372" s="242"/>
      <c r="O372" s="243">
        <f>J372/J374</f>
        <v>9.4981516594142598E-2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f>73309-68077</f>
        <v>5232</v>
      </c>
      <c r="K373" s="242"/>
      <c r="L373" s="242"/>
      <c r="M373" s="242"/>
      <c r="N373" s="242"/>
      <c r="O373" s="243">
        <f>J373/J374</f>
        <v>7.1369136122440627E-2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73309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14793</v>
      </c>
      <c r="I382" s="215"/>
      <c r="J382" s="216">
        <f>H382/H388</f>
        <v>0.20178968475903367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17484</v>
      </c>
      <c r="U382" s="221"/>
      <c r="V382" s="213">
        <f>T382/T388</f>
        <v>0.18790099839869318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3414</v>
      </c>
      <c r="I383" s="215"/>
      <c r="J383" s="216">
        <f>H383/H388</f>
        <v>4.6569998226684312E-2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4741</v>
      </c>
      <c r="U383" s="221"/>
      <c r="V383" s="213">
        <f>T383/T388</f>
        <v>5.095164913110297E-2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1.0912711945327313E-4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2.5792861825489795E-4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2.7281779863318283E-5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1.0747025760620748E-4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18217</v>
      </c>
      <c r="I386" s="215"/>
      <c r="J386" s="216">
        <f>H386/H388</f>
        <v>0.24849609188503458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22259</v>
      </c>
      <c r="U386" s="221"/>
      <c r="V386" s="213">
        <f>T386/T388</f>
        <v>0.23921804640565725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55092</v>
      </c>
      <c r="I387" s="215"/>
      <c r="J387" s="216">
        <f>H387/H388</f>
        <v>0.75150390811496537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70790</v>
      </c>
      <c r="U387" s="221"/>
      <c r="V387" s="213">
        <f>T387/T388</f>
        <v>0.76078195359434275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73309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93049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2.8984375" customWidth="1"/>
    <col min="2" max="2" width="3.19921875" customWidth="1"/>
    <col min="3" max="3" width="15.3984375" customWidth="1"/>
    <col min="4" max="4" width="35.8984375" customWidth="1"/>
    <col min="5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44375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21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>
        <v>1</v>
      </c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35</v>
      </c>
      <c r="G20" s="23">
        <f>E20-F20</f>
        <v>0</v>
      </c>
      <c r="H20" s="24">
        <f>F20/E20</f>
        <v>1</v>
      </c>
      <c r="I20" s="23">
        <v>38</v>
      </c>
      <c r="J20" s="22">
        <v>33</v>
      </c>
      <c r="K20" s="23">
        <f>I20-J20</f>
        <v>5</v>
      </c>
      <c r="L20" s="25">
        <f>J20/I20</f>
        <v>0.86842105263157898</v>
      </c>
      <c r="M20" s="26"/>
      <c r="N20" s="27"/>
      <c r="O20" s="28"/>
      <c r="P20" s="26"/>
      <c r="Q20" s="26"/>
      <c r="R20" s="27"/>
      <c r="S20" s="26"/>
      <c r="T20" s="29"/>
      <c r="U20" s="30">
        <v>1</v>
      </c>
      <c r="V20" s="30">
        <v>1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8</v>
      </c>
      <c r="J21" s="22">
        <v>7</v>
      </c>
      <c r="K21" s="23">
        <f>I21-J21</f>
        <v>1</v>
      </c>
      <c r="L21" s="25">
        <f>J21/I21</f>
        <v>0.875</v>
      </c>
      <c r="M21" s="33"/>
      <c r="N21" s="30"/>
      <c r="O21" s="28"/>
      <c r="P21" s="24"/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4</v>
      </c>
      <c r="V22" s="30">
        <v>1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6</v>
      </c>
      <c r="G23" s="23">
        <f>E23-F23</f>
        <v>4</v>
      </c>
      <c r="H23" s="24">
        <f>F23/E23</f>
        <v>0.6</v>
      </c>
      <c r="I23" s="23">
        <v>15</v>
      </c>
      <c r="J23" s="22">
        <v>10</v>
      </c>
      <c r="K23" s="23">
        <f>I23-J23</f>
        <v>5</v>
      </c>
      <c r="L23" s="25">
        <f>J23/I23</f>
        <v>0.66666666666666663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77</v>
      </c>
      <c r="G24" s="23">
        <f>E24-F24</f>
        <v>13</v>
      </c>
      <c r="H24" s="24">
        <f>F24/E24</f>
        <v>0.85555555555555551</v>
      </c>
      <c r="I24" s="23">
        <v>80</v>
      </c>
      <c r="J24" s="22">
        <v>57</v>
      </c>
      <c r="K24" s="23">
        <f>I24-J24</f>
        <v>23</v>
      </c>
      <c r="L24" s="25">
        <f>J24/I24</f>
        <v>0.71250000000000002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27</v>
      </c>
      <c r="K25" s="23">
        <f>I25-J25</f>
        <v>5</v>
      </c>
      <c r="L25" s="25">
        <f>J25/I25</f>
        <v>0.84375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6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88</v>
      </c>
      <c r="G26" s="23">
        <f>E26-F26</f>
        <v>0</v>
      </c>
      <c r="H26" s="24">
        <f>F26/E26</f>
        <v>1</v>
      </c>
      <c r="I26" s="23">
        <v>100</v>
      </c>
      <c r="J26" s="22">
        <v>100</v>
      </c>
      <c r="K26" s="23">
        <f>I26-J26</f>
        <v>0</v>
      </c>
      <c r="L26" s="25">
        <f>J26/I26</f>
        <v>1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>
        <v>3</v>
      </c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0</v>
      </c>
      <c r="O27" s="28">
        <f>M27-N27</f>
        <v>5</v>
      </c>
      <c r="P27" s="24">
        <f>N27/M27</f>
        <v>0</v>
      </c>
      <c r="Q27" s="33">
        <v>10</v>
      </c>
      <c r="R27" s="22">
        <v>6</v>
      </c>
      <c r="S27" s="23">
        <v>6</v>
      </c>
      <c r="T27" s="25">
        <f>R27/Q27</f>
        <v>0.6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5</v>
      </c>
      <c r="K29" s="23">
        <f t="shared" ref="K29:K34" si="0">I29-J29</f>
        <v>3</v>
      </c>
      <c r="L29" s="25">
        <f t="shared" ref="L29:L34" si="1">J29/I29</f>
        <v>0.625</v>
      </c>
      <c r="M29" s="33"/>
      <c r="N29" s="30"/>
      <c r="O29" s="28"/>
      <c r="P29" s="24"/>
      <c r="Q29" s="33"/>
      <c r="R29" s="22"/>
      <c r="S29" s="23"/>
      <c r="T29" s="25"/>
      <c r="U29" s="30">
        <v>2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16</v>
      </c>
      <c r="K30" s="23">
        <f t="shared" si="0"/>
        <v>14</v>
      </c>
      <c r="L30" s="25">
        <f t="shared" si="1"/>
        <v>0.53333333333333333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14</v>
      </c>
      <c r="K31" s="23">
        <f t="shared" si="0"/>
        <v>8</v>
      </c>
      <c r="L31" s="25">
        <f t="shared" si="1"/>
        <v>0.63636363636363635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74</v>
      </c>
      <c r="G32" s="23">
        <f>E32-F32</f>
        <v>9</v>
      </c>
      <c r="H32" s="24">
        <f>F32/E32</f>
        <v>0.89156626506024095</v>
      </c>
      <c r="I32" s="23">
        <v>34</v>
      </c>
      <c r="J32" s="22">
        <v>16</v>
      </c>
      <c r="K32" s="23">
        <f t="shared" si="0"/>
        <v>18</v>
      </c>
      <c r="L32" s="25">
        <f t="shared" si="1"/>
        <v>0.47058823529411764</v>
      </c>
      <c r="M32" s="33"/>
      <c r="N32" s="30"/>
      <c r="O32" s="28"/>
      <c r="P32" s="24"/>
      <c r="Q32" s="33">
        <v>10</v>
      </c>
      <c r="R32" s="22">
        <v>4</v>
      </c>
      <c r="S32" s="23">
        <f>Q32-R32</f>
        <v>6</v>
      </c>
      <c r="T32" s="25">
        <f>R32/Q32</f>
        <v>0.4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156</v>
      </c>
      <c r="G33" s="23">
        <f>E33-F33</f>
        <v>14</v>
      </c>
      <c r="H33" s="24">
        <f>F33/E33</f>
        <v>0.91764705882352937</v>
      </c>
      <c r="I33" s="23">
        <v>234</v>
      </c>
      <c r="J33" s="22">
        <v>173</v>
      </c>
      <c r="K33" s="23">
        <f t="shared" si="0"/>
        <v>61</v>
      </c>
      <c r="L33" s="25">
        <f t="shared" si="1"/>
        <v>0.73931623931623935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77</v>
      </c>
      <c r="K34" s="23">
        <f t="shared" si="0"/>
        <v>73</v>
      </c>
      <c r="L34" s="25">
        <f t="shared" si="1"/>
        <v>0.51333333333333331</v>
      </c>
      <c r="M34" s="33"/>
      <c r="N34" s="22"/>
      <c r="O34" s="28"/>
      <c r="P34" s="24"/>
      <c r="Q34" s="23"/>
      <c r="R34" s="22"/>
      <c r="S34" s="23"/>
      <c r="T34" s="25"/>
      <c r="U34" s="30">
        <v>21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4</v>
      </c>
      <c r="K36" s="23">
        <f>I36-J36</f>
        <v>4</v>
      </c>
      <c r="L36" s="25">
        <f>J36/I36</f>
        <v>0.5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15</v>
      </c>
      <c r="K38" s="23">
        <f>I38-J38</f>
        <v>0</v>
      </c>
      <c r="L38" s="25">
        <f>J38/I38</f>
        <v>1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51</v>
      </c>
      <c r="G41" s="23">
        <f>E41-F41</f>
        <v>0</v>
      </c>
      <c r="H41" s="24">
        <f>F41/E41</f>
        <v>1</v>
      </c>
      <c r="I41" s="23">
        <v>26</v>
      </c>
      <c r="J41" s="22">
        <v>24</v>
      </c>
      <c r="K41" s="23">
        <f>I41-J41</f>
        <v>2</v>
      </c>
      <c r="L41" s="25">
        <f>J41/I41</f>
        <v>0.92307692307692313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3</v>
      </c>
      <c r="W41" s="30"/>
      <c r="X41" s="31"/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/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27</v>
      </c>
      <c r="G44" s="23">
        <f>E44-F44</f>
        <v>4</v>
      </c>
      <c r="H44" s="24">
        <f>F44/E44</f>
        <v>0.87096774193548387</v>
      </c>
      <c r="I44" s="23">
        <v>36</v>
      </c>
      <c r="J44" s="22">
        <v>35</v>
      </c>
      <c r="K44" s="23">
        <f>I44-J44</f>
        <v>1</v>
      </c>
      <c r="L44" s="25">
        <f>J44/I44</f>
        <v>0.97222222222222221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197</v>
      </c>
      <c r="G45" s="23">
        <f>E45-F45</f>
        <v>9</v>
      </c>
      <c r="H45" s="24">
        <f>F45/E45</f>
        <v>0.9563106796116505</v>
      </c>
      <c r="I45" s="23">
        <v>314</v>
      </c>
      <c r="J45" s="22">
        <v>196</v>
      </c>
      <c r="K45" s="23">
        <f>I45-J45</f>
        <v>118</v>
      </c>
      <c r="L45" s="25">
        <f>J45/I45</f>
        <v>0.62420382165605093</v>
      </c>
      <c r="M45" s="33"/>
      <c r="N45" s="30"/>
      <c r="O45" s="28"/>
      <c r="P45" s="24"/>
      <c r="Q45" s="33"/>
      <c r="R45" s="22"/>
      <c r="S45" s="23"/>
      <c r="T45" s="25"/>
      <c r="U45" s="30">
        <v>4</v>
      </c>
      <c r="V45" s="30">
        <v>5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1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2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2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3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31</v>
      </c>
      <c r="K52" s="23">
        <f>I52-J52</f>
        <v>9</v>
      </c>
      <c r="L52" s="25">
        <f>J52/I52</f>
        <v>0.77500000000000002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3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/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>
        <v>1</v>
      </c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56</v>
      </c>
      <c r="G61" s="23">
        <f>E61-F61</f>
        <v>4</v>
      </c>
      <c r="H61" s="24">
        <f>F61/E61</f>
        <v>0.93333333333333335</v>
      </c>
      <c r="I61" s="23">
        <v>69</v>
      </c>
      <c r="J61" s="22">
        <v>60</v>
      </c>
      <c r="K61" s="23">
        <f>I61-J61</f>
        <v>9</v>
      </c>
      <c r="L61" s="25">
        <f>J61/I61</f>
        <v>0.86956521739130432</v>
      </c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5</v>
      </c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>
        <v>1</v>
      </c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6</v>
      </c>
      <c r="W67" s="30"/>
      <c r="X67" s="31">
        <v>1</v>
      </c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/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2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11</v>
      </c>
      <c r="G71" s="23">
        <f>E71-F71</f>
        <v>1</v>
      </c>
      <c r="H71" s="24">
        <f>F71/E71</f>
        <v>0.91666666666666663</v>
      </c>
      <c r="I71" s="23">
        <v>30</v>
      </c>
      <c r="J71" s="22">
        <v>20</v>
      </c>
      <c r="K71" s="23">
        <f>I71-J71</f>
        <v>10</v>
      </c>
      <c r="L71" s="25">
        <f>J71/I71</f>
        <v>0.66666666666666663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9</v>
      </c>
      <c r="G76" s="23">
        <f>E76-F76</f>
        <v>3</v>
      </c>
      <c r="H76" s="24">
        <f>F76/E76</f>
        <v>0.75</v>
      </c>
      <c r="I76" s="23">
        <v>11</v>
      </c>
      <c r="J76" s="22">
        <v>7</v>
      </c>
      <c r="K76" s="23">
        <f>I76-J76</f>
        <v>4</v>
      </c>
      <c r="L76" s="25">
        <f>J76/I76</f>
        <v>0.63636363636363635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4</v>
      </c>
      <c r="G77" s="23">
        <f>E77-F77</f>
        <v>1</v>
      </c>
      <c r="H77" s="24">
        <f>F77/E77</f>
        <v>0.8</v>
      </c>
      <c r="I77" s="23">
        <v>6</v>
      </c>
      <c r="J77" s="22">
        <v>5</v>
      </c>
      <c r="K77" s="23">
        <f>I77-J77</f>
        <v>1</v>
      </c>
      <c r="L77" s="25">
        <f>J77/I77</f>
        <v>0.83333333333333337</v>
      </c>
      <c r="M77" s="33"/>
      <c r="N77" s="30"/>
      <c r="O77" s="28"/>
      <c r="P77" s="24"/>
      <c r="Q77" s="33"/>
      <c r="R77" s="22"/>
      <c r="S77" s="23"/>
      <c r="T77" s="25"/>
      <c r="U77" s="30"/>
      <c r="V77" s="30">
        <v>7</v>
      </c>
      <c r="W77" s="30"/>
      <c r="X77" s="31">
        <v>1</v>
      </c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39</v>
      </c>
      <c r="K78" s="23">
        <f>I78-J78</f>
        <v>41</v>
      </c>
      <c r="L78" s="25">
        <f>J78/I78</f>
        <v>0.48749999999999999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4</v>
      </c>
      <c r="K79" s="23">
        <f>I79-J79</f>
        <v>8</v>
      </c>
      <c r="L79" s="25">
        <f>J79/I79</f>
        <v>0.33333333333333331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8</v>
      </c>
      <c r="K81" s="23">
        <f>I81-J81</f>
        <v>12</v>
      </c>
      <c r="L81" s="25">
        <f>J81/I81</f>
        <v>0.4</v>
      </c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10</v>
      </c>
      <c r="G85" s="23">
        <f>E85-F85</f>
        <v>0</v>
      </c>
      <c r="H85" s="24">
        <f>F85/E85</f>
        <v>1</v>
      </c>
      <c r="I85" s="23">
        <v>30</v>
      </c>
      <c r="J85" s="22">
        <v>13</v>
      </c>
      <c r="K85" s="23">
        <f>I85-J85</f>
        <v>17</v>
      </c>
      <c r="L85" s="25">
        <f>J85/I85</f>
        <v>0.43333333333333335</v>
      </c>
      <c r="M85" s="33"/>
      <c r="N85" s="30"/>
      <c r="O85" s="28"/>
      <c r="P85" s="24"/>
      <c r="Q85" s="33"/>
      <c r="R85" s="22"/>
      <c r="S85" s="23"/>
      <c r="T85" s="25"/>
      <c r="U85" s="30"/>
      <c r="V85" s="30">
        <v>1</v>
      </c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>
        <v>2</v>
      </c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>
        <v>1</v>
      </c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7</v>
      </c>
      <c r="G88" s="23">
        <f>E88-F88</f>
        <v>1</v>
      </c>
      <c r="H88" s="24">
        <f>F88/E88</f>
        <v>0.875</v>
      </c>
      <c r="I88" s="23">
        <v>12</v>
      </c>
      <c r="J88" s="22">
        <v>5</v>
      </c>
      <c r="K88" s="23">
        <f>I88-J88</f>
        <v>7</v>
      </c>
      <c r="L88" s="25">
        <f>J88/I88</f>
        <v>0.41666666666666669</v>
      </c>
      <c r="M88" s="33"/>
      <c r="N88" s="30"/>
      <c r="O88" s="28"/>
      <c r="P88" s="24"/>
      <c r="Q88" s="33"/>
      <c r="R88" s="22"/>
      <c r="S88" s="23"/>
      <c r="T88" s="25"/>
      <c r="U88" s="30">
        <v>4</v>
      </c>
      <c r="V88" s="30">
        <v>3</v>
      </c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3</v>
      </c>
      <c r="G90" s="23">
        <f>E90-F90</f>
        <v>0</v>
      </c>
      <c r="H90" s="24">
        <f>F90/E90</f>
        <v>1</v>
      </c>
      <c r="I90" s="23">
        <v>5</v>
      </c>
      <c r="J90" s="22">
        <v>5</v>
      </c>
      <c r="K90" s="23">
        <f>I90-J90</f>
        <v>0</v>
      </c>
      <c r="L90" s="25">
        <f>J90/I90</f>
        <v>1</v>
      </c>
      <c r="M90" s="33"/>
      <c r="N90" s="30"/>
      <c r="O90" s="28"/>
      <c r="P90" s="24"/>
      <c r="Q90" s="33"/>
      <c r="R90" s="22"/>
      <c r="S90" s="23"/>
      <c r="T90" s="25"/>
      <c r="U90" s="30"/>
      <c r="V90" s="30">
        <v>2</v>
      </c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/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>
        <v>1</v>
      </c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8</v>
      </c>
      <c r="K95" s="23">
        <f>I95-J95</f>
        <v>0</v>
      </c>
      <c r="L95" s="25">
        <f>J95/I95</f>
        <v>1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2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22</v>
      </c>
      <c r="G96" s="23">
        <f>E96-F96</f>
        <v>1</v>
      </c>
      <c r="H96" s="24">
        <f>F96/E96</f>
        <v>0.95652173913043481</v>
      </c>
      <c r="I96" s="23">
        <v>30</v>
      </c>
      <c r="J96" s="22">
        <v>13</v>
      </c>
      <c r="K96" s="23">
        <f>I96-J96</f>
        <v>17</v>
      </c>
      <c r="L96" s="25">
        <f>J96/I96</f>
        <v>0.43333333333333335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12</v>
      </c>
      <c r="G97" s="23">
        <f>E97-F97</f>
        <v>6</v>
      </c>
      <c r="H97" s="24">
        <f>F97/E97</f>
        <v>0.66666666666666663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/>
      <c r="V97" s="30">
        <v>1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989</v>
      </c>
      <c r="G98" s="38">
        <f>E98-F98</f>
        <v>72</v>
      </c>
      <c r="H98" s="4">
        <f>F98/E98</f>
        <v>0.93213949104618288</v>
      </c>
      <c r="I98" s="3">
        <f>SUM(I15:I97)</f>
        <v>1503</v>
      </c>
      <c r="J98" s="3">
        <f>SUM(J15:J97)</f>
        <v>1027</v>
      </c>
      <c r="K98" s="3">
        <f>I98-J98</f>
        <v>476</v>
      </c>
      <c r="L98" s="39">
        <f>J98/I98</f>
        <v>0.68330006653359943</v>
      </c>
      <c r="M98" s="38">
        <f>SUM(M15:M97)</f>
        <v>10</v>
      </c>
      <c r="N98" s="38">
        <f>SUM(N15:N97)</f>
        <v>1</v>
      </c>
      <c r="O98" s="40">
        <f>M98-N98</f>
        <v>9</v>
      </c>
      <c r="P98" s="4">
        <f>N98/M98</f>
        <v>0.1</v>
      </c>
      <c r="Q98" s="38">
        <f>SUM(Q15:Q97)</f>
        <v>22</v>
      </c>
      <c r="R98" s="38">
        <f>SUM(R15:R97)</f>
        <v>10</v>
      </c>
      <c r="S98" s="3">
        <f>Q98-R98</f>
        <v>12</v>
      </c>
      <c r="T98" s="39">
        <f>R98/Q98</f>
        <v>0.45454545454545453</v>
      </c>
      <c r="U98" s="38">
        <f>SUM(U15:U97)</f>
        <v>46</v>
      </c>
      <c r="V98" s="38">
        <f>SUM(V15:V97)</f>
        <v>70</v>
      </c>
      <c r="W98" s="38">
        <f>SUM(W15:W97)</f>
        <v>0</v>
      </c>
      <c r="X98" s="41">
        <f>SUM(X15:X97)</f>
        <v>2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2</v>
      </c>
      <c r="G99" s="45">
        <f>E99-F99</f>
        <v>1</v>
      </c>
      <c r="H99" s="46">
        <f>F99/E99</f>
        <v>0.66666666666666663</v>
      </c>
      <c r="I99" s="45">
        <v>6</v>
      </c>
      <c r="J99" s="44">
        <v>5</v>
      </c>
      <c r="K99" s="47">
        <f>I99-J99</f>
        <v>1</v>
      </c>
      <c r="L99" s="48">
        <f>J99/I99</f>
        <v>0.83333333333333337</v>
      </c>
      <c r="M99" s="45">
        <v>2</v>
      </c>
      <c r="N99" s="44">
        <v>2</v>
      </c>
      <c r="O99" s="47">
        <f>M99-N99</f>
        <v>0</v>
      </c>
      <c r="P99" s="46">
        <f>N99/M99</f>
        <v>1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1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5</v>
      </c>
      <c r="G100" s="53">
        <f>E100-F100</f>
        <v>0</v>
      </c>
      <c r="H100" s="54">
        <f>F100/E100</f>
        <v>1</v>
      </c>
      <c r="I100" s="53">
        <v>19</v>
      </c>
      <c r="J100" s="52">
        <v>14</v>
      </c>
      <c r="K100" s="55">
        <f>I100-J100</f>
        <v>5</v>
      </c>
      <c r="L100" s="56">
        <f>J100/I100</f>
        <v>0.73684210526315785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4</v>
      </c>
      <c r="K102" s="55">
        <f>I102-J102</f>
        <v>11</v>
      </c>
      <c r="L102" s="56">
        <f>J102/I102</f>
        <v>0.26666666666666666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19</v>
      </c>
      <c r="K103" s="55">
        <f>I103-J103</f>
        <v>1</v>
      </c>
      <c r="L103" s="56">
        <f>J103/I103</f>
        <v>0.95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5</v>
      </c>
      <c r="K104" s="55">
        <f>I104-J104</f>
        <v>10</v>
      </c>
      <c r="L104" s="56">
        <f>J104/I104</f>
        <v>0.33333333333333331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5</v>
      </c>
      <c r="K105" s="55">
        <f>I105-J105</f>
        <v>2</v>
      </c>
      <c r="L105" s="56">
        <f>J105/I105</f>
        <v>0.7142857142857143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3</v>
      </c>
      <c r="K106" s="55">
        <f>I106-J106</f>
        <v>12</v>
      </c>
      <c r="L106" s="56">
        <f>J106/I106</f>
        <v>0.2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4</v>
      </c>
      <c r="K109" s="55">
        <f>I109-J109</f>
        <v>4</v>
      </c>
      <c r="L109" s="56">
        <f>J109/I109</f>
        <v>0.5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/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7</v>
      </c>
      <c r="G110" s="53">
        <f>E110-F110</f>
        <v>1</v>
      </c>
      <c r="H110" s="54">
        <f>F110/E110</f>
        <v>0.875</v>
      </c>
      <c r="I110" s="53">
        <v>15</v>
      </c>
      <c r="J110" s="52">
        <v>11</v>
      </c>
      <c r="K110" s="55">
        <f>I110-J110</f>
        <v>4</v>
      </c>
      <c r="L110" s="56">
        <f>J110/I110</f>
        <v>0.73333333333333328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2</v>
      </c>
      <c r="K111" s="55">
        <f>I111-J111</f>
        <v>3</v>
      </c>
      <c r="L111" s="56">
        <f>J111/I111</f>
        <v>0.4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14</v>
      </c>
      <c r="K112" s="55">
        <f>I112-J112</f>
        <v>1</v>
      </c>
      <c r="L112" s="56">
        <f>J112/I112</f>
        <v>0.93333333333333335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1</v>
      </c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1</v>
      </c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1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4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33</v>
      </c>
      <c r="G119" s="53">
        <f>E119-F119</f>
        <v>0</v>
      </c>
      <c r="H119" s="54">
        <f>F119/E119</f>
        <v>1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2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10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5</v>
      </c>
      <c r="K121" s="55">
        <f>I121-J121</f>
        <v>5</v>
      </c>
      <c r="L121" s="56">
        <f>J121/I121</f>
        <v>0.5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>
        <v>1</v>
      </c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4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5</v>
      </c>
      <c r="G123" s="53">
        <f>E123-F123</f>
        <v>5</v>
      </c>
      <c r="H123" s="54">
        <f>F123/E123</f>
        <v>0.5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5</v>
      </c>
      <c r="V124" s="52">
        <v>1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8</v>
      </c>
      <c r="G125" s="53">
        <f>E125-F125</f>
        <v>2</v>
      </c>
      <c r="H125" s="54">
        <f>F125/E125</f>
        <v>0.8</v>
      </c>
      <c r="I125" s="53">
        <v>20</v>
      </c>
      <c r="J125" s="52">
        <v>2</v>
      </c>
      <c r="K125" s="55">
        <f>I125-J125</f>
        <v>18</v>
      </c>
      <c r="L125" s="56">
        <f>J125/I125</f>
        <v>0.1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69</v>
      </c>
      <c r="G126" s="53">
        <f>E126-F126</f>
        <v>1</v>
      </c>
      <c r="H126" s="54">
        <f>F126/E126</f>
        <v>0.98571428571428577</v>
      </c>
      <c r="I126" s="53">
        <v>67</v>
      </c>
      <c r="J126" s="52">
        <v>39</v>
      </c>
      <c r="K126" s="55">
        <f>I126-J126</f>
        <v>28</v>
      </c>
      <c r="L126" s="56">
        <f>J126/I126</f>
        <v>0.58208955223880599</v>
      </c>
      <c r="M126" s="53"/>
      <c r="N126" s="52"/>
      <c r="O126" s="55"/>
      <c r="P126" s="54"/>
      <c r="Q126" s="53"/>
      <c r="R126" s="52"/>
      <c r="S126" s="55"/>
      <c r="T126" s="56"/>
      <c r="U126" s="57">
        <v>9</v>
      </c>
      <c r="V126" s="52">
        <v>5</v>
      </c>
      <c r="W126" s="52"/>
      <c r="X126" s="58">
        <v>3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5</v>
      </c>
      <c r="V127" s="52">
        <v>1</v>
      </c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69</v>
      </c>
      <c r="G129" s="53">
        <f>E129-F129</f>
        <v>1</v>
      </c>
      <c r="H129" s="54">
        <f>F129/E129</f>
        <v>0.98571428571428577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30</v>
      </c>
      <c r="G130" s="53">
        <f>E130-F130</f>
        <v>0</v>
      </c>
      <c r="H130" s="54">
        <f>F130/E130</f>
        <v>1</v>
      </c>
      <c r="I130" s="53">
        <v>28</v>
      </c>
      <c r="J130" s="52">
        <v>25</v>
      </c>
      <c r="K130" s="55">
        <f>I130-J130</f>
        <v>3</v>
      </c>
      <c r="L130" s="56">
        <f>J130/I130</f>
        <v>0.8928571428571429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1</v>
      </c>
      <c r="K131" s="55">
        <f>I131-J131</f>
        <v>3</v>
      </c>
      <c r="L131" s="56">
        <f>J131/I131</f>
        <v>0.25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7</v>
      </c>
      <c r="K132" s="55">
        <f>I132-J132</f>
        <v>3</v>
      </c>
      <c r="L132" s="56">
        <f>J132/I132</f>
        <v>0.7</v>
      </c>
      <c r="M132" s="53"/>
      <c r="N132" s="52"/>
      <c r="O132" s="55"/>
      <c r="P132" s="54"/>
      <c r="Q132" s="53"/>
      <c r="R132" s="52"/>
      <c r="S132" s="55"/>
      <c r="T132" s="56"/>
      <c r="U132" s="57">
        <v>1</v>
      </c>
      <c r="V132" s="52"/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2</v>
      </c>
      <c r="K135" s="55">
        <f>I135-J135</f>
        <v>5</v>
      </c>
      <c r="L135" s="56">
        <f>J135/I135</f>
        <v>0.2857142857142857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4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11</v>
      </c>
      <c r="K138" s="55">
        <f>I138-J138</f>
        <v>1</v>
      </c>
      <c r="L138" s="56">
        <f>J138/I138</f>
        <v>0.91666666666666663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11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10</v>
      </c>
      <c r="K141" s="55">
        <f>I141-J141</f>
        <v>6</v>
      </c>
      <c r="L141" s="56">
        <f>J141/I141</f>
        <v>0.625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9</v>
      </c>
      <c r="G142" s="53">
        <f>E142-F142</f>
        <v>1</v>
      </c>
      <c r="H142" s="54">
        <f>F142/E142</f>
        <v>0.9</v>
      </c>
      <c r="I142" s="53">
        <v>26</v>
      </c>
      <c r="J142" s="52">
        <v>22</v>
      </c>
      <c r="K142" s="55">
        <f>I142-J142</f>
        <v>4</v>
      </c>
      <c r="L142" s="56">
        <f>J142/I142</f>
        <v>0.84615384615384615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7</v>
      </c>
      <c r="K143" s="55">
        <f>I143-J143</f>
        <v>13</v>
      </c>
      <c r="L143" s="56">
        <f>J143/I143</f>
        <v>0.35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7</v>
      </c>
      <c r="K144" s="55">
        <f>I144-J144</f>
        <v>3</v>
      </c>
      <c r="L144" s="56">
        <f>J144/I144</f>
        <v>0.7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4</v>
      </c>
      <c r="K146" s="55">
        <f>I146-J146</f>
        <v>2</v>
      </c>
      <c r="L146" s="56">
        <f>J146/I146</f>
        <v>0.66666666666666663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10</v>
      </c>
      <c r="K147" s="55">
        <f>I147-J147</f>
        <v>2</v>
      </c>
      <c r="L147" s="56">
        <f>J147/I147</f>
        <v>0.83333333333333337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6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28</v>
      </c>
      <c r="G149" s="53">
        <f>E149-F149</f>
        <v>0</v>
      </c>
      <c r="H149" s="54">
        <f>F149/E149</f>
        <v>1</v>
      </c>
      <c r="I149" s="53">
        <v>20</v>
      </c>
      <c r="J149" s="52">
        <v>16</v>
      </c>
      <c r="K149" s="55">
        <f>I149-J149</f>
        <v>4</v>
      </c>
      <c r="L149" s="56">
        <f>J149/I149</f>
        <v>0.8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24</v>
      </c>
      <c r="G151" s="53">
        <f>E151-F151</f>
        <v>0</v>
      </c>
      <c r="H151" s="54">
        <f>F151/E151</f>
        <v>1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>
        <v>1</v>
      </c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7</v>
      </c>
      <c r="K157" s="55">
        <f>I157-J157</f>
        <v>1</v>
      </c>
      <c r="L157" s="56">
        <f>J157/I157</f>
        <v>0.875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15</v>
      </c>
      <c r="W158" s="52"/>
      <c r="X158" s="58"/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10</v>
      </c>
      <c r="K160" s="55">
        <f>I160-J160</f>
        <v>0</v>
      </c>
      <c r="L160" s="56">
        <f>J160/I160</f>
        <v>1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345</v>
      </c>
      <c r="G161" s="38">
        <f>E161-F161</f>
        <v>12</v>
      </c>
      <c r="H161" s="4">
        <f>F161/E161</f>
        <v>0.96638655462184875</v>
      </c>
      <c r="I161" s="38">
        <f>SUM(I99:I160)</f>
        <v>429</v>
      </c>
      <c r="J161" s="38">
        <f>SUM(J99:J160)</f>
        <v>274</v>
      </c>
      <c r="K161" s="3">
        <f>I161-J161</f>
        <v>155</v>
      </c>
      <c r="L161" s="39">
        <f>J161/I161</f>
        <v>0.63869463869463872</v>
      </c>
      <c r="M161" s="38">
        <f>SUM(M99:M160)</f>
        <v>2</v>
      </c>
      <c r="N161" s="38">
        <f>SUM(N99:N160)</f>
        <v>2</v>
      </c>
      <c r="O161" s="3">
        <f>(M161-N161)</f>
        <v>0</v>
      </c>
      <c r="P161" s="4">
        <f>N161/M161</f>
        <v>1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32</v>
      </c>
      <c r="V161" s="38">
        <f>SUM(V99:V160)</f>
        <v>79</v>
      </c>
      <c r="W161" s="38">
        <f>SUM(W99:W160)</f>
        <v>3</v>
      </c>
      <c r="X161" s="41">
        <f>SUM(X99:X160)</f>
        <v>6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17</v>
      </c>
      <c r="G162" s="64">
        <f>E162-F162</f>
        <v>2</v>
      </c>
      <c r="H162" s="65">
        <f>F162/E162</f>
        <v>0.89473684210526316</v>
      </c>
      <c r="I162" s="64">
        <v>15</v>
      </c>
      <c r="J162" s="63">
        <v>10</v>
      </c>
      <c r="K162" s="66">
        <f>I162-J162</f>
        <v>5</v>
      </c>
      <c r="L162" s="67">
        <f>J162/I162</f>
        <v>0.66666666666666663</v>
      </c>
      <c r="M162" s="64"/>
      <c r="N162" s="63"/>
      <c r="O162" s="66"/>
      <c r="P162" s="65"/>
      <c r="Q162" s="64"/>
      <c r="R162" s="63"/>
      <c r="S162" s="66"/>
      <c r="T162" s="67"/>
      <c r="U162" s="68"/>
      <c r="V162" s="69">
        <v>1</v>
      </c>
      <c r="W162" s="69">
        <v>1</v>
      </c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11</v>
      </c>
      <c r="G166" s="73">
        <f>E166-F166</f>
        <v>2</v>
      </c>
      <c r="H166" s="74">
        <f>F166/E166</f>
        <v>0.84615384615384615</v>
      </c>
      <c r="I166" s="73">
        <v>20</v>
      </c>
      <c r="J166" s="69">
        <v>10</v>
      </c>
      <c r="K166" s="75">
        <f>I166-J166</f>
        <v>10</v>
      </c>
      <c r="L166" s="76">
        <f>J166/I166</f>
        <v>0.5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1</v>
      </c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10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2</v>
      </c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3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3</v>
      </c>
      <c r="K171" s="75">
        <f>I171-J171</f>
        <v>12</v>
      </c>
      <c r="L171" s="76">
        <f>J171/I171</f>
        <v>0.2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9</v>
      </c>
      <c r="K172" s="75">
        <f>I172-J172</f>
        <v>0</v>
      </c>
      <c r="L172" s="76">
        <f>J172/I172</f>
        <v>1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>
        <v>2</v>
      </c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27</v>
      </c>
      <c r="G175" s="73">
        <f>E175-F175</f>
        <v>0</v>
      </c>
      <c r="H175" s="74">
        <f>F175/E175</f>
        <v>1</v>
      </c>
      <c r="I175" s="73">
        <v>54</v>
      </c>
      <c r="J175" s="69">
        <v>46</v>
      </c>
      <c r="K175" s="75">
        <f>I175-J175</f>
        <v>8</v>
      </c>
      <c r="L175" s="76">
        <f>J175/I175</f>
        <v>0.85185185185185186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10</v>
      </c>
      <c r="K176" s="75">
        <f>I176-J176</f>
        <v>0</v>
      </c>
      <c r="L176" s="76">
        <f>J176/I176</f>
        <v>1</v>
      </c>
      <c r="M176" s="73"/>
      <c r="N176" s="69"/>
      <c r="O176" s="75"/>
      <c r="P176" s="74"/>
      <c r="Q176" s="73"/>
      <c r="R176" s="69"/>
      <c r="S176" s="75"/>
      <c r="T176" s="76"/>
      <c r="U176" s="68">
        <v>4</v>
      </c>
      <c r="V176" s="69">
        <v>2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>
        <v>1</v>
      </c>
      <c r="V177" s="69"/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3</v>
      </c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2</v>
      </c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2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>
        <v>1</v>
      </c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>
        <v>1</v>
      </c>
      <c r="V187" s="69">
        <v>1</v>
      </c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10</v>
      </c>
      <c r="K188" s="75">
        <f>I188-J188</f>
        <v>3</v>
      </c>
      <c r="L188" s="76">
        <f>J188/I188</f>
        <v>0.76923076923076927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1</v>
      </c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20</v>
      </c>
      <c r="G189" s="73">
        <f>E189-F189</f>
        <v>0</v>
      </c>
      <c r="H189" s="74">
        <f>F189/E189</f>
        <v>1</v>
      </c>
      <c r="I189" s="73">
        <v>10</v>
      </c>
      <c r="J189" s="69">
        <v>7</v>
      </c>
      <c r="K189" s="75">
        <f>I189-J189</f>
        <v>3</v>
      </c>
      <c r="L189" s="76">
        <f>J189/I189</f>
        <v>0.7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1</v>
      </c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21</v>
      </c>
      <c r="K190" s="75">
        <f>I190-J190</f>
        <v>11</v>
      </c>
      <c r="L190" s="76">
        <f>J190/I190</f>
        <v>0.65625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14</v>
      </c>
      <c r="K199" s="75">
        <f>I199-J199</f>
        <v>1</v>
      </c>
      <c r="L199" s="76">
        <f>J199/I199</f>
        <v>0.93333333333333335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3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>
        <v>1</v>
      </c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19</v>
      </c>
      <c r="G208" s="73">
        <f>E208-F208</f>
        <v>1</v>
      </c>
      <c r="H208" s="74">
        <f>F208/E208</f>
        <v>0.95</v>
      </c>
      <c r="I208" s="73">
        <v>30</v>
      </c>
      <c r="J208" s="69">
        <v>18</v>
      </c>
      <c r="K208" s="75">
        <f>I208-J208</f>
        <v>12</v>
      </c>
      <c r="L208" s="76">
        <f>J208/I208</f>
        <v>0.6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53</v>
      </c>
      <c r="G209" s="73">
        <f>E209-F209</f>
        <v>3</v>
      </c>
      <c r="H209" s="74">
        <f>F209/E209</f>
        <v>0.9464285714285714</v>
      </c>
      <c r="I209" s="73">
        <v>89</v>
      </c>
      <c r="J209" s="69">
        <v>66</v>
      </c>
      <c r="K209" s="75">
        <f>I209-J209</f>
        <v>23</v>
      </c>
      <c r="L209" s="76">
        <f>J209/I209</f>
        <v>0.7415730337078652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14</v>
      </c>
      <c r="G210" s="73">
        <f>E210-F210</f>
        <v>1</v>
      </c>
      <c r="H210" s="74">
        <f>F210/E210</f>
        <v>0.93333333333333335</v>
      </c>
      <c r="I210" s="73">
        <v>10</v>
      </c>
      <c r="J210" s="69">
        <v>9</v>
      </c>
      <c r="K210" s="75">
        <f>I210-J210</f>
        <v>1</v>
      </c>
      <c r="L210" s="76">
        <f>J210/I210</f>
        <v>0.9</v>
      </c>
      <c r="M210" s="73">
        <v>5</v>
      </c>
      <c r="N210" s="69">
        <v>3</v>
      </c>
      <c r="O210" s="75">
        <f>M210-N210</f>
        <v>2</v>
      </c>
      <c r="P210" s="74">
        <f>N210/M210</f>
        <v>0.6</v>
      </c>
      <c r="Q210" s="73">
        <v>5</v>
      </c>
      <c r="R210" s="69">
        <v>4</v>
      </c>
      <c r="S210" s="75">
        <f>Q210-R210</f>
        <v>1</v>
      </c>
      <c r="T210" s="76">
        <f>R210/Q210</f>
        <v>0.8</v>
      </c>
      <c r="U210" s="68">
        <v>1</v>
      </c>
      <c r="V210" s="69">
        <v>2</v>
      </c>
      <c r="W210" s="69"/>
      <c r="X210" s="70">
        <v>3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9</v>
      </c>
      <c r="G211" s="73">
        <f>E211-F211</f>
        <v>1</v>
      </c>
      <c r="H211" s="74">
        <f>F211/E211</f>
        <v>0.9</v>
      </c>
      <c r="I211" s="73">
        <v>20</v>
      </c>
      <c r="J211" s="69">
        <v>10</v>
      </c>
      <c r="K211" s="75">
        <f>I211-J211</f>
        <v>10</v>
      </c>
      <c r="L211" s="76">
        <f>J211/I211</f>
        <v>0.5</v>
      </c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1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1</v>
      </c>
      <c r="G214" s="73">
        <f>E214-F214</f>
        <v>1</v>
      </c>
      <c r="H214" s="74">
        <f>F214/E214</f>
        <v>0.5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2</v>
      </c>
      <c r="V214" s="69">
        <v>2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20</v>
      </c>
      <c r="K215" s="75">
        <f>I215-J215</f>
        <v>10</v>
      </c>
      <c r="L215" s="76">
        <f>J215/I215</f>
        <v>0.66666666666666663</v>
      </c>
      <c r="M215" s="73"/>
      <c r="N215" s="69"/>
      <c r="O215" s="75"/>
      <c r="P215" s="74"/>
      <c r="Q215" s="73"/>
      <c r="R215" s="69"/>
      <c r="S215" s="75"/>
      <c r="T215" s="76"/>
      <c r="U215" s="68">
        <v>2</v>
      </c>
      <c r="V215" s="69">
        <v>1</v>
      </c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12</v>
      </c>
      <c r="K216" s="75">
        <f>I216-J216</f>
        <v>13</v>
      </c>
      <c r="L216" s="76">
        <f>J216/I216</f>
        <v>0.48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6</v>
      </c>
      <c r="K218" s="75">
        <f>I218-J218</f>
        <v>10</v>
      </c>
      <c r="L218" s="76">
        <f>J218/I218</f>
        <v>0.375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</v>
      </c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4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45</v>
      </c>
      <c r="G221" s="73">
        <f>E221-F221</f>
        <v>3</v>
      </c>
      <c r="H221" s="74">
        <f>F221/E221</f>
        <v>0.9375</v>
      </c>
      <c r="I221" s="73">
        <v>34</v>
      </c>
      <c r="J221" s="69">
        <v>28</v>
      </c>
      <c r="K221" s="75">
        <f>I221-J221</f>
        <v>6</v>
      </c>
      <c r="L221" s="76">
        <f>J221/I221</f>
        <v>0.82352941176470584</v>
      </c>
      <c r="M221" s="73"/>
      <c r="N221" s="69"/>
      <c r="O221" s="75"/>
      <c r="P221" s="74"/>
      <c r="Q221" s="73"/>
      <c r="R221" s="69"/>
      <c r="S221" s="75"/>
      <c r="T221" s="74"/>
      <c r="U221" s="68"/>
      <c r="V221" s="69"/>
      <c r="W221" s="69"/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>
        <v>2</v>
      </c>
      <c r="W222" s="69"/>
      <c r="X222" s="70">
        <v>1</v>
      </c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265</v>
      </c>
      <c r="G223" s="38">
        <f>E223-F223</f>
        <v>14</v>
      </c>
      <c r="H223" s="4">
        <f>F223/E223</f>
        <v>0.94982078853046592</v>
      </c>
      <c r="I223" s="38">
        <f>SUM(I162:I222)</f>
        <v>452</v>
      </c>
      <c r="J223" s="38">
        <f>SUM(J162:J222)</f>
        <v>314</v>
      </c>
      <c r="K223" s="3">
        <f>I223-J223</f>
        <v>138</v>
      </c>
      <c r="L223" s="39">
        <f>J223/I223</f>
        <v>0.69469026548672563</v>
      </c>
      <c r="M223" s="38">
        <f>SUM(M162:M222)</f>
        <v>5</v>
      </c>
      <c r="N223" s="38">
        <f>SUM(N162:N222)</f>
        <v>3</v>
      </c>
      <c r="O223" s="3">
        <f>M223-N223</f>
        <v>2</v>
      </c>
      <c r="P223" s="4">
        <f>N223/M223</f>
        <v>0.6</v>
      </c>
      <c r="Q223" s="38">
        <f>SUM(Q162:Q222)</f>
        <v>5</v>
      </c>
      <c r="R223" s="38">
        <f>SUM(R162:R222)</f>
        <v>4</v>
      </c>
      <c r="S223" s="3">
        <f>Q223-R223</f>
        <v>1</v>
      </c>
      <c r="T223" s="39">
        <f>R223/Q223</f>
        <v>0.8</v>
      </c>
      <c r="U223" s="37">
        <f>SUM(U162:U222)</f>
        <v>14</v>
      </c>
      <c r="V223" s="38">
        <f>SUM(V162:V222)</f>
        <v>59</v>
      </c>
      <c r="W223" s="38">
        <f>SUM(W162:W222)</f>
        <v>1</v>
      </c>
      <c r="X223" s="41">
        <f>SUM(X162:X222)</f>
        <v>4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60</v>
      </c>
      <c r="G224" s="84">
        <f>E224-F224</f>
        <v>6</v>
      </c>
      <c r="H224" s="85">
        <f>F224/E224</f>
        <v>0.90909090909090906</v>
      </c>
      <c r="I224" s="84">
        <v>50</v>
      </c>
      <c r="J224" s="83">
        <v>33</v>
      </c>
      <c r="K224" s="86">
        <f>I224-J224</f>
        <v>17</v>
      </c>
      <c r="L224" s="87">
        <f>J224/I224</f>
        <v>0.66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2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62</v>
      </c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24</v>
      </c>
      <c r="K232" s="90">
        <f>I232-J232</f>
        <v>26</v>
      </c>
      <c r="L232" s="92">
        <f>J232/I232</f>
        <v>0.48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/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46</v>
      </c>
      <c r="K233" s="90">
        <f>I233-J233</f>
        <v>12</v>
      </c>
      <c r="L233" s="92">
        <f>J233/I233</f>
        <v>0.7931034482758621</v>
      </c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3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5</v>
      </c>
      <c r="S234" s="90">
        <f>Q234-R234</f>
        <v>0</v>
      </c>
      <c r="T234" s="92">
        <f>R234/Q234</f>
        <v>1</v>
      </c>
      <c r="U234" s="89"/>
      <c r="V234" s="89"/>
      <c r="W234" s="89">
        <v>1</v>
      </c>
      <c r="X234" s="93">
        <v>1</v>
      </c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>
        <v>2</v>
      </c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37</v>
      </c>
      <c r="G238" s="88">
        <f>E238-F238</f>
        <v>3</v>
      </c>
      <c r="H238" s="91">
        <f>F238/E238</f>
        <v>0.92500000000000004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99</v>
      </c>
      <c r="G239" s="88">
        <f>E239-F239</f>
        <v>7</v>
      </c>
      <c r="H239" s="91">
        <f>F239/E239</f>
        <v>0.93396226415094341</v>
      </c>
      <c r="I239" s="88">
        <v>96</v>
      </c>
      <c r="J239" s="89">
        <v>60</v>
      </c>
      <c r="K239" s="90">
        <f>I239-J239</f>
        <v>36</v>
      </c>
      <c r="L239" s="92">
        <f>J239/I239</f>
        <v>0.625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25</v>
      </c>
      <c r="W239" s="89"/>
      <c r="X239" s="93">
        <v>1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24</v>
      </c>
      <c r="K242" s="90">
        <f>I242-J242</f>
        <v>6</v>
      </c>
      <c r="L242" s="92">
        <f>J242/I242</f>
        <v>0.8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4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60</v>
      </c>
      <c r="K243" s="90">
        <f>I243-J243</f>
        <v>20</v>
      </c>
      <c r="L243" s="92">
        <f>J243/I243</f>
        <v>0.75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11</v>
      </c>
      <c r="K246" s="90">
        <f>I246-J246</f>
        <v>17</v>
      </c>
      <c r="L246" s="92">
        <f>J246/I246</f>
        <v>0.39285714285714285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2</v>
      </c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2</v>
      </c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6</v>
      </c>
      <c r="W251" s="89"/>
      <c r="X251" s="93">
        <v>1</v>
      </c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3</v>
      </c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5</v>
      </c>
      <c r="G258" s="88">
        <f>E258-F258</f>
        <v>0</v>
      </c>
      <c r="H258" s="91">
        <f>F258/E258</f>
        <v>1</v>
      </c>
      <c r="I258" s="88">
        <v>20</v>
      </c>
      <c r="J258" s="89">
        <v>11</v>
      </c>
      <c r="K258" s="90">
        <f>I258-J258</f>
        <v>9</v>
      </c>
      <c r="L258" s="92">
        <f>J258/I258</f>
        <v>0.55000000000000004</v>
      </c>
      <c r="M258" s="88"/>
      <c r="N258" s="89"/>
      <c r="O258" s="90"/>
      <c r="P258" s="91"/>
      <c r="Q258" s="88"/>
      <c r="R258" s="89"/>
      <c r="S258" s="90"/>
      <c r="T258" s="92"/>
      <c r="U258" s="89">
        <v>2</v>
      </c>
      <c r="V258" s="89">
        <v>2</v>
      </c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3</v>
      </c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9</v>
      </c>
      <c r="G260" s="88">
        <f>E260-F260</f>
        <v>1</v>
      </c>
      <c r="H260" s="91">
        <f>F260/E260</f>
        <v>0.9</v>
      </c>
      <c r="I260" s="88">
        <v>20</v>
      </c>
      <c r="J260" s="89">
        <v>14</v>
      </c>
      <c r="K260" s="90">
        <f>I260-J260</f>
        <v>6</v>
      </c>
      <c r="L260" s="92">
        <f>J260/I260</f>
        <v>0.7</v>
      </c>
      <c r="M260" s="88"/>
      <c r="N260" s="89"/>
      <c r="O260" s="90"/>
      <c r="P260" s="91"/>
      <c r="Q260" s="88"/>
      <c r="R260" s="89"/>
      <c r="S260" s="90"/>
      <c r="T260" s="92"/>
      <c r="U260" s="89">
        <v>3</v>
      </c>
      <c r="V260" s="89">
        <v>3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>
        <v>1</v>
      </c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12</v>
      </c>
      <c r="K263" s="90">
        <f>I263-J263</f>
        <v>3</v>
      </c>
      <c r="L263" s="92">
        <f>J263/I263</f>
        <v>0.8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</v>
      </c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15</v>
      </c>
      <c r="G269" s="88">
        <f>E269-F269</f>
        <v>0</v>
      </c>
      <c r="H269" s="91">
        <f>F269/E269</f>
        <v>1</v>
      </c>
      <c r="I269" s="88">
        <v>5</v>
      </c>
      <c r="J269" s="89">
        <v>4</v>
      </c>
      <c r="K269" s="90">
        <f>I269-J269</f>
        <v>1</v>
      </c>
      <c r="L269" s="92">
        <f>J269/I269</f>
        <v>0.8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>
        <v>1</v>
      </c>
      <c r="V270" s="89">
        <v>1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3</v>
      </c>
      <c r="G271" s="88">
        <f>E271-F271</f>
        <v>1</v>
      </c>
      <c r="H271" s="91">
        <f>F271/E271</f>
        <v>0.75</v>
      </c>
      <c r="I271" s="88">
        <v>10</v>
      </c>
      <c r="J271" s="89">
        <v>10</v>
      </c>
      <c r="K271" s="90">
        <f>I271-J271</f>
        <v>0</v>
      </c>
      <c r="L271" s="92">
        <f>J271/I271</f>
        <v>1</v>
      </c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3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2</v>
      </c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</v>
      </c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3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14</v>
      </c>
      <c r="G279" s="88">
        <f>E279-F279</f>
        <v>1</v>
      </c>
      <c r="H279" s="91">
        <f>F279/E279</f>
        <v>0.93333333333333335</v>
      </c>
      <c r="I279" s="88">
        <v>9</v>
      </c>
      <c r="J279" s="89">
        <v>6</v>
      </c>
      <c r="K279" s="90">
        <f>I279-J279</f>
        <v>3</v>
      </c>
      <c r="L279" s="92">
        <f>J279/I279</f>
        <v>0.66666666666666663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</v>
      </c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8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5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3</v>
      </c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6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16</v>
      </c>
      <c r="G288" s="88">
        <f>E288-F288</f>
        <v>4</v>
      </c>
      <c r="H288" s="91">
        <f>F288/E288</f>
        <v>0.8</v>
      </c>
      <c r="I288" s="88">
        <v>40</v>
      </c>
      <c r="J288" s="89">
        <v>18</v>
      </c>
      <c r="K288" s="90">
        <f>I288-J288</f>
        <v>22</v>
      </c>
      <c r="L288" s="92">
        <f>J288/I288</f>
        <v>0.45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3</v>
      </c>
      <c r="G289" s="88">
        <f>E289-F289</f>
        <v>1</v>
      </c>
      <c r="H289" s="91">
        <f>F289/E289</f>
        <v>0.75</v>
      </c>
      <c r="I289" s="88">
        <v>4</v>
      </c>
      <c r="J289" s="89">
        <v>1</v>
      </c>
      <c r="K289" s="90">
        <f>I289-J289</f>
        <v>3</v>
      </c>
      <c r="L289" s="92">
        <f>J289/I289</f>
        <v>0.25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0</v>
      </c>
      <c r="G290" s="88">
        <f>E290-F290</f>
        <v>2</v>
      </c>
      <c r="H290" s="91">
        <f>F290/E290</f>
        <v>0</v>
      </c>
      <c r="I290" s="88">
        <v>4</v>
      </c>
      <c r="J290" s="89">
        <v>1</v>
      </c>
      <c r="K290" s="90">
        <f>I290-J290</f>
        <v>3</v>
      </c>
      <c r="L290" s="92">
        <f>J290/I290</f>
        <v>0.25</v>
      </c>
      <c r="M290" s="88"/>
      <c r="N290" s="89"/>
      <c r="O290" s="90"/>
      <c r="P290" s="91"/>
      <c r="Q290" s="88"/>
      <c r="R290" s="89"/>
      <c r="S290" s="90"/>
      <c r="T290" s="92"/>
      <c r="U290" s="89">
        <v>2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2</v>
      </c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2</v>
      </c>
      <c r="K293" s="90">
        <f>I293-J293</f>
        <v>8</v>
      </c>
      <c r="L293" s="92">
        <f>J293/I293</f>
        <v>0.2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1</v>
      </c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>
        <v>1</v>
      </c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>
        <v>1</v>
      </c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284</v>
      </c>
      <c r="G298" s="38">
        <f>E298-F298</f>
        <v>26</v>
      </c>
      <c r="H298" s="4">
        <f>F298/E298</f>
        <v>0.91612903225806452</v>
      </c>
      <c r="I298" s="38">
        <f>SUM(I224:I297)</f>
        <v>540</v>
      </c>
      <c r="J298" s="38">
        <f>SUM(J224:J297)</f>
        <v>348</v>
      </c>
      <c r="K298" s="38">
        <f>I298-J298</f>
        <v>192</v>
      </c>
      <c r="L298" s="39">
        <f>J298/I298</f>
        <v>0.64444444444444449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5</v>
      </c>
      <c r="S298" s="38">
        <f>Q298-R298</f>
        <v>0</v>
      </c>
      <c r="T298" s="39">
        <f>R298/Q298</f>
        <v>1</v>
      </c>
      <c r="U298" s="38">
        <f>SUM(U224:U297)</f>
        <v>15</v>
      </c>
      <c r="V298" s="38">
        <f>SUM(V224:V297)</f>
        <v>177</v>
      </c>
      <c r="W298" s="38">
        <f>SUM(W224:W297)</f>
        <v>1</v>
      </c>
      <c r="X298" s="41">
        <f>SUM(X224:X297)</f>
        <v>3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1883</v>
      </c>
      <c r="G299" s="96">
        <f>G98+G161+G223+G298</f>
        <v>124</v>
      </c>
      <c r="H299" s="97">
        <f>F299/E299</f>
        <v>0.93821624314897856</v>
      </c>
      <c r="I299" s="96">
        <f>I98+I161+I223+I298</f>
        <v>2924</v>
      </c>
      <c r="J299" s="96">
        <f>J98+J161+J223+J298</f>
        <v>1963</v>
      </c>
      <c r="K299" s="96">
        <f>K98+K161+K223+K298</f>
        <v>961</v>
      </c>
      <c r="L299" s="98">
        <f>J299/I299</f>
        <v>0.67134062927496585</v>
      </c>
      <c r="M299" s="96">
        <f>M98+M161+M223+M298</f>
        <v>22</v>
      </c>
      <c r="N299" s="96">
        <f>N98+N161+N223+N298</f>
        <v>7</v>
      </c>
      <c r="O299" s="96">
        <f>O98+O161+O223+O298</f>
        <v>15</v>
      </c>
      <c r="P299" s="97">
        <f>N299/M299</f>
        <v>0.31818181818181818</v>
      </c>
      <c r="Q299" s="96">
        <f>Q98+Q161+Q223+Q298</f>
        <v>34</v>
      </c>
      <c r="R299" s="96">
        <f>R98+R161+R223+R298</f>
        <v>20</v>
      </c>
      <c r="S299" s="96">
        <f>S98+S161+S223+S298</f>
        <v>14</v>
      </c>
      <c r="T299" s="98">
        <f>R299/Q299</f>
        <v>0.58823529411764708</v>
      </c>
      <c r="U299" s="95">
        <f>U98+U161+U223+U298</f>
        <v>107</v>
      </c>
      <c r="V299" s="96">
        <f>V98+V161+V223+V298</f>
        <v>385</v>
      </c>
      <c r="W299" s="96">
        <f>W98+W161+W223+W298</f>
        <v>5</v>
      </c>
      <c r="X299" s="99">
        <f>X98+X161+X223+X298</f>
        <v>15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989</v>
      </c>
      <c r="G307" s="108">
        <f>G98</f>
        <v>72</v>
      </c>
      <c r="H307" s="110">
        <f>F307/E307</f>
        <v>0.93213949104618288</v>
      </c>
      <c r="I307" s="108">
        <f t="shared" ref="I307:O307" si="2">(I98)</f>
        <v>1503</v>
      </c>
      <c r="J307" s="109">
        <f t="shared" si="2"/>
        <v>1027</v>
      </c>
      <c r="K307" s="108">
        <f t="shared" si="2"/>
        <v>476</v>
      </c>
      <c r="L307" s="110">
        <f t="shared" si="2"/>
        <v>0.68330006653359943</v>
      </c>
      <c r="M307" s="108">
        <f t="shared" si="2"/>
        <v>10</v>
      </c>
      <c r="N307" s="109">
        <f t="shared" si="2"/>
        <v>1</v>
      </c>
      <c r="O307" s="108">
        <f t="shared" si="2"/>
        <v>9</v>
      </c>
      <c r="P307" s="110">
        <f t="shared" ref="P307:X307" si="3">P98</f>
        <v>0.1</v>
      </c>
      <c r="Q307" s="108">
        <f t="shared" si="3"/>
        <v>22</v>
      </c>
      <c r="R307" s="109">
        <f t="shared" si="3"/>
        <v>10</v>
      </c>
      <c r="S307" s="108">
        <f t="shared" si="3"/>
        <v>12</v>
      </c>
      <c r="T307" s="110">
        <f t="shared" si="3"/>
        <v>0.45454545454545453</v>
      </c>
      <c r="U307" s="111">
        <f t="shared" si="3"/>
        <v>46</v>
      </c>
      <c r="V307" s="111">
        <f t="shared" si="3"/>
        <v>70</v>
      </c>
      <c r="W307" s="111">
        <f t="shared" si="3"/>
        <v>0</v>
      </c>
      <c r="X307" s="112">
        <f t="shared" si="3"/>
        <v>2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345</v>
      </c>
      <c r="G308" s="113">
        <f>G161</f>
        <v>12</v>
      </c>
      <c r="H308" s="115">
        <f>F308/E308</f>
        <v>0.96638655462184875</v>
      </c>
      <c r="I308" s="113">
        <f>I161</f>
        <v>429</v>
      </c>
      <c r="J308" s="114">
        <f>J161</f>
        <v>274</v>
      </c>
      <c r="K308" s="113">
        <f>K161</f>
        <v>155</v>
      </c>
      <c r="L308" s="115">
        <f>L161</f>
        <v>0.63869463869463872</v>
      </c>
      <c r="M308" s="113">
        <f>(M161)</f>
        <v>2</v>
      </c>
      <c r="N308" s="114">
        <f>(N161)</f>
        <v>2</v>
      </c>
      <c r="O308" s="113">
        <f>(O161)</f>
        <v>0</v>
      </c>
      <c r="P308" s="115">
        <f>(P161)</f>
        <v>1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32</v>
      </c>
      <c r="V308" s="114">
        <f t="shared" si="4"/>
        <v>79</v>
      </c>
      <c r="W308" s="114">
        <f t="shared" si="4"/>
        <v>3</v>
      </c>
      <c r="X308" s="116">
        <f t="shared" si="4"/>
        <v>6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265</v>
      </c>
      <c r="G309" s="117">
        <f t="shared" si="5"/>
        <v>14</v>
      </c>
      <c r="H309" s="119">
        <f t="shared" si="5"/>
        <v>0.94982078853046592</v>
      </c>
      <c r="I309" s="117">
        <f t="shared" si="5"/>
        <v>452</v>
      </c>
      <c r="J309" s="118">
        <f t="shared" si="5"/>
        <v>314</v>
      </c>
      <c r="K309" s="117">
        <f t="shared" si="5"/>
        <v>138</v>
      </c>
      <c r="L309" s="119">
        <f t="shared" si="5"/>
        <v>0.69469026548672563</v>
      </c>
      <c r="M309" s="117">
        <f t="shared" si="5"/>
        <v>5</v>
      </c>
      <c r="N309" s="118">
        <f t="shared" si="5"/>
        <v>3</v>
      </c>
      <c r="O309" s="117">
        <f t="shared" si="5"/>
        <v>2</v>
      </c>
      <c r="P309" s="119">
        <f t="shared" si="5"/>
        <v>0.6</v>
      </c>
      <c r="Q309" s="117">
        <f t="shared" si="5"/>
        <v>5</v>
      </c>
      <c r="R309" s="118">
        <f t="shared" si="5"/>
        <v>4</v>
      </c>
      <c r="S309" s="117">
        <f t="shared" si="5"/>
        <v>1</v>
      </c>
      <c r="T309" s="119">
        <f t="shared" si="5"/>
        <v>0.8</v>
      </c>
      <c r="U309" s="120">
        <f t="shared" si="5"/>
        <v>14</v>
      </c>
      <c r="V309" s="120">
        <f t="shared" si="5"/>
        <v>59</v>
      </c>
      <c r="W309" s="120">
        <f t="shared" si="5"/>
        <v>1</v>
      </c>
      <c r="X309" s="121">
        <f t="shared" si="5"/>
        <v>4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284</v>
      </c>
      <c r="G310" s="122">
        <f t="shared" si="6"/>
        <v>26</v>
      </c>
      <c r="H310" s="124">
        <f t="shared" si="6"/>
        <v>0.91612903225806452</v>
      </c>
      <c r="I310" s="122">
        <f t="shared" si="6"/>
        <v>540</v>
      </c>
      <c r="J310" s="123">
        <f t="shared" si="6"/>
        <v>348</v>
      </c>
      <c r="K310" s="122">
        <f t="shared" si="6"/>
        <v>192</v>
      </c>
      <c r="L310" s="124">
        <f t="shared" si="6"/>
        <v>0.64444444444444449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5</v>
      </c>
      <c r="S310" s="122">
        <f t="shared" si="6"/>
        <v>0</v>
      </c>
      <c r="T310" s="124">
        <f t="shared" si="6"/>
        <v>1</v>
      </c>
      <c r="U310" s="123">
        <f t="shared" si="6"/>
        <v>15</v>
      </c>
      <c r="V310" s="123">
        <f t="shared" si="6"/>
        <v>177</v>
      </c>
      <c r="W310" s="123">
        <f t="shared" si="6"/>
        <v>1</v>
      </c>
      <c r="X310" s="125">
        <f t="shared" si="6"/>
        <v>3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1883</v>
      </c>
      <c r="G311" s="126">
        <f t="shared" si="7"/>
        <v>124</v>
      </c>
      <c r="H311" s="127">
        <f t="shared" si="7"/>
        <v>0.93821624314897856</v>
      </c>
      <c r="I311" s="126">
        <f t="shared" si="7"/>
        <v>2924</v>
      </c>
      <c r="J311" s="126">
        <f t="shared" si="7"/>
        <v>1963</v>
      </c>
      <c r="K311" s="126">
        <f t="shared" si="7"/>
        <v>961</v>
      </c>
      <c r="L311" s="127">
        <f t="shared" si="7"/>
        <v>0.67134062927496585</v>
      </c>
      <c r="M311" s="126">
        <f t="shared" si="7"/>
        <v>22</v>
      </c>
      <c r="N311" s="126">
        <f t="shared" si="7"/>
        <v>7</v>
      </c>
      <c r="O311" s="126">
        <f t="shared" si="7"/>
        <v>15</v>
      </c>
      <c r="P311" s="127">
        <f t="shared" si="7"/>
        <v>0.31818181818181818</v>
      </c>
      <c r="Q311" s="126">
        <f t="shared" si="7"/>
        <v>34</v>
      </c>
      <c r="R311" s="126">
        <f t="shared" si="7"/>
        <v>20</v>
      </c>
      <c r="S311" s="126">
        <f t="shared" si="7"/>
        <v>14</v>
      </c>
      <c r="T311" s="127">
        <f t="shared" si="7"/>
        <v>0.58823529411764708</v>
      </c>
      <c r="U311" s="126">
        <f t="shared" si="7"/>
        <v>107</v>
      </c>
      <c r="V311" s="126">
        <f t="shared" si="7"/>
        <v>385</v>
      </c>
      <c r="W311" s="126">
        <f t="shared" si="7"/>
        <v>5</v>
      </c>
      <c r="X311" s="128">
        <f t="shared" si="7"/>
        <v>15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990</v>
      </c>
      <c r="G319" s="108">
        <f t="shared" si="8"/>
        <v>81</v>
      </c>
      <c r="H319" s="110">
        <f>F319/E319</f>
        <v>0.92436974789915971</v>
      </c>
      <c r="I319" s="108">
        <f t="shared" ref="I319:K323" si="9">I307+Q307</f>
        <v>1525</v>
      </c>
      <c r="J319" s="109">
        <f t="shared" si="9"/>
        <v>1037</v>
      </c>
      <c r="K319" s="108">
        <f t="shared" si="9"/>
        <v>488</v>
      </c>
      <c r="L319" s="129">
        <f>J319/I319</f>
        <v>0.68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347</v>
      </c>
      <c r="G320" s="130">
        <f t="shared" si="8"/>
        <v>12</v>
      </c>
      <c r="H320" s="132">
        <f>F320/E320</f>
        <v>0.96657381615598881</v>
      </c>
      <c r="I320" s="130">
        <f t="shared" si="9"/>
        <v>431</v>
      </c>
      <c r="J320" s="131">
        <f t="shared" si="9"/>
        <v>275</v>
      </c>
      <c r="K320" s="130">
        <f t="shared" si="9"/>
        <v>156</v>
      </c>
      <c r="L320" s="133">
        <f>J320/I320</f>
        <v>0.63805104408352664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268</v>
      </c>
      <c r="G321" s="117">
        <f t="shared" si="8"/>
        <v>16</v>
      </c>
      <c r="H321" s="119">
        <f>F321/E321</f>
        <v>0.94366197183098588</v>
      </c>
      <c r="I321" s="117">
        <f t="shared" si="9"/>
        <v>457</v>
      </c>
      <c r="J321" s="118">
        <f t="shared" si="9"/>
        <v>318</v>
      </c>
      <c r="K321" s="117">
        <f t="shared" si="9"/>
        <v>139</v>
      </c>
      <c r="L321" s="134">
        <f>J321/I321</f>
        <v>0.69584245076586437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285</v>
      </c>
      <c r="G322" s="122">
        <f t="shared" si="8"/>
        <v>30</v>
      </c>
      <c r="H322" s="124">
        <f>F322/E322</f>
        <v>0.90476190476190477</v>
      </c>
      <c r="I322" s="122">
        <f t="shared" si="9"/>
        <v>545</v>
      </c>
      <c r="J322" s="123">
        <f t="shared" si="9"/>
        <v>353</v>
      </c>
      <c r="K322" s="122">
        <f t="shared" si="9"/>
        <v>192</v>
      </c>
      <c r="L322" s="135">
        <f>J322/I322</f>
        <v>0.6477064220183486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1890</v>
      </c>
      <c r="G323" s="136">
        <f t="shared" si="8"/>
        <v>139</v>
      </c>
      <c r="H323" s="137">
        <f>F323/E323</f>
        <v>0.93149334647609661</v>
      </c>
      <c r="I323" s="136">
        <f t="shared" si="9"/>
        <v>2958</v>
      </c>
      <c r="J323" s="126">
        <f t="shared" si="9"/>
        <v>1983</v>
      </c>
      <c r="K323" s="136">
        <f t="shared" si="9"/>
        <v>975</v>
      </c>
      <c r="L323" s="138">
        <f>J323/I323</f>
        <v>0.67038539553752541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1883</v>
      </c>
      <c r="G327" s="146">
        <f>G299</f>
        <v>124</v>
      </c>
      <c r="H327" s="255">
        <f>F327/E327</f>
        <v>0.93821624314897856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1963</v>
      </c>
      <c r="G328" s="146">
        <f>K299</f>
        <v>961</v>
      </c>
      <c r="H328" s="255">
        <f>F328/E328</f>
        <v>0.67134062927496585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7</v>
      </c>
      <c r="G329" s="146">
        <f>O299</f>
        <v>15</v>
      </c>
      <c r="H329" s="255">
        <f>F329/E329</f>
        <v>0.31818181818181818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20</v>
      </c>
      <c r="G330" s="146">
        <f>S299</f>
        <v>14</v>
      </c>
      <c r="H330" s="255">
        <f>F330/E330</f>
        <v>0.58823529411764708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3873</v>
      </c>
      <c r="G331" s="136">
        <f>SUM(G327:G330)</f>
        <v>1114</v>
      </c>
      <c r="H331" s="204">
        <f>F331/E331</f>
        <v>0.7766192099458592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1883</v>
      </c>
      <c r="F334" s="146">
        <f>U299</f>
        <v>107</v>
      </c>
      <c r="G334" s="146">
        <f>J345-G336</f>
        <v>236</v>
      </c>
      <c r="H334" s="253">
        <f>E334+F334+G334</f>
        <v>2226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1963</v>
      </c>
      <c r="F335" s="146">
        <f>V299</f>
        <v>385</v>
      </c>
      <c r="G335" s="146">
        <f>J346-G337</f>
        <v>241</v>
      </c>
      <c r="H335" s="253">
        <f>E335+F335+G335</f>
        <v>2589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7</v>
      </c>
      <c r="F336" s="146">
        <f>W299</f>
        <v>5</v>
      </c>
      <c r="G336" s="149">
        <v>0</v>
      </c>
      <c r="H336" s="253">
        <f>E336+F336+G336</f>
        <v>12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20</v>
      </c>
      <c r="F337" s="146">
        <f>X299</f>
        <v>15</v>
      </c>
      <c r="G337" s="149">
        <v>1</v>
      </c>
      <c r="H337" s="253">
        <f>E337+F337+G337</f>
        <v>36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3873</v>
      </c>
      <c r="F338" s="150">
        <f>SUM(F334:F337)</f>
        <v>512</v>
      </c>
      <c r="G338" s="150">
        <f>SUM(G334:G337)</f>
        <v>478</v>
      </c>
      <c r="H338" s="254">
        <f>H334+H335+H336+H337</f>
        <v>4863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85" customHeight="1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1002</v>
      </c>
      <c r="F345" s="158">
        <v>951</v>
      </c>
      <c r="G345" s="158">
        <f>SUM(E345:F345)</f>
        <v>1953</v>
      </c>
      <c r="H345" s="159">
        <v>50</v>
      </c>
      <c r="I345" s="159">
        <v>235</v>
      </c>
      <c r="J345" s="159">
        <v>236</v>
      </c>
      <c r="K345" s="160">
        <f>M345-L345</f>
        <v>1052</v>
      </c>
      <c r="L345" s="160">
        <f>F345+I345</f>
        <v>1186</v>
      </c>
      <c r="M345" s="161">
        <f>H334+H336</f>
        <v>2238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1468</v>
      </c>
      <c r="F346" s="158">
        <v>915</v>
      </c>
      <c r="G346" s="158">
        <f>SUM(E346:F346)</f>
        <v>2383</v>
      </c>
      <c r="H346" s="159">
        <v>34</v>
      </c>
      <c r="I346" s="159">
        <v>208</v>
      </c>
      <c r="J346" s="159">
        <f>SUM(H346:I346)</f>
        <v>242</v>
      </c>
      <c r="K346" s="160">
        <f>M346-L346</f>
        <v>1502</v>
      </c>
      <c r="L346" s="160">
        <f>F346+I346</f>
        <v>1123</v>
      </c>
      <c r="M346" s="161">
        <f>H335+H337</f>
        <v>2625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2470</v>
      </c>
      <c r="F347" s="163">
        <f>SUM(F345:F346)</f>
        <v>1866</v>
      </c>
      <c r="G347" s="163">
        <f>SUM(E347:F347)</f>
        <v>4336</v>
      </c>
      <c r="H347" s="164">
        <f t="shared" ref="H347:M347" si="10">SUM(H345:H346)</f>
        <v>84</v>
      </c>
      <c r="I347" s="164">
        <f t="shared" si="10"/>
        <v>443</v>
      </c>
      <c r="J347" s="164">
        <f t="shared" si="10"/>
        <v>478</v>
      </c>
      <c r="K347" s="165">
        <f t="shared" si="10"/>
        <v>2554</v>
      </c>
      <c r="L347" s="165">
        <f t="shared" si="10"/>
        <v>2309</v>
      </c>
      <c r="M347" s="166">
        <f t="shared" si="10"/>
        <v>4863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10</v>
      </c>
      <c r="F354" s="108">
        <v>8</v>
      </c>
      <c r="G354" s="109">
        <f>SUM(E354:F354)</f>
        <v>18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35</v>
      </c>
      <c r="F355" s="130">
        <v>36</v>
      </c>
      <c r="G355" s="131">
        <f>SUM(E355:F355)</f>
        <v>71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12</v>
      </c>
      <c r="F356" s="117">
        <v>12</v>
      </c>
      <c r="G356" s="118">
        <f>SUM(E356:F356)</f>
        <v>24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17</v>
      </c>
      <c r="F357" s="122">
        <v>6</v>
      </c>
      <c r="G357" s="123">
        <f>SUM(E357:F357)</f>
        <v>23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74</v>
      </c>
      <c r="F358" s="176">
        <f>SUM(F354:F357)</f>
        <v>62</v>
      </c>
      <c r="G358" s="176">
        <f>SUM(G354:G357)</f>
        <v>136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26.4">
      <c r="A359" s="104"/>
      <c r="B359" s="104"/>
      <c r="C359" s="104"/>
      <c r="D359" s="105" t="s">
        <v>503</v>
      </c>
      <c r="E359" s="177">
        <v>23</v>
      </c>
      <c r="F359" s="177">
        <v>52</v>
      </c>
      <c r="G359" s="177">
        <f>SUM(E359:F359)</f>
        <v>75</v>
      </c>
      <c r="H359" s="100"/>
      <c r="I359" s="100">
        <f>G358+G359</f>
        <v>211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38094</v>
      </c>
      <c r="K366" s="242"/>
      <c r="L366" s="242"/>
      <c r="M366" s="242"/>
      <c r="N366" s="242"/>
      <c r="O366" s="243">
        <f>J366/J374</f>
        <v>0.51388795208353011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7361</v>
      </c>
      <c r="K367" s="242"/>
      <c r="L367" s="242"/>
      <c r="M367" s="242"/>
      <c r="N367" s="242"/>
      <c r="O367" s="243">
        <f>J367/J374</f>
        <v>9.9299869147027472E-2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4893</v>
      </c>
      <c r="K368" s="242"/>
      <c r="L368" s="242"/>
      <c r="M368" s="242"/>
      <c r="N368" s="242"/>
      <c r="O368" s="243">
        <f>J368/J374</f>
        <v>6.6006556138623204E-2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4215</v>
      </c>
      <c r="K369" s="242"/>
      <c r="L369" s="242"/>
      <c r="M369" s="242"/>
      <c r="N369" s="242"/>
      <c r="O369" s="243">
        <f>J369/J374</f>
        <v>5.686033805932901E-2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3801</v>
      </c>
      <c r="K370" s="242"/>
      <c r="L370" s="242"/>
      <c r="M370" s="242"/>
      <c r="N370" s="242"/>
      <c r="O370" s="243">
        <f>J370/J374</f>
        <v>5.1275479232149361E-2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3375</v>
      </c>
      <c r="K371" s="242"/>
      <c r="L371" s="242"/>
      <c r="M371" s="242"/>
      <c r="N371" s="242"/>
      <c r="O371" s="243">
        <f>J371/J374</f>
        <v>4.5528740438964509E-2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v>7051</v>
      </c>
      <c r="K372" s="242"/>
      <c r="L372" s="242"/>
      <c r="M372" s="242"/>
      <c r="N372" s="242"/>
      <c r="O372" s="243">
        <f>J372/J374</f>
        <v>9.5117970025226289E-2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v>5339</v>
      </c>
      <c r="K373" s="242"/>
      <c r="L373" s="242"/>
      <c r="M373" s="242"/>
      <c r="N373" s="242"/>
      <c r="O373" s="243">
        <f>J373/J374</f>
        <v>7.2023094875150073E-2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74129</v>
      </c>
      <c r="K374" s="235"/>
      <c r="L374" s="235"/>
      <c r="M374" s="235"/>
      <c r="N374" s="235"/>
      <c r="O374" s="236">
        <f>SUM(O366:O373)</f>
        <v>1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 ht="35.85" customHeight="1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14976</v>
      </c>
      <c r="I382" s="215"/>
      <c r="J382" s="216">
        <f>H382/H388</f>
        <v>0.20202619757449852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17667</v>
      </c>
      <c r="U382" s="221"/>
      <c r="V382" s="213">
        <f>T382/T388</f>
        <v>0.18820909991584017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3436</v>
      </c>
      <c r="I383" s="215"/>
      <c r="J383" s="216">
        <f>H383/H388</f>
        <v>4.6351630266157642E-2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4763</v>
      </c>
      <c r="U383" s="221"/>
      <c r="V383" s="213">
        <f>T383/T388</f>
        <v>5.0740926184363315E-2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1.0791997733680476E-4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2.5567546261279016E-4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2.6979994334201189E-5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1.0653144275532924E-4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18422</v>
      </c>
      <c r="I386" s="215"/>
      <c r="J386" s="216">
        <f>H386/H388</f>
        <v>0.24851272781232717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22464</v>
      </c>
      <c r="U386" s="221"/>
      <c r="V386" s="213">
        <f>T386/T388</f>
        <v>0.23931223300557158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55707</v>
      </c>
      <c r="I387" s="215"/>
      <c r="J387" s="216">
        <f>H387/H388</f>
        <v>0.75148727218767286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71405</v>
      </c>
      <c r="U387" s="221"/>
      <c r="V387" s="213">
        <f>T387/T388</f>
        <v>0.76068776699442842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74129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93869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.511811023622047" right="0.511811023622047" top="1.082677165354331" bottom="1.082677165354331" header="0.78740157480314998" footer="0.78740157480314998"/>
  <pageSetup paperSize="0" fitToWidth="0" fitToHeight="0" pageOrder="overThenDown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7"/>
  <sheetViews>
    <sheetView workbookViewId="0"/>
  </sheetViews>
  <sheetFormatPr defaultRowHeight="13.8"/>
  <cols>
    <col min="1" max="1" width="2.8984375" customWidth="1"/>
    <col min="2" max="2" width="3.19921875" customWidth="1"/>
    <col min="3" max="3" width="15.3984375" customWidth="1"/>
    <col min="4" max="4" width="35.8984375" customWidth="1"/>
    <col min="5" max="6" width="4.69921875" customWidth="1"/>
    <col min="7" max="7" width="6" customWidth="1"/>
    <col min="8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 thickBot="1"/>
    <row r="5" spans="1:24" ht="19.350000000000001" customHeight="1">
      <c r="A5" s="289" t="s">
        <v>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</row>
    <row r="6" spans="1:24" ht="16.95" customHeight="1">
      <c r="A6" s="290" t="s">
        <v>1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</row>
    <row r="7" spans="1:24" ht="48" customHeight="1">
      <c r="A7" s="290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1">
        <v>44376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4" ht="48" customHeight="1" thickBot="1">
      <c r="A9" s="292">
        <v>0.45833333333333331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4" ht="30.75" customHeight="1" thickBot="1">
      <c r="A10" s="293" t="s">
        <v>3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14.7" customHeight="1" thickBot="1">
      <c r="A11" s="284" t="s">
        <v>4</v>
      </c>
      <c r="B11" s="285" t="s">
        <v>5</v>
      </c>
      <c r="C11" s="285" t="s">
        <v>6</v>
      </c>
      <c r="D11" s="286" t="s">
        <v>7</v>
      </c>
      <c r="E11" s="287" t="s">
        <v>8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8" t="s">
        <v>9</v>
      </c>
      <c r="V11" s="288"/>
      <c r="W11" s="288"/>
      <c r="X11" s="288"/>
    </row>
    <row r="12" spans="1:24" ht="21" customHeight="1" thickBot="1">
      <c r="A12" s="284"/>
      <c r="B12" s="285"/>
      <c r="C12" s="285"/>
      <c r="D12" s="286"/>
      <c r="E12" s="288" t="s">
        <v>10</v>
      </c>
      <c r="F12" s="288"/>
      <c r="G12" s="288"/>
      <c r="H12" s="288"/>
      <c r="I12" s="288"/>
      <c r="J12" s="288"/>
      <c r="K12" s="288"/>
      <c r="L12" s="288"/>
      <c r="M12" s="288" t="s">
        <v>11</v>
      </c>
      <c r="N12" s="288"/>
      <c r="O12" s="288"/>
      <c r="P12" s="288"/>
      <c r="Q12" s="288"/>
      <c r="R12" s="288"/>
      <c r="S12" s="288"/>
      <c r="T12" s="288"/>
      <c r="U12" s="282" t="s">
        <v>10</v>
      </c>
      <c r="V12" s="282"/>
      <c r="W12" s="270" t="s">
        <v>12</v>
      </c>
      <c r="X12" s="270"/>
    </row>
    <row r="13" spans="1:24" ht="14.7" customHeight="1" thickBot="1">
      <c r="A13" s="284"/>
      <c r="B13" s="285"/>
      <c r="C13" s="285"/>
      <c r="D13" s="286"/>
      <c r="E13" s="282" t="s">
        <v>13</v>
      </c>
      <c r="F13" s="282"/>
      <c r="G13" s="282"/>
      <c r="H13" s="282"/>
      <c r="I13" s="270" t="s">
        <v>14</v>
      </c>
      <c r="J13" s="270"/>
      <c r="K13" s="270"/>
      <c r="L13" s="270"/>
      <c r="M13" s="282" t="s">
        <v>13</v>
      </c>
      <c r="N13" s="282"/>
      <c r="O13" s="282"/>
      <c r="P13" s="282"/>
      <c r="Q13" s="270" t="s">
        <v>14</v>
      </c>
      <c r="R13" s="270"/>
      <c r="S13" s="270"/>
      <c r="T13" s="270"/>
      <c r="U13" s="282"/>
      <c r="V13" s="282"/>
      <c r="W13" s="270"/>
      <c r="X13" s="270"/>
    </row>
    <row r="14" spans="1:24" ht="21" customHeight="1" thickBot="1">
      <c r="A14" s="284"/>
      <c r="B14" s="285"/>
      <c r="C14" s="285"/>
      <c r="D14" s="286"/>
      <c r="E14" s="2" t="s">
        <v>15</v>
      </c>
      <c r="F14" s="3" t="s">
        <v>16</v>
      </c>
      <c r="G14" s="3" t="s">
        <v>17</v>
      </c>
      <c r="H14" s="4" t="s">
        <v>18</v>
      </c>
      <c r="I14" s="3" t="s">
        <v>15</v>
      </c>
      <c r="J14" s="3" t="s">
        <v>16</v>
      </c>
      <c r="K14" s="3" t="s">
        <v>17</v>
      </c>
      <c r="L14" s="5" t="s">
        <v>18</v>
      </c>
      <c r="M14" s="2" t="s">
        <v>15</v>
      </c>
      <c r="N14" s="3" t="s">
        <v>16</v>
      </c>
      <c r="O14" s="3" t="s">
        <v>17</v>
      </c>
      <c r="P14" s="4" t="s">
        <v>18</v>
      </c>
      <c r="Q14" s="3" t="s">
        <v>15</v>
      </c>
      <c r="R14" s="3" t="s">
        <v>16</v>
      </c>
      <c r="S14" s="3" t="s">
        <v>17</v>
      </c>
      <c r="T14" s="5" t="s">
        <v>18</v>
      </c>
      <c r="U14" s="2" t="s">
        <v>13</v>
      </c>
      <c r="V14" s="3" t="s">
        <v>19</v>
      </c>
      <c r="W14" s="3" t="s">
        <v>13</v>
      </c>
      <c r="X14" s="5" t="s">
        <v>19</v>
      </c>
    </row>
    <row r="15" spans="1:24" ht="14.7" customHeight="1" thickBot="1">
      <c r="A15" s="275" t="s">
        <v>20</v>
      </c>
      <c r="B15" s="283" t="s">
        <v>21</v>
      </c>
      <c r="C15" s="6" t="s">
        <v>22</v>
      </c>
      <c r="D15" s="7" t="s">
        <v>23</v>
      </c>
      <c r="E15" s="8"/>
      <c r="F15" s="9"/>
      <c r="G15" s="10"/>
      <c r="H15" s="11"/>
      <c r="I15" s="10"/>
      <c r="J15" s="9"/>
      <c r="K15" s="10"/>
      <c r="L15" s="12"/>
      <c r="M15" s="13"/>
      <c r="N15" s="14"/>
      <c r="O15" s="15"/>
      <c r="P15" s="13"/>
      <c r="Q15" s="13"/>
      <c r="R15" s="14"/>
      <c r="S15" s="13"/>
      <c r="T15" s="16"/>
      <c r="U15" s="17"/>
      <c r="V15" s="17"/>
      <c r="W15" s="17"/>
      <c r="X15" s="18"/>
    </row>
    <row r="16" spans="1:24" ht="14.7" customHeight="1" thickBot="1">
      <c r="A16" s="275"/>
      <c r="B16" s="283"/>
      <c r="C16" s="19" t="s">
        <v>24</v>
      </c>
      <c r="D16" s="20" t="s">
        <v>25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>
        <v>2</v>
      </c>
      <c r="W16" s="30"/>
      <c r="X16" s="31"/>
    </row>
    <row r="17" spans="1:24" ht="14.7" customHeight="1" thickBot="1">
      <c r="A17" s="275"/>
      <c r="B17" s="283"/>
      <c r="C17" s="19" t="s">
        <v>26</v>
      </c>
      <c r="D17" s="20" t="s">
        <v>27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28</v>
      </c>
      <c r="D18" s="20" t="s">
        <v>29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30</v>
      </c>
      <c r="D19" s="20" t="s">
        <v>31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32</v>
      </c>
      <c r="D20" s="20" t="s">
        <v>33</v>
      </c>
      <c r="E20" s="21">
        <v>35</v>
      </c>
      <c r="F20" s="22">
        <v>33</v>
      </c>
      <c r="G20" s="23">
        <f>E20-F20</f>
        <v>2</v>
      </c>
      <c r="H20" s="24">
        <f>F20/E20</f>
        <v>0.94285714285714284</v>
      </c>
      <c r="I20" s="23">
        <v>38</v>
      </c>
      <c r="J20" s="22">
        <v>28</v>
      </c>
      <c r="K20" s="23">
        <f>I20-J20</f>
        <v>10</v>
      </c>
      <c r="L20" s="25">
        <f>J20/I20</f>
        <v>0.73684210526315785</v>
      </c>
      <c r="M20" s="26"/>
      <c r="N20" s="27"/>
      <c r="O20" s="28"/>
      <c r="P20" s="26"/>
      <c r="Q20" s="26"/>
      <c r="R20" s="27"/>
      <c r="S20" s="26"/>
      <c r="T20" s="29"/>
      <c r="U20" s="30">
        <v>1</v>
      </c>
      <c r="V20" s="30">
        <v>1</v>
      </c>
      <c r="W20" s="30"/>
      <c r="X20" s="31"/>
    </row>
    <row r="21" spans="1:24" ht="14.7" customHeight="1" thickBot="1">
      <c r="A21" s="275"/>
      <c r="B21" s="280" t="s">
        <v>34</v>
      </c>
      <c r="C21" s="280" t="s">
        <v>35</v>
      </c>
      <c r="D21" s="20" t="s">
        <v>36</v>
      </c>
      <c r="E21" s="32">
        <v>10</v>
      </c>
      <c r="F21" s="22">
        <v>6</v>
      </c>
      <c r="G21" s="23">
        <f>E21-F21</f>
        <v>4</v>
      </c>
      <c r="H21" s="24">
        <f>F21/E21</f>
        <v>0.6</v>
      </c>
      <c r="I21" s="23">
        <v>8</v>
      </c>
      <c r="J21" s="22">
        <v>7</v>
      </c>
      <c r="K21" s="23">
        <f>I21-J21</f>
        <v>1</v>
      </c>
      <c r="L21" s="25">
        <f>J21/I21</f>
        <v>0.875</v>
      </c>
      <c r="M21" s="33"/>
      <c r="N21" s="30"/>
      <c r="O21" s="28"/>
      <c r="P21" s="24"/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37</v>
      </c>
      <c r="E22" s="32"/>
      <c r="F22" s="22"/>
      <c r="G22" s="23"/>
      <c r="H22" s="24"/>
      <c r="I22" s="23"/>
      <c r="J22" s="22"/>
      <c r="K22" s="23"/>
      <c r="L22" s="25"/>
      <c r="M22" s="33"/>
      <c r="N22" s="30"/>
      <c r="O22" s="28"/>
      <c r="P22" s="24"/>
      <c r="Q22" s="33"/>
      <c r="R22" s="22"/>
      <c r="S22" s="23"/>
      <c r="T22" s="25"/>
      <c r="U22" s="30">
        <v>4</v>
      </c>
      <c r="V22" s="30">
        <v>1</v>
      </c>
      <c r="W22" s="30"/>
      <c r="X22" s="31"/>
    </row>
    <row r="23" spans="1:24" ht="14.7" customHeight="1" thickBot="1">
      <c r="A23" s="275"/>
      <c r="B23" s="280"/>
      <c r="C23" s="280"/>
      <c r="D23" s="20" t="s">
        <v>38</v>
      </c>
      <c r="E23" s="32">
        <v>10</v>
      </c>
      <c r="F23" s="22">
        <v>9</v>
      </c>
      <c r="G23" s="23">
        <f>E23-F23</f>
        <v>1</v>
      </c>
      <c r="H23" s="24">
        <f>F23/E23</f>
        <v>0.9</v>
      </c>
      <c r="I23" s="23">
        <v>15</v>
      </c>
      <c r="J23" s="22">
        <v>14</v>
      </c>
      <c r="K23" s="23">
        <f>I23-J23</f>
        <v>1</v>
      </c>
      <c r="L23" s="25">
        <f>J23/I23</f>
        <v>0.93333333333333335</v>
      </c>
      <c r="M23" s="33"/>
      <c r="N23" s="30"/>
      <c r="O23" s="28"/>
      <c r="P23" s="24" t="s">
        <v>39</v>
      </c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40</v>
      </c>
      <c r="E24" s="32">
        <v>90</v>
      </c>
      <c r="F24" s="22">
        <v>77</v>
      </c>
      <c r="G24" s="23">
        <f>E24-F24</f>
        <v>13</v>
      </c>
      <c r="H24" s="24">
        <f>F24/E24</f>
        <v>0.85555555555555551</v>
      </c>
      <c r="I24" s="23">
        <v>80</v>
      </c>
      <c r="J24" s="22">
        <v>57</v>
      </c>
      <c r="K24" s="23">
        <f>I24-J24</f>
        <v>23</v>
      </c>
      <c r="L24" s="25">
        <f>J24/I24</f>
        <v>0.71250000000000002</v>
      </c>
      <c r="M24" s="33"/>
      <c r="N24" s="30"/>
      <c r="O24" s="28"/>
      <c r="P24" s="24"/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41</v>
      </c>
      <c r="E25" s="32"/>
      <c r="F25" s="22"/>
      <c r="G25" s="23"/>
      <c r="H25" s="24"/>
      <c r="I25" s="23">
        <v>32</v>
      </c>
      <c r="J25" s="22">
        <v>23</v>
      </c>
      <c r="K25" s="23">
        <f>I25-J25</f>
        <v>9</v>
      </c>
      <c r="L25" s="25">
        <f>J25/I25</f>
        <v>0.71875</v>
      </c>
      <c r="M25" s="33"/>
      <c r="N25" s="30"/>
      <c r="O25" s="28"/>
      <c r="P25" s="24"/>
      <c r="Q25" s="33"/>
      <c r="R25" s="22"/>
      <c r="S25" s="23"/>
      <c r="T25" s="25"/>
      <c r="U25" s="30"/>
      <c r="V25" s="30">
        <v>6</v>
      </c>
      <c r="W25" s="30"/>
      <c r="X25" s="31"/>
    </row>
    <row r="26" spans="1:24" ht="14.7" customHeight="1" thickBot="1">
      <c r="A26" s="275"/>
      <c r="B26" s="280"/>
      <c r="C26" s="280"/>
      <c r="D26" s="20" t="s">
        <v>42</v>
      </c>
      <c r="E26" s="32">
        <v>88</v>
      </c>
      <c r="F26" s="22">
        <v>84</v>
      </c>
      <c r="G26" s="23">
        <f>E26-F26</f>
        <v>4</v>
      </c>
      <c r="H26" s="24">
        <f>F26/E26</f>
        <v>0.95454545454545459</v>
      </c>
      <c r="I26" s="23">
        <v>100</v>
      </c>
      <c r="J26" s="22">
        <v>90</v>
      </c>
      <c r="K26" s="23">
        <f>I26-J26</f>
        <v>10</v>
      </c>
      <c r="L26" s="25">
        <f>J26/I26</f>
        <v>0.9</v>
      </c>
      <c r="M26" s="33">
        <v>5</v>
      </c>
      <c r="N26" s="30">
        <v>1</v>
      </c>
      <c r="O26" s="28">
        <f>M26-N26</f>
        <v>4</v>
      </c>
      <c r="P26" s="24">
        <f>N26/M26</f>
        <v>0.2</v>
      </c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43</v>
      </c>
      <c r="E27" s="32"/>
      <c r="F27" s="22"/>
      <c r="G27" s="23"/>
      <c r="H27" s="24"/>
      <c r="I27" s="23"/>
      <c r="J27" s="22"/>
      <c r="K27" s="23"/>
      <c r="L27" s="25"/>
      <c r="M27" s="33">
        <v>5</v>
      </c>
      <c r="N27" s="30">
        <v>0</v>
      </c>
      <c r="O27" s="28">
        <f>M27-N27</f>
        <v>5</v>
      </c>
      <c r="P27" s="24">
        <f>N27/M27</f>
        <v>0</v>
      </c>
      <c r="Q27" s="33">
        <v>10</v>
      </c>
      <c r="R27" s="22">
        <v>6</v>
      </c>
      <c r="S27" s="23">
        <v>6</v>
      </c>
      <c r="T27" s="25">
        <f>R27/Q27</f>
        <v>0.6</v>
      </c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44</v>
      </c>
      <c r="E28" s="32"/>
      <c r="F28" s="22"/>
      <c r="G28" s="23"/>
      <c r="H28" s="24"/>
      <c r="I28" s="23"/>
      <c r="J28" s="22"/>
      <c r="K28" s="23"/>
      <c r="L28" s="25"/>
      <c r="M28" s="33"/>
      <c r="N28" s="30"/>
      <c r="O28" s="28"/>
      <c r="P28" s="24"/>
      <c r="Q28" s="33"/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45</v>
      </c>
      <c r="E29" s="32">
        <v>5</v>
      </c>
      <c r="F29" s="22">
        <v>5</v>
      </c>
      <c r="G29" s="23">
        <f>E29-F29</f>
        <v>0</v>
      </c>
      <c r="H29" s="24">
        <f>F29/E29</f>
        <v>1</v>
      </c>
      <c r="I29" s="23">
        <v>8</v>
      </c>
      <c r="J29" s="22">
        <v>4</v>
      </c>
      <c r="K29" s="23">
        <f t="shared" ref="K29:K34" si="0">I29-J29</f>
        <v>4</v>
      </c>
      <c r="L29" s="25">
        <f t="shared" ref="L29:L34" si="1">J29/I29</f>
        <v>0.5</v>
      </c>
      <c r="M29" s="33"/>
      <c r="N29" s="30"/>
      <c r="O29" s="28"/>
      <c r="P29" s="24"/>
      <c r="Q29" s="33"/>
      <c r="R29" s="22"/>
      <c r="S29" s="23"/>
      <c r="T29" s="25"/>
      <c r="U29" s="30">
        <v>2</v>
      </c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46</v>
      </c>
      <c r="E30" s="32"/>
      <c r="F30" s="22"/>
      <c r="G30" s="23"/>
      <c r="H30" s="24"/>
      <c r="I30" s="23">
        <v>30</v>
      </c>
      <c r="J30" s="22">
        <v>27</v>
      </c>
      <c r="K30" s="23">
        <f t="shared" si="0"/>
        <v>3</v>
      </c>
      <c r="L30" s="25">
        <f t="shared" si="1"/>
        <v>0.9</v>
      </c>
      <c r="M30" s="33"/>
      <c r="N30" s="30"/>
      <c r="O30" s="28"/>
      <c r="P30" s="24"/>
      <c r="Q30" s="33" t="s">
        <v>39</v>
      </c>
      <c r="R30" s="22"/>
      <c r="S30" s="23"/>
      <c r="T30" s="25"/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47</v>
      </c>
      <c r="E31" s="32"/>
      <c r="F31" s="22"/>
      <c r="G31" s="23"/>
      <c r="H31" s="24"/>
      <c r="I31" s="23">
        <v>22</v>
      </c>
      <c r="J31" s="22">
        <v>17</v>
      </c>
      <c r="K31" s="23">
        <f t="shared" si="0"/>
        <v>5</v>
      </c>
      <c r="L31" s="25">
        <f t="shared" si="1"/>
        <v>0.77272727272727271</v>
      </c>
      <c r="M31" s="33"/>
      <c r="N31" s="30"/>
      <c r="O31" s="28"/>
      <c r="P31" s="24"/>
      <c r="Q31" s="3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48</v>
      </c>
      <c r="E32" s="32">
        <v>83</v>
      </c>
      <c r="F32" s="22">
        <v>69</v>
      </c>
      <c r="G32" s="23">
        <f>E32-F32</f>
        <v>14</v>
      </c>
      <c r="H32" s="24">
        <f>F32/E32</f>
        <v>0.83132530120481929</v>
      </c>
      <c r="I32" s="23">
        <v>34</v>
      </c>
      <c r="J32" s="22">
        <v>19</v>
      </c>
      <c r="K32" s="23">
        <f t="shared" si="0"/>
        <v>15</v>
      </c>
      <c r="L32" s="25">
        <f t="shared" si="1"/>
        <v>0.55882352941176472</v>
      </c>
      <c r="M32" s="33"/>
      <c r="N32" s="30"/>
      <c r="O32" s="28"/>
      <c r="P32" s="24"/>
      <c r="Q32" s="33">
        <v>10</v>
      </c>
      <c r="R32" s="22">
        <v>4</v>
      </c>
      <c r="S32" s="23">
        <f>Q32-R32</f>
        <v>6</v>
      </c>
      <c r="T32" s="25">
        <f>R32/Q32</f>
        <v>0.4</v>
      </c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34" t="s">
        <v>49</v>
      </c>
      <c r="E33" s="32">
        <v>170</v>
      </c>
      <c r="F33" s="22">
        <v>146</v>
      </c>
      <c r="G33" s="23">
        <f>E33-F33</f>
        <v>24</v>
      </c>
      <c r="H33" s="24">
        <f>F33/E33</f>
        <v>0.85882352941176465</v>
      </c>
      <c r="I33" s="23">
        <v>234</v>
      </c>
      <c r="J33" s="22">
        <v>193</v>
      </c>
      <c r="K33" s="23">
        <f t="shared" si="0"/>
        <v>41</v>
      </c>
      <c r="L33" s="25">
        <f t="shared" si="1"/>
        <v>0.82478632478632474</v>
      </c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5" t="s">
        <v>50</v>
      </c>
      <c r="E34" s="32"/>
      <c r="F34" s="22"/>
      <c r="G34" s="23"/>
      <c r="H34" s="24"/>
      <c r="I34" s="23">
        <v>150</v>
      </c>
      <c r="J34" s="22">
        <v>78</v>
      </c>
      <c r="K34" s="23">
        <f t="shared" si="0"/>
        <v>72</v>
      </c>
      <c r="L34" s="25">
        <f t="shared" si="1"/>
        <v>0.52</v>
      </c>
      <c r="M34" s="33"/>
      <c r="N34" s="22"/>
      <c r="O34" s="28"/>
      <c r="P34" s="24"/>
      <c r="Q34" s="23"/>
      <c r="R34" s="22"/>
      <c r="S34" s="23"/>
      <c r="T34" s="25"/>
      <c r="U34" s="30">
        <v>15</v>
      </c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51</v>
      </c>
      <c r="E35" s="32"/>
      <c r="F35" s="22"/>
      <c r="G35" s="23"/>
      <c r="H35" s="24"/>
      <c r="I35" s="36"/>
      <c r="J35" s="22"/>
      <c r="K35" s="23"/>
      <c r="L35" s="25"/>
      <c r="M35" s="33"/>
      <c r="N35" s="22"/>
      <c r="O35" s="28"/>
      <c r="P35" s="24"/>
      <c r="Q35" s="2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52</v>
      </c>
      <c r="E36" s="32">
        <v>14</v>
      </c>
      <c r="F36" s="22">
        <v>14</v>
      </c>
      <c r="G36" s="23">
        <f>E36-F36</f>
        <v>0</v>
      </c>
      <c r="H36" s="24">
        <f>F36/E36</f>
        <v>1</v>
      </c>
      <c r="I36" s="23">
        <v>8</v>
      </c>
      <c r="J36" s="22">
        <v>4</v>
      </c>
      <c r="K36" s="23">
        <f>I36-J36</f>
        <v>4</v>
      </c>
      <c r="L36" s="25">
        <f>J36/I36</f>
        <v>0.5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53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54</v>
      </c>
      <c r="E38" s="32">
        <v>68</v>
      </c>
      <c r="F38" s="22">
        <v>68</v>
      </c>
      <c r="G38" s="23">
        <f>E38-F38</f>
        <v>0</v>
      </c>
      <c r="H38" s="24">
        <f>F38/E38</f>
        <v>1</v>
      </c>
      <c r="I38" s="23">
        <v>15</v>
      </c>
      <c r="J38" s="22">
        <v>15</v>
      </c>
      <c r="K38" s="23">
        <f>I38-J38</f>
        <v>0</v>
      </c>
      <c r="L38" s="25">
        <f>J38/I38</f>
        <v>1</v>
      </c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55</v>
      </c>
      <c r="D39" s="20" t="s">
        <v>56</v>
      </c>
      <c r="E39" s="32"/>
      <c r="F39" s="22"/>
      <c r="G39" s="23"/>
      <c r="H39" s="24"/>
      <c r="I39" s="23"/>
      <c r="J39" s="22"/>
      <c r="K39" s="23"/>
      <c r="L39" s="25"/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57</v>
      </c>
      <c r="D40" s="20" t="s">
        <v>58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59</v>
      </c>
      <c r="D41" s="20" t="s">
        <v>60</v>
      </c>
      <c r="E41" s="32">
        <v>51</v>
      </c>
      <c r="F41" s="22">
        <v>51</v>
      </c>
      <c r="G41" s="23">
        <f>E41-F41</f>
        <v>0</v>
      </c>
      <c r="H41" s="24">
        <f>F41/E41</f>
        <v>1</v>
      </c>
      <c r="I41" s="23">
        <v>26</v>
      </c>
      <c r="J41" s="22">
        <v>25</v>
      </c>
      <c r="K41" s="23">
        <f>I41-J41</f>
        <v>1</v>
      </c>
      <c r="L41" s="25">
        <f>J41/I41</f>
        <v>0.96153846153846156</v>
      </c>
      <c r="M41" s="33"/>
      <c r="N41" s="30"/>
      <c r="O41" s="28"/>
      <c r="P41" s="24"/>
      <c r="Q41" s="33"/>
      <c r="R41" s="22"/>
      <c r="S41" s="23"/>
      <c r="T41" s="25"/>
      <c r="U41" s="30"/>
      <c r="V41" s="30">
        <v>1</v>
      </c>
      <c r="W41" s="30"/>
      <c r="X41" s="31"/>
    </row>
    <row r="42" spans="1:24" ht="14.7" customHeight="1" thickBot="1">
      <c r="A42" s="275"/>
      <c r="B42" s="280"/>
      <c r="C42" s="280" t="s">
        <v>61</v>
      </c>
      <c r="D42" s="20" t="s">
        <v>62</v>
      </c>
      <c r="E42" s="32"/>
      <c r="F42" s="22"/>
      <c r="G42" s="23"/>
      <c r="H42" s="24"/>
      <c r="I42" s="23"/>
      <c r="J42" s="22"/>
      <c r="K42" s="23"/>
      <c r="L42" s="25"/>
      <c r="M42" s="33"/>
      <c r="N42" s="30"/>
      <c r="O42" s="28"/>
      <c r="P42" s="24"/>
      <c r="Q42" s="33"/>
      <c r="R42" s="22"/>
      <c r="S42" s="23"/>
      <c r="T42" s="25"/>
      <c r="U42" s="30">
        <v>1</v>
      </c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63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/>
      <c r="V43" s="30"/>
      <c r="W43" s="30"/>
      <c r="X43" s="31">
        <v>1</v>
      </c>
    </row>
    <row r="44" spans="1:24" ht="14.7" customHeight="1" thickBot="1">
      <c r="A44" s="275"/>
      <c r="B44" s="280"/>
      <c r="C44" s="280"/>
      <c r="D44" s="20" t="s">
        <v>64</v>
      </c>
      <c r="E44" s="32">
        <v>31</v>
      </c>
      <c r="F44" s="22">
        <v>27</v>
      </c>
      <c r="G44" s="23">
        <f>E44-F44</f>
        <v>4</v>
      </c>
      <c r="H44" s="24">
        <f>F44/E44</f>
        <v>0.87096774193548387</v>
      </c>
      <c r="I44" s="23">
        <v>36</v>
      </c>
      <c r="J44" s="22">
        <v>32</v>
      </c>
      <c r="K44" s="23">
        <f>I44-J44</f>
        <v>4</v>
      </c>
      <c r="L44" s="25">
        <f>J44/I44</f>
        <v>0.88888888888888884</v>
      </c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/>
    </row>
    <row r="45" spans="1:24" ht="14.7" customHeight="1" thickBot="1">
      <c r="A45" s="275"/>
      <c r="B45" s="280"/>
      <c r="C45" s="280"/>
      <c r="D45" s="20" t="s">
        <v>65</v>
      </c>
      <c r="E45" s="32">
        <v>206</v>
      </c>
      <c r="F45" s="22">
        <v>200</v>
      </c>
      <c r="G45" s="23">
        <f>E45-F45</f>
        <v>6</v>
      </c>
      <c r="H45" s="24">
        <f>F45/E45</f>
        <v>0.970873786407767</v>
      </c>
      <c r="I45" s="23">
        <v>314</v>
      </c>
      <c r="J45" s="22">
        <v>184</v>
      </c>
      <c r="K45" s="23">
        <f>I45-J45</f>
        <v>130</v>
      </c>
      <c r="L45" s="25">
        <f>J45/I45</f>
        <v>0.5859872611464968</v>
      </c>
      <c r="M45" s="33"/>
      <c r="N45" s="30"/>
      <c r="O45" s="28"/>
      <c r="P45" s="24"/>
      <c r="Q45" s="33"/>
      <c r="R45" s="22"/>
      <c r="S45" s="23"/>
      <c r="T45" s="25"/>
      <c r="U45" s="30">
        <v>5</v>
      </c>
      <c r="V45" s="30">
        <v>6</v>
      </c>
      <c r="W45" s="30"/>
      <c r="X45" s="31"/>
    </row>
    <row r="46" spans="1:24" ht="14.7" customHeight="1" thickBot="1">
      <c r="A46" s="275"/>
      <c r="B46" s="280"/>
      <c r="C46" s="19" t="s">
        <v>66</v>
      </c>
      <c r="D46" s="20" t="s">
        <v>67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1</v>
      </c>
      <c r="W46" s="30"/>
      <c r="X46" s="31"/>
    </row>
    <row r="47" spans="1:24" ht="14.7" customHeight="1" thickBot="1">
      <c r="A47" s="275"/>
      <c r="B47" s="280"/>
      <c r="C47" s="19" t="s">
        <v>68</v>
      </c>
      <c r="D47" s="20" t="s">
        <v>69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70</v>
      </c>
      <c r="D48" s="20" t="s">
        <v>56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1</v>
      </c>
      <c r="W48" s="30"/>
      <c r="X48" s="31"/>
    </row>
    <row r="49" spans="1:24" ht="14.7" customHeight="1" thickBot="1">
      <c r="A49" s="275"/>
      <c r="B49" s="280"/>
      <c r="C49" s="19" t="s">
        <v>71</v>
      </c>
      <c r="D49" s="20" t="s">
        <v>72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>
        <v>1</v>
      </c>
      <c r="W49" s="30"/>
      <c r="X49" s="31"/>
    </row>
    <row r="50" spans="1:24" ht="14.7" customHeight="1" thickBot="1">
      <c r="A50" s="275"/>
      <c r="B50" s="280"/>
      <c r="C50" s="19" t="s">
        <v>73</v>
      </c>
      <c r="D50" s="20" t="s">
        <v>74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>
        <v>5</v>
      </c>
      <c r="W50" s="30"/>
      <c r="X50" s="31"/>
    </row>
    <row r="51" spans="1:24" ht="14.7" customHeight="1" thickBot="1">
      <c r="A51" s="275"/>
      <c r="B51" s="280"/>
      <c r="C51" s="19" t="s">
        <v>75</v>
      </c>
      <c r="D51" s="20" t="s">
        <v>76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77</v>
      </c>
      <c r="D52" s="20" t="s">
        <v>78</v>
      </c>
      <c r="E52" s="32">
        <v>9</v>
      </c>
      <c r="F52" s="22">
        <v>9</v>
      </c>
      <c r="G52" s="23">
        <f>E52-F52</f>
        <v>0</v>
      </c>
      <c r="H52" s="24">
        <f>F52/E52</f>
        <v>1</v>
      </c>
      <c r="I52" s="23">
        <v>40</v>
      </c>
      <c r="J52" s="22">
        <v>28</v>
      </c>
      <c r="K52" s="23">
        <f>I52-J52</f>
        <v>12</v>
      </c>
      <c r="L52" s="25">
        <f>J52/I52</f>
        <v>0.7</v>
      </c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79</v>
      </c>
      <c r="D53" s="20" t="s">
        <v>80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2</v>
      </c>
      <c r="W53" s="30"/>
      <c r="X53" s="31"/>
    </row>
    <row r="54" spans="1:24" ht="14.7" customHeight="1" thickBot="1">
      <c r="A54" s="275"/>
      <c r="B54" s="280"/>
      <c r="C54" s="19" t="s">
        <v>81</v>
      </c>
      <c r="D54" s="20" t="s">
        <v>82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/>
      <c r="W54" s="30"/>
      <c r="X54" s="31"/>
    </row>
    <row r="55" spans="1:24" ht="14.7" customHeight="1" thickBot="1">
      <c r="A55" s="275"/>
      <c r="B55" s="280"/>
      <c r="C55" s="19" t="s">
        <v>83</v>
      </c>
      <c r="D55" s="20" t="s">
        <v>84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/>
      <c r="W55" s="30"/>
      <c r="X55" s="31"/>
    </row>
    <row r="56" spans="1:24" ht="14.7" customHeight="1" thickBot="1">
      <c r="A56" s="275"/>
      <c r="B56" s="280"/>
      <c r="C56" s="19" t="s">
        <v>85</v>
      </c>
      <c r="D56" s="20" t="s">
        <v>56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19" t="s">
        <v>86</v>
      </c>
      <c r="D57" s="20" t="s">
        <v>87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>
        <v>2</v>
      </c>
      <c r="W57" s="30"/>
      <c r="X57" s="31"/>
    </row>
    <row r="58" spans="1:24" ht="14.7" customHeight="1" thickBot="1">
      <c r="A58" s="275"/>
      <c r="B58" s="280"/>
      <c r="C58" s="280" t="s">
        <v>88</v>
      </c>
      <c r="D58" s="20" t="s">
        <v>89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/>
      <c r="C59" s="280"/>
      <c r="D59" s="20" t="s">
        <v>90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91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 t="s">
        <v>92</v>
      </c>
      <c r="C61" s="280" t="s">
        <v>93</v>
      </c>
      <c r="D61" s="20" t="s">
        <v>94</v>
      </c>
      <c r="E61" s="32">
        <v>60</v>
      </c>
      <c r="F61" s="22">
        <v>58</v>
      </c>
      <c r="G61" s="23">
        <f>E61-F61</f>
        <v>2</v>
      </c>
      <c r="H61" s="24">
        <f>F61/E61</f>
        <v>0.96666666666666667</v>
      </c>
      <c r="I61" s="23">
        <v>69</v>
      </c>
      <c r="J61" s="22">
        <v>56</v>
      </c>
      <c r="K61" s="23">
        <f>I61-J61</f>
        <v>13</v>
      </c>
      <c r="L61" s="25">
        <f>J61/I61</f>
        <v>0.81159420289855078</v>
      </c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95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>
        <v>4</v>
      </c>
      <c r="V62" s="30">
        <v>1</v>
      </c>
      <c r="W62" s="30"/>
      <c r="X62" s="31"/>
    </row>
    <row r="63" spans="1:24" ht="14.7" customHeight="1" thickBot="1">
      <c r="A63" s="275"/>
      <c r="B63" s="280"/>
      <c r="C63" s="280"/>
      <c r="D63" s="20" t="s">
        <v>96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>
        <v>1</v>
      </c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97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98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99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19" t="s">
        <v>100</v>
      </c>
      <c r="D67" s="20" t="s">
        <v>101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7</v>
      </c>
      <c r="W67" s="30"/>
      <c r="X67" s="31">
        <v>1</v>
      </c>
    </row>
    <row r="68" spans="1:24" ht="14.7" customHeight="1" thickBot="1">
      <c r="A68" s="275"/>
      <c r="B68" s="280"/>
      <c r="C68" s="19" t="s">
        <v>102</v>
      </c>
      <c r="D68" s="20" t="s">
        <v>103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6</v>
      </c>
      <c r="W68" s="30"/>
      <c r="X68" s="31"/>
    </row>
    <row r="69" spans="1:24" ht="14.7" customHeight="1" thickBot="1">
      <c r="A69" s="275"/>
      <c r="B69" s="280"/>
      <c r="C69" s="19" t="s">
        <v>104</v>
      </c>
      <c r="D69" s="20" t="s">
        <v>56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/>
      <c r="W69" s="30"/>
      <c r="X69" s="31"/>
    </row>
    <row r="70" spans="1:24" ht="14.7" customHeight="1" thickBot="1">
      <c r="A70" s="275"/>
      <c r="B70" s="280"/>
      <c r="C70" s="19" t="s">
        <v>105</v>
      </c>
      <c r="D70" s="20" t="s">
        <v>106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3</v>
      </c>
      <c r="W70" s="30"/>
      <c r="X70" s="31"/>
    </row>
    <row r="71" spans="1:24" ht="14.7" customHeight="1" thickBot="1">
      <c r="A71" s="275"/>
      <c r="B71" s="280"/>
      <c r="C71" s="19" t="s">
        <v>107</v>
      </c>
      <c r="D71" s="20" t="s">
        <v>36</v>
      </c>
      <c r="E71" s="32">
        <v>12</v>
      </c>
      <c r="F71" s="22">
        <v>9</v>
      </c>
      <c r="G71" s="23">
        <f>E71-F71</f>
        <v>3</v>
      </c>
      <c r="H71" s="24">
        <f>F71/E71</f>
        <v>0.75</v>
      </c>
      <c r="I71" s="23">
        <v>30</v>
      </c>
      <c r="J71" s="22">
        <v>13</v>
      </c>
      <c r="K71" s="23">
        <f>I71-J71</f>
        <v>17</v>
      </c>
      <c r="L71" s="25">
        <f>J71/I71</f>
        <v>0.43333333333333335</v>
      </c>
      <c r="M71" s="33"/>
      <c r="N71" s="30"/>
      <c r="O71" s="28"/>
      <c r="P71" s="24"/>
      <c r="Q71" s="33"/>
      <c r="R71" s="22"/>
      <c r="S71" s="23"/>
      <c r="T71" s="25"/>
      <c r="U71" s="30"/>
      <c r="V71" s="30">
        <v>1</v>
      </c>
      <c r="W71" s="30"/>
      <c r="X71" s="31"/>
    </row>
    <row r="72" spans="1:24" ht="14.7" customHeight="1" thickBot="1">
      <c r="A72" s="275"/>
      <c r="B72" s="280" t="s">
        <v>108</v>
      </c>
      <c r="C72" s="19" t="s">
        <v>109</v>
      </c>
      <c r="D72" s="20" t="s">
        <v>110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/>
      <c r="W72" s="30"/>
      <c r="X72" s="31"/>
    </row>
    <row r="73" spans="1:24" ht="14.7" customHeight="1" thickBot="1">
      <c r="A73" s="275"/>
      <c r="B73" s="280"/>
      <c r="C73" s="19" t="s">
        <v>111</v>
      </c>
      <c r="D73" s="20" t="s">
        <v>112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113</v>
      </c>
      <c r="D74" s="20" t="s">
        <v>114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115</v>
      </c>
      <c r="D75" s="20" t="s">
        <v>116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117</v>
      </c>
      <c r="D76" s="20" t="s">
        <v>118</v>
      </c>
      <c r="E76" s="32">
        <v>12</v>
      </c>
      <c r="F76" s="22">
        <v>12</v>
      </c>
      <c r="G76" s="23">
        <f>E76-F76</f>
        <v>0</v>
      </c>
      <c r="H76" s="24">
        <f>F76/E76</f>
        <v>1</v>
      </c>
      <c r="I76" s="23">
        <v>11</v>
      </c>
      <c r="J76" s="22">
        <v>7</v>
      </c>
      <c r="K76" s="23">
        <f>I76-J76</f>
        <v>4</v>
      </c>
      <c r="L76" s="25">
        <f>J76/I76</f>
        <v>0.63636363636363635</v>
      </c>
      <c r="M76" s="33"/>
      <c r="N76" s="30"/>
      <c r="O76" s="28"/>
      <c r="P76" s="24"/>
      <c r="Q76" s="33"/>
      <c r="R76" s="22"/>
      <c r="S76" s="23"/>
      <c r="T76" s="25"/>
      <c r="U76" s="30">
        <v>1</v>
      </c>
      <c r="V76" s="30"/>
      <c r="W76" s="30"/>
      <c r="X76" s="31"/>
    </row>
    <row r="77" spans="1:24" ht="14.7" customHeight="1" thickBot="1">
      <c r="A77" s="275"/>
      <c r="B77" s="280" t="s">
        <v>119</v>
      </c>
      <c r="C77" s="280" t="s">
        <v>120</v>
      </c>
      <c r="D77" s="20" t="s">
        <v>121</v>
      </c>
      <c r="E77" s="32">
        <v>5</v>
      </c>
      <c r="F77" s="22">
        <v>4</v>
      </c>
      <c r="G77" s="23">
        <f>E77-F77</f>
        <v>1</v>
      </c>
      <c r="H77" s="24">
        <f>F77/E77</f>
        <v>0.8</v>
      </c>
      <c r="I77" s="23">
        <v>6</v>
      </c>
      <c r="J77" s="22">
        <v>3</v>
      </c>
      <c r="K77" s="23">
        <f>I77-J77</f>
        <v>3</v>
      </c>
      <c r="L77" s="25">
        <f>J77/I77</f>
        <v>0.5</v>
      </c>
      <c r="M77" s="33"/>
      <c r="N77" s="30"/>
      <c r="O77" s="28"/>
      <c r="P77" s="24"/>
      <c r="Q77" s="33"/>
      <c r="R77" s="22"/>
      <c r="S77" s="23"/>
      <c r="T77" s="25"/>
      <c r="U77" s="30"/>
      <c r="V77" s="30">
        <v>7</v>
      </c>
      <c r="W77" s="30"/>
      <c r="X77" s="31"/>
    </row>
    <row r="78" spans="1:24" ht="14.7" customHeight="1" thickBot="1">
      <c r="A78" s="275"/>
      <c r="B78" s="280"/>
      <c r="C78" s="280"/>
      <c r="D78" s="20" t="s">
        <v>122</v>
      </c>
      <c r="E78" s="32">
        <v>40</v>
      </c>
      <c r="F78" s="22">
        <v>40</v>
      </c>
      <c r="G78" s="23">
        <f>E78-F78</f>
        <v>0</v>
      </c>
      <c r="H78" s="24">
        <f>F78/E78</f>
        <v>1</v>
      </c>
      <c r="I78" s="23">
        <v>80</v>
      </c>
      <c r="J78" s="22">
        <v>34</v>
      </c>
      <c r="K78" s="23">
        <f>I78-J78</f>
        <v>46</v>
      </c>
      <c r="L78" s="25">
        <f>J78/I78</f>
        <v>0.42499999999999999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123</v>
      </c>
      <c r="E79" s="32"/>
      <c r="F79" s="22"/>
      <c r="G79" s="23"/>
      <c r="H79" s="24"/>
      <c r="I79" s="23">
        <v>12</v>
      </c>
      <c r="J79" s="22">
        <v>2</v>
      </c>
      <c r="K79" s="23">
        <f>I79-J79</f>
        <v>10</v>
      </c>
      <c r="L79" s="25">
        <f>J79/I79</f>
        <v>0.16666666666666666</v>
      </c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280" t="s">
        <v>124</v>
      </c>
      <c r="D80" s="20" t="s">
        <v>125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280"/>
      <c r="D81" s="20" t="s">
        <v>126</v>
      </c>
      <c r="E81" s="32"/>
      <c r="F81" s="22"/>
      <c r="G81" s="23"/>
      <c r="H81" s="24"/>
      <c r="I81" s="23">
        <v>20</v>
      </c>
      <c r="J81" s="22">
        <v>6</v>
      </c>
      <c r="K81" s="23">
        <f>I81-J81</f>
        <v>14</v>
      </c>
      <c r="L81" s="25">
        <f>J81/I81</f>
        <v>0.3</v>
      </c>
      <c r="M81" s="33"/>
      <c r="N81" s="30"/>
      <c r="O81" s="28"/>
      <c r="P81" s="24"/>
      <c r="Q81" s="33"/>
      <c r="R81" s="22"/>
      <c r="S81" s="23"/>
      <c r="T81" s="25"/>
      <c r="U81" s="30"/>
      <c r="V81" s="30">
        <v>1</v>
      </c>
      <c r="W81" s="30"/>
      <c r="X81" s="31"/>
    </row>
    <row r="82" spans="1:24" ht="14.7" customHeight="1" thickBot="1">
      <c r="A82" s="275"/>
      <c r="B82" s="280"/>
      <c r="C82" s="19" t="s">
        <v>127</v>
      </c>
      <c r="D82" s="20" t="s">
        <v>128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129</v>
      </c>
      <c r="D83" s="20" t="s">
        <v>130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/>
      <c r="W83" s="30"/>
      <c r="X83" s="31"/>
    </row>
    <row r="84" spans="1:24" ht="14.7" customHeight="1" thickBot="1">
      <c r="A84" s="275"/>
      <c r="B84" s="280"/>
      <c r="C84" s="280" t="s">
        <v>131</v>
      </c>
      <c r="D84" s="20" t="s">
        <v>132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1</v>
      </c>
      <c r="W84" s="30"/>
      <c r="X84" s="31"/>
    </row>
    <row r="85" spans="1:24" ht="14.7" customHeight="1" thickBot="1">
      <c r="A85" s="275"/>
      <c r="B85" s="280"/>
      <c r="C85" s="280"/>
      <c r="D85" s="20" t="s">
        <v>133</v>
      </c>
      <c r="E85" s="32">
        <v>10</v>
      </c>
      <c r="F85" s="22">
        <v>9</v>
      </c>
      <c r="G85" s="23">
        <f>E85-F85</f>
        <v>1</v>
      </c>
      <c r="H85" s="24">
        <f>F85/E85</f>
        <v>0.9</v>
      </c>
      <c r="I85" s="23">
        <v>30</v>
      </c>
      <c r="J85" s="22">
        <v>14</v>
      </c>
      <c r="K85" s="23">
        <f>I85-J85</f>
        <v>16</v>
      </c>
      <c r="L85" s="25">
        <f>J85/I85</f>
        <v>0.46666666666666667</v>
      </c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19" t="s">
        <v>134</v>
      </c>
      <c r="D86" s="20" t="s">
        <v>135</v>
      </c>
      <c r="E86" s="32"/>
      <c r="F86" s="22"/>
      <c r="G86" s="23"/>
      <c r="H86" s="24"/>
      <c r="I86" s="23"/>
      <c r="J86" s="22"/>
      <c r="K86" s="23"/>
      <c r="L86" s="25"/>
      <c r="M86" s="33"/>
      <c r="N86" s="30"/>
      <c r="O86" s="28"/>
      <c r="P86" s="24"/>
      <c r="Q86" s="33"/>
      <c r="R86" s="22"/>
      <c r="S86" s="23"/>
      <c r="T86" s="25"/>
      <c r="U86" s="30"/>
      <c r="V86" s="30">
        <v>1</v>
      </c>
      <c r="W86" s="30"/>
      <c r="X86" s="31"/>
    </row>
    <row r="87" spans="1:24" ht="14.7" customHeight="1" thickBot="1">
      <c r="A87" s="275"/>
      <c r="B87" s="280"/>
      <c r="C87" s="19" t="s">
        <v>136</v>
      </c>
      <c r="D87" s="20" t="s">
        <v>137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 t="s">
        <v>138</v>
      </c>
      <c r="C88" s="280" t="s">
        <v>139</v>
      </c>
      <c r="D88" s="20" t="s">
        <v>140</v>
      </c>
      <c r="E88" s="32">
        <v>8</v>
      </c>
      <c r="F88" s="22">
        <v>6</v>
      </c>
      <c r="G88" s="23">
        <f>E88-F88</f>
        <v>2</v>
      </c>
      <c r="H88" s="24">
        <f>F88/E88</f>
        <v>0.75</v>
      </c>
      <c r="I88" s="23">
        <v>12</v>
      </c>
      <c r="J88" s="22">
        <v>6</v>
      </c>
      <c r="K88" s="23">
        <f>I88-J88</f>
        <v>6</v>
      </c>
      <c r="L88" s="25">
        <f>J88/I88</f>
        <v>0.5</v>
      </c>
      <c r="M88" s="33"/>
      <c r="N88" s="30"/>
      <c r="O88" s="28"/>
      <c r="P88" s="24"/>
      <c r="Q88" s="33"/>
      <c r="R88" s="22"/>
      <c r="S88" s="23"/>
      <c r="T88" s="25"/>
      <c r="U88" s="30">
        <v>4</v>
      </c>
      <c r="V88" s="30">
        <v>2</v>
      </c>
      <c r="W88" s="30"/>
      <c r="X88" s="31"/>
    </row>
    <row r="89" spans="1:24" ht="14.7" customHeight="1" thickBot="1">
      <c r="A89" s="275"/>
      <c r="B89" s="280"/>
      <c r="C89" s="280"/>
      <c r="D89" s="20" t="s">
        <v>141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/>
      <c r="W89" s="30"/>
      <c r="X89" s="31"/>
    </row>
    <row r="90" spans="1:24" ht="14.7" customHeight="1" thickBot="1">
      <c r="A90" s="275"/>
      <c r="B90" s="280"/>
      <c r="C90" s="280"/>
      <c r="D90" s="20" t="s">
        <v>142</v>
      </c>
      <c r="E90" s="32">
        <v>3</v>
      </c>
      <c r="F90" s="22">
        <v>2</v>
      </c>
      <c r="G90" s="23">
        <f>E90-F90</f>
        <v>1</v>
      </c>
      <c r="H90" s="24">
        <f>F90/E90</f>
        <v>0.66666666666666663</v>
      </c>
      <c r="I90" s="23">
        <v>5</v>
      </c>
      <c r="J90" s="22">
        <v>5</v>
      </c>
      <c r="K90" s="23">
        <f>I90-J90</f>
        <v>0</v>
      </c>
      <c r="L90" s="25">
        <f>J90/I90</f>
        <v>1</v>
      </c>
      <c r="M90" s="33"/>
      <c r="N90" s="30"/>
      <c r="O90" s="28"/>
      <c r="P90" s="24"/>
      <c r="Q90" s="33"/>
      <c r="R90" s="22"/>
      <c r="S90" s="23"/>
      <c r="T90" s="25"/>
      <c r="U90" s="30"/>
      <c r="V90" s="30">
        <v>3</v>
      </c>
      <c r="W90" s="30"/>
      <c r="X90" s="31"/>
    </row>
    <row r="91" spans="1:24" ht="14.7" customHeight="1" thickBot="1">
      <c r="A91" s="275"/>
      <c r="B91" s="280"/>
      <c r="C91" s="19" t="s">
        <v>143</v>
      </c>
      <c r="D91" s="20" t="s">
        <v>144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145</v>
      </c>
      <c r="D92" s="20" t="s">
        <v>146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/>
      <c r="W92" s="30"/>
      <c r="X92" s="31"/>
    </row>
    <row r="93" spans="1:24" ht="14.7" customHeight="1" thickBot="1">
      <c r="A93" s="275"/>
      <c r="B93" s="280"/>
      <c r="C93" s="19" t="s">
        <v>147</v>
      </c>
      <c r="D93" s="20" t="s">
        <v>148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/>
      <c r="W93" s="30"/>
      <c r="X93" s="31"/>
    </row>
    <row r="94" spans="1:24" ht="14.7" customHeight="1" thickBot="1">
      <c r="A94" s="275"/>
      <c r="B94" s="280"/>
      <c r="C94" s="19" t="s">
        <v>149</v>
      </c>
      <c r="D94" s="20" t="s">
        <v>150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>
        <v>1</v>
      </c>
      <c r="W94" s="30"/>
      <c r="X94" s="31"/>
    </row>
    <row r="95" spans="1:24" ht="14.7" customHeight="1" thickBot="1">
      <c r="A95" s="275"/>
      <c r="B95" s="280" t="s">
        <v>151</v>
      </c>
      <c r="C95" s="19" t="s">
        <v>152</v>
      </c>
      <c r="D95" s="20" t="s">
        <v>153</v>
      </c>
      <c r="E95" s="32"/>
      <c r="F95" s="22"/>
      <c r="G95" s="23"/>
      <c r="H95" s="24"/>
      <c r="I95" s="23">
        <v>8</v>
      </c>
      <c r="J95" s="22">
        <v>8</v>
      </c>
      <c r="K95" s="23">
        <f>I95-J95</f>
        <v>0</v>
      </c>
      <c r="L95" s="25">
        <f>J95/I95</f>
        <v>1</v>
      </c>
      <c r="M95" s="33"/>
      <c r="N95" s="30"/>
      <c r="O95" s="28"/>
      <c r="P95" s="24"/>
      <c r="Q95" s="33"/>
      <c r="R95" s="22"/>
      <c r="S95" s="23"/>
      <c r="T95" s="25"/>
      <c r="U95" s="30"/>
      <c r="V95" s="30">
        <v>1</v>
      </c>
      <c r="W95" s="30"/>
      <c r="X95" s="31"/>
    </row>
    <row r="96" spans="1:24" ht="14.7" customHeight="1" thickBot="1">
      <c r="A96" s="275"/>
      <c r="B96" s="280"/>
      <c r="C96" s="280" t="s">
        <v>154</v>
      </c>
      <c r="D96" s="20" t="s">
        <v>155</v>
      </c>
      <c r="E96" s="32">
        <v>23</v>
      </c>
      <c r="F96" s="22">
        <v>22</v>
      </c>
      <c r="G96" s="23">
        <f>E96-F96</f>
        <v>1</v>
      </c>
      <c r="H96" s="24">
        <f>F96/E96</f>
        <v>0.95652173913043481</v>
      </c>
      <c r="I96" s="23">
        <v>30</v>
      </c>
      <c r="J96" s="22">
        <v>10</v>
      </c>
      <c r="K96" s="23">
        <f>I96-J96</f>
        <v>20</v>
      </c>
      <c r="L96" s="25">
        <f>J96/I96</f>
        <v>0.33333333333333331</v>
      </c>
      <c r="M96" s="33"/>
      <c r="N96" s="30"/>
      <c r="O96" s="28"/>
      <c r="P96" s="24"/>
      <c r="Q96" s="33"/>
      <c r="R96" s="22"/>
      <c r="S96" s="23"/>
      <c r="T96" s="25"/>
      <c r="U96" s="30"/>
      <c r="V96" s="30"/>
      <c r="W96" s="30"/>
      <c r="X96" s="31"/>
    </row>
    <row r="97" spans="1:24" ht="14.7" customHeight="1">
      <c r="A97" s="275"/>
      <c r="B97" s="280"/>
      <c r="C97" s="280"/>
      <c r="D97" s="20" t="s">
        <v>156</v>
      </c>
      <c r="E97" s="32">
        <v>18</v>
      </c>
      <c r="F97" s="22">
        <v>11</v>
      </c>
      <c r="G97" s="23">
        <f>E97-F97</f>
        <v>7</v>
      </c>
      <c r="H97" s="24">
        <f>F97/E97</f>
        <v>0.61111111111111116</v>
      </c>
      <c r="I97" s="23"/>
      <c r="J97" s="22"/>
      <c r="K97" s="23"/>
      <c r="L97" s="25"/>
      <c r="M97" s="33"/>
      <c r="N97" s="30"/>
      <c r="O97" s="28"/>
      <c r="P97" s="24"/>
      <c r="Q97" s="33">
        <v>2</v>
      </c>
      <c r="R97" s="22">
        <v>0</v>
      </c>
      <c r="S97" s="23">
        <f>Q97-R97</f>
        <v>2</v>
      </c>
      <c r="T97" s="25">
        <f>R97/Q97</f>
        <v>0</v>
      </c>
      <c r="U97" s="30"/>
      <c r="V97" s="30">
        <v>1</v>
      </c>
      <c r="W97" s="30"/>
      <c r="X97" s="31"/>
    </row>
    <row r="98" spans="1:24" ht="14.7" customHeight="1" thickBot="1">
      <c r="A98" s="273" t="s">
        <v>157</v>
      </c>
      <c r="B98" s="273"/>
      <c r="C98" s="273"/>
      <c r="D98" s="273"/>
      <c r="E98" s="37">
        <f>SUM(E15:E97)</f>
        <v>1061</v>
      </c>
      <c r="F98" s="38">
        <f>SUM(F15:F97)</f>
        <v>971</v>
      </c>
      <c r="G98" s="38">
        <f>E98-F98</f>
        <v>90</v>
      </c>
      <c r="H98" s="4">
        <f>F98/E98</f>
        <v>0.91517436380772854</v>
      </c>
      <c r="I98" s="3">
        <f>SUM(I15:I97)</f>
        <v>1503</v>
      </c>
      <c r="J98" s="3">
        <f>SUM(J15:J97)</f>
        <v>1009</v>
      </c>
      <c r="K98" s="3">
        <f>I98-J98</f>
        <v>494</v>
      </c>
      <c r="L98" s="39">
        <f>J98/I98</f>
        <v>0.67132401862940783</v>
      </c>
      <c r="M98" s="38">
        <f>SUM(M15:M97)</f>
        <v>10</v>
      </c>
      <c r="N98" s="38">
        <f>SUM(N15:N97)</f>
        <v>1</v>
      </c>
      <c r="O98" s="40">
        <f>M98-N98</f>
        <v>9</v>
      </c>
      <c r="P98" s="4">
        <f>N98/M98</f>
        <v>0.1</v>
      </c>
      <c r="Q98" s="38">
        <f>SUM(Q15:Q97)</f>
        <v>22</v>
      </c>
      <c r="R98" s="38">
        <f>SUM(R15:R97)</f>
        <v>10</v>
      </c>
      <c r="S98" s="3">
        <f>Q98-R98</f>
        <v>12</v>
      </c>
      <c r="T98" s="39">
        <f>R98/Q98</f>
        <v>0.45454545454545453</v>
      </c>
      <c r="U98" s="38">
        <f>SUM(U15:U97)</f>
        <v>39</v>
      </c>
      <c r="V98" s="38">
        <f>SUM(V15:V97)</f>
        <v>66</v>
      </c>
      <c r="W98" s="38">
        <f>SUM(W15:W97)</f>
        <v>0</v>
      </c>
      <c r="X98" s="41">
        <f>SUM(X15:X97)</f>
        <v>2</v>
      </c>
    </row>
    <row r="99" spans="1:24" ht="14.7" customHeight="1" thickBot="1">
      <c r="A99" s="275" t="s">
        <v>158</v>
      </c>
      <c r="B99" s="281" t="s">
        <v>159</v>
      </c>
      <c r="C99" s="281" t="s">
        <v>160</v>
      </c>
      <c r="D99" s="42" t="s">
        <v>161</v>
      </c>
      <c r="E99" s="43">
        <v>3</v>
      </c>
      <c r="F99" s="44">
        <v>2</v>
      </c>
      <c r="G99" s="45">
        <f>E99-F99</f>
        <v>1</v>
      </c>
      <c r="H99" s="46">
        <f>F99/E99</f>
        <v>0.66666666666666663</v>
      </c>
      <c r="I99" s="45">
        <v>6</v>
      </c>
      <c r="J99" s="44">
        <v>4</v>
      </c>
      <c r="K99" s="47">
        <f>I99-J99</f>
        <v>2</v>
      </c>
      <c r="L99" s="48">
        <f>J99/I99</f>
        <v>0.66666666666666663</v>
      </c>
      <c r="M99" s="45">
        <v>2</v>
      </c>
      <c r="N99" s="44">
        <v>1</v>
      </c>
      <c r="O99" s="47">
        <f>M99-N99</f>
        <v>1</v>
      </c>
      <c r="P99" s="46">
        <f>N99/M99</f>
        <v>0.5</v>
      </c>
      <c r="Q99" s="45">
        <v>2</v>
      </c>
      <c r="R99" s="44">
        <v>1</v>
      </c>
      <c r="S99" s="47">
        <f>Q99-R99</f>
        <v>1</v>
      </c>
      <c r="T99" s="48">
        <f>R99/Q99</f>
        <v>0.5</v>
      </c>
      <c r="U99" s="49"/>
      <c r="V99" s="44"/>
      <c r="W99" s="44">
        <v>1</v>
      </c>
      <c r="X99" s="50"/>
    </row>
    <row r="100" spans="1:24" ht="14.7" customHeight="1" thickBot="1">
      <c r="A100" s="275"/>
      <c r="B100" s="281"/>
      <c r="C100" s="281"/>
      <c r="D100" s="42" t="s">
        <v>162</v>
      </c>
      <c r="E100" s="51">
        <v>5</v>
      </c>
      <c r="F100" s="52">
        <v>4</v>
      </c>
      <c r="G100" s="53">
        <f>E100-F100</f>
        <v>1</v>
      </c>
      <c r="H100" s="54">
        <f>F100/E100</f>
        <v>0.8</v>
      </c>
      <c r="I100" s="53">
        <v>19</v>
      </c>
      <c r="J100" s="52">
        <v>13</v>
      </c>
      <c r="K100" s="55">
        <f>I100-J100</f>
        <v>6</v>
      </c>
      <c r="L100" s="56">
        <f>J100/I100</f>
        <v>0.68421052631578949</v>
      </c>
      <c r="M100" s="53"/>
      <c r="N100" s="52"/>
      <c r="O100" s="55"/>
      <c r="P100" s="54"/>
      <c r="Q100" s="53"/>
      <c r="R100" s="52"/>
      <c r="S100" s="55"/>
      <c r="T100" s="56"/>
      <c r="U100" s="57">
        <v>6</v>
      </c>
      <c r="V100" s="52">
        <v>2</v>
      </c>
      <c r="W100" s="52">
        <v>2</v>
      </c>
      <c r="X100" s="58">
        <v>1</v>
      </c>
    </row>
    <row r="101" spans="1:24" ht="14.7" customHeight="1" thickBot="1">
      <c r="A101" s="275"/>
      <c r="B101" s="281"/>
      <c r="C101" s="281"/>
      <c r="D101" s="42" t="s">
        <v>163</v>
      </c>
      <c r="E101" s="51"/>
      <c r="F101" s="52"/>
      <c r="G101" s="53"/>
      <c r="H101" s="54"/>
      <c r="I101" s="53"/>
      <c r="J101" s="52"/>
      <c r="K101" s="55"/>
      <c r="L101" s="56"/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164</v>
      </c>
      <c r="D102" s="42" t="s">
        <v>165</v>
      </c>
      <c r="E102" s="51"/>
      <c r="F102" s="52"/>
      <c r="G102" s="53"/>
      <c r="H102" s="54"/>
      <c r="I102" s="53">
        <v>15</v>
      </c>
      <c r="J102" s="52">
        <v>4</v>
      </c>
      <c r="K102" s="55">
        <f>I102-J102</f>
        <v>11</v>
      </c>
      <c r="L102" s="56">
        <f>J102/I102</f>
        <v>0.26666666666666666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166</v>
      </c>
      <c r="D103" s="42" t="s">
        <v>167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20</v>
      </c>
      <c r="J103" s="52">
        <v>14</v>
      </c>
      <c r="K103" s="55">
        <f>I103-J103</f>
        <v>6</v>
      </c>
      <c r="L103" s="56">
        <f>J103/I103</f>
        <v>0.7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168</v>
      </c>
      <c r="D104" s="42" t="s">
        <v>169</v>
      </c>
      <c r="E104" s="51"/>
      <c r="F104" s="52"/>
      <c r="G104" s="53"/>
      <c r="H104" s="54"/>
      <c r="I104" s="53">
        <v>15</v>
      </c>
      <c r="J104" s="52">
        <v>2</v>
      </c>
      <c r="K104" s="55">
        <f>I104-J104</f>
        <v>13</v>
      </c>
      <c r="L104" s="56">
        <f>J104/I104</f>
        <v>0.13333333333333333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170</v>
      </c>
      <c r="D105" s="42" t="s">
        <v>171</v>
      </c>
      <c r="E105" s="51">
        <v>13</v>
      </c>
      <c r="F105" s="52">
        <v>13</v>
      </c>
      <c r="G105" s="53">
        <f>E105-F105</f>
        <v>0</v>
      </c>
      <c r="H105" s="54">
        <f>F105/E105</f>
        <v>1</v>
      </c>
      <c r="I105" s="53">
        <v>7</v>
      </c>
      <c r="J105" s="52">
        <v>3</v>
      </c>
      <c r="K105" s="55">
        <f>I105-J105</f>
        <v>4</v>
      </c>
      <c r="L105" s="56">
        <f>J105/I105</f>
        <v>0.42857142857142855</v>
      </c>
      <c r="M105" s="53"/>
      <c r="N105" s="52"/>
      <c r="O105" s="55"/>
      <c r="P105" s="54"/>
      <c r="Q105" s="53"/>
      <c r="R105" s="52"/>
      <c r="S105" s="55"/>
      <c r="T105" s="56"/>
      <c r="U105" s="57">
        <v>2</v>
      </c>
      <c r="V105" s="52"/>
      <c r="W105" s="52"/>
      <c r="X105" s="58"/>
    </row>
    <row r="106" spans="1:24" ht="14.7" customHeight="1" thickBot="1">
      <c r="A106" s="275"/>
      <c r="B106" s="281"/>
      <c r="C106" s="59" t="s">
        <v>172</v>
      </c>
      <c r="D106" s="42" t="s">
        <v>173</v>
      </c>
      <c r="E106" s="51"/>
      <c r="F106" s="52"/>
      <c r="G106" s="53"/>
      <c r="H106" s="54"/>
      <c r="I106" s="53">
        <v>15</v>
      </c>
      <c r="J106" s="52">
        <v>2</v>
      </c>
      <c r="K106" s="55">
        <f>I106-J106</f>
        <v>13</v>
      </c>
      <c r="L106" s="56">
        <f>J106/I106</f>
        <v>0.13333333333333333</v>
      </c>
      <c r="M106" s="53"/>
      <c r="N106" s="52"/>
      <c r="O106" s="55"/>
      <c r="P106" s="54"/>
      <c r="Q106" s="53"/>
      <c r="R106" s="52"/>
      <c r="S106" s="55"/>
      <c r="T106" s="56"/>
      <c r="U106" s="57"/>
      <c r="V106" s="52"/>
      <c r="W106" s="52"/>
      <c r="X106" s="58"/>
    </row>
    <row r="107" spans="1:24" ht="14.7" customHeight="1" thickBot="1">
      <c r="A107" s="275"/>
      <c r="B107" s="278" t="s">
        <v>174</v>
      </c>
      <c r="C107" s="59" t="s">
        <v>175</v>
      </c>
      <c r="D107" s="42" t="s">
        <v>176</v>
      </c>
      <c r="E107" s="51"/>
      <c r="F107" s="52"/>
      <c r="G107" s="53"/>
      <c r="H107" s="54"/>
      <c r="I107" s="53"/>
      <c r="J107" s="52"/>
      <c r="K107" s="55"/>
      <c r="L107" s="56"/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1</v>
      </c>
      <c r="W107" s="52"/>
      <c r="X107" s="58"/>
    </row>
    <row r="108" spans="1:24" ht="14.7" customHeight="1" thickBot="1">
      <c r="A108" s="275"/>
      <c r="B108" s="278"/>
      <c r="C108" s="59" t="s">
        <v>177</v>
      </c>
      <c r="D108" s="42" t="s">
        <v>178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179</v>
      </c>
      <c r="D109" s="42" t="s">
        <v>180</v>
      </c>
      <c r="E109" s="51"/>
      <c r="F109" s="52"/>
      <c r="G109" s="53"/>
      <c r="H109" s="54"/>
      <c r="I109" s="53">
        <v>8</v>
      </c>
      <c r="J109" s="52">
        <v>5</v>
      </c>
      <c r="K109" s="55">
        <f>I109-J109</f>
        <v>3</v>
      </c>
      <c r="L109" s="56">
        <f>J109/I109</f>
        <v>0.625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/>
      <c r="W109" s="52"/>
      <c r="X109" s="58"/>
    </row>
    <row r="110" spans="1:24" ht="14.7" customHeight="1" thickBot="1">
      <c r="A110" s="275"/>
      <c r="B110" s="278"/>
      <c r="C110" s="278" t="s">
        <v>181</v>
      </c>
      <c r="D110" s="42" t="s">
        <v>182</v>
      </c>
      <c r="E110" s="51">
        <v>8</v>
      </c>
      <c r="F110" s="52">
        <v>7</v>
      </c>
      <c r="G110" s="53">
        <f>E110-F110</f>
        <v>1</v>
      </c>
      <c r="H110" s="54">
        <f>F110/E110</f>
        <v>0.875</v>
      </c>
      <c r="I110" s="53">
        <v>15</v>
      </c>
      <c r="J110" s="52">
        <v>9</v>
      </c>
      <c r="K110" s="55">
        <f>I110-J110</f>
        <v>6</v>
      </c>
      <c r="L110" s="56">
        <f>J110/I110</f>
        <v>0.6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/>
      <c r="D111" s="42" t="s">
        <v>183</v>
      </c>
      <c r="E111" s="51"/>
      <c r="F111" s="52"/>
      <c r="G111" s="53"/>
      <c r="H111" s="54"/>
      <c r="I111" s="53">
        <v>5</v>
      </c>
      <c r="J111" s="52">
        <v>3</v>
      </c>
      <c r="K111" s="55">
        <f>I111-J111</f>
        <v>2</v>
      </c>
      <c r="L111" s="56">
        <f>J111/I111</f>
        <v>0.6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184</v>
      </c>
      <c r="D112" s="42" t="s">
        <v>67</v>
      </c>
      <c r="E112" s="51"/>
      <c r="F112" s="52"/>
      <c r="G112" s="53"/>
      <c r="H112" s="54"/>
      <c r="I112" s="53">
        <v>15</v>
      </c>
      <c r="J112" s="52">
        <v>13</v>
      </c>
      <c r="K112" s="55">
        <f>I112-J112</f>
        <v>2</v>
      </c>
      <c r="L112" s="56">
        <f>J112/I112</f>
        <v>0.8666666666666667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185</v>
      </c>
      <c r="D113" s="42" t="s">
        <v>186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/>
      <c r="W113" s="52"/>
      <c r="X113" s="58"/>
    </row>
    <row r="114" spans="1:24" ht="14.7" customHeight="1" thickBot="1">
      <c r="A114" s="275"/>
      <c r="B114" s="278"/>
      <c r="C114" s="59" t="s">
        <v>187</v>
      </c>
      <c r="D114" s="42" t="s">
        <v>188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2</v>
      </c>
      <c r="W114" s="52"/>
      <c r="X114" s="58"/>
    </row>
    <row r="115" spans="1:24" ht="14.7" customHeight="1" thickBot="1">
      <c r="A115" s="275"/>
      <c r="B115" s="278"/>
      <c r="C115" s="59" t="s">
        <v>189</v>
      </c>
      <c r="D115" s="42" t="s">
        <v>190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4</v>
      </c>
      <c r="W115" s="52"/>
      <c r="X115" s="58"/>
    </row>
    <row r="116" spans="1:24" ht="14.7" customHeight="1" thickBot="1">
      <c r="A116" s="275"/>
      <c r="B116" s="278"/>
      <c r="C116" s="59" t="s">
        <v>191</v>
      </c>
      <c r="D116" s="42" t="s">
        <v>192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4</v>
      </c>
      <c r="W116" s="52"/>
      <c r="X116" s="58"/>
    </row>
    <row r="117" spans="1:24" ht="14.7" customHeight="1" thickBot="1">
      <c r="A117" s="275"/>
      <c r="B117" s="278"/>
      <c r="C117" s="278" t="s">
        <v>193</v>
      </c>
      <c r="D117" s="42" t="s">
        <v>194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>
        <v>1</v>
      </c>
      <c r="V117" s="52"/>
      <c r="W117" s="52"/>
      <c r="X117" s="58"/>
    </row>
    <row r="118" spans="1:24" ht="14.7" customHeight="1" thickBot="1">
      <c r="A118" s="275"/>
      <c r="B118" s="278"/>
      <c r="C118" s="278"/>
      <c r="D118" s="42" t="s">
        <v>195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</v>
      </c>
      <c r="W118" s="52"/>
      <c r="X118" s="58"/>
    </row>
    <row r="119" spans="1:24" ht="14.7" customHeight="1" thickBot="1">
      <c r="A119" s="275"/>
      <c r="B119" s="278"/>
      <c r="C119" s="278"/>
      <c r="D119" s="42" t="s">
        <v>196</v>
      </c>
      <c r="E119" s="51">
        <v>33</v>
      </c>
      <c r="F119" s="52">
        <v>33</v>
      </c>
      <c r="G119" s="53">
        <f>E119-F119</f>
        <v>0</v>
      </c>
      <c r="H119" s="54">
        <f>F119/E119</f>
        <v>1</v>
      </c>
      <c r="I119" s="53">
        <v>3</v>
      </c>
      <c r="J119" s="52">
        <v>3</v>
      </c>
      <c r="K119" s="55">
        <f>I119-J119</f>
        <v>0</v>
      </c>
      <c r="L119" s="56">
        <f>J119/I119</f>
        <v>1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1</v>
      </c>
      <c r="W119" s="52"/>
      <c r="X119" s="58"/>
    </row>
    <row r="120" spans="1:24" ht="14.7" customHeight="1" thickBot="1">
      <c r="A120" s="275"/>
      <c r="B120" s="278"/>
      <c r="C120" s="59" t="s">
        <v>197</v>
      </c>
      <c r="D120" s="42" t="s">
        <v>198</v>
      </c>
      <c r="E120" s="51"/>
      <c r="F120" s="52"/>
      <c r="G120" s="53"/>
      <c r="H120" s="54"/>
      <c r="I120" s="53"/>
      <c r="J120" s="52"/>
      <c r="K120" s="55"/>
      <c r="L120" s="55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7</v>
      </c>
      <c r="W120" s="52"/>
      <c r="X120" s="58"/>
    </row>
    <row r="121" spans="1:24" ht="14.7" customHeight="1" thickBot="1">
      <c r="A121" s="275"/>
      <c r="B121" s="278" t="s">
        <v>199</v>
      </c>
      <c r="C121" s="59" t="s">
        <v>200</v>
      </c>
      <c r="D121" s="42" t="s">
        <v>201</v>
      </c>
      <c r="E121" s="51"/>
      <c r="F121" s="52"/>
      <c r="G121" s="53"/>
      <c r="H121" s="54"/>
      <c r="I121" s="53">
        <v>10</v>
      </c>
      <c r="J121" s="52">
        <v>3</v>
      </c>
      <c r="K121" s="55">
        <f>I121-J121</f>
        <v>7</v>
      </c>
      <c r="L121" s="56">
        <f>J121/I121</f>
        <v>0.3</v>
      </c>
      <c r="M121" s="53"/>
      <c r="N121" s="52"/>
      <c r="O121" s="55"/>
      <c r="P121" s="54"/>
      <c r="Q121" s="53"/>
      <c r="R121" s="52"/>
      <c r="S121" s="55"/>
      <c r="T121" s="56"/>
      <c r="U121" s="57"/>
      <c r="V121" s="52"/>
      <c r="W121" s="52"/>
      <c r="X121" s="58"/>
    </row>
    <row r="122" spans="1:24" ht="14.7" customHeight="1" thickBot="1">
      <c r="A122" s="275"/>
      <c r="B122" s="278"/>
      <c r="C122" s="278" t="s">
        <v>202</v>
      </c>
      <c r="D122" s="42" t="s">
        <v>203</v>
      </c>
      <c r="E122" s="51"/>
      <c r="F122" s="52"/>
      <c r="G122" s="53"/>
      <c r="H122" s="54"/>
      <c r="I122" s="53"/>
      <c r="J122" s="52"/>
      <c r="K122" s="55"/>
      <c r="L122" s="56"/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3</v>
      </c>
      <c r="W122" s="52"/>
      <c r="X122" s="58"/>
    </row>
    <row r="123" spans="1:24" ht="14.7" customHeight="1" thickBot="1">
      <c r="A123" s="275"/>
      <c r="B123" s="278"/>
      <c r="C123" s="278"/>
      <c r="D123" s="42" t="s">
        <v>552</v>
      </c>
      <c r="E123" s="53">
        <v>10</v>
      </c>
      <c r="F123" s="52">
        <v>8</v>
      </c>
      <c r="G123" s="53">
        <f>E123-F123</f>
        <v>2</v>
      </c>
      <c r="H123" s="54">
        <f>F123/E123</f>
        <v>0.8</v>
      </c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/>
      <c r="W123" s="52"/>
      <c r="X123" s="58"/>
    </row>
    <row r="124" spans="1:24" ht="14.7" customHeight="1" thickBot="1">
      <c r="A124" s="275"/>
      <c r="B124" s="278"/>
      <c r="C124" s="59" t="s">
        <v>204</v>
      </c>
      <c r="D124" s="42" t="s">
        <v>205</v>
      </c>
      <c r="E124" s="51">
        <v>5</v>
      </c>
      <c r="F124" s="52">
        <v>5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4</v>
      </c>
      <c r="V124" s="52">
        <v>1</v>
      </c>
      <c r="W124" s="52"/>
      <c r="X124" s="58"/>
    </row>
    <row r="125" spans="1:24" ht="14.7" customHeight="1" thickBot="1">
      <c r="A125" s="275"/>
      <c r="B125" s="278"/>
      <c r="C125" s="59" t="s">
        <v>206</v>
      </c>
      <c r="D125" s="42" t="s">
        <v>207</v>
      </c>
      <c r="E125" s="51">
        <v>10</v>
      </c>
      <c r="F125" s="52">
        <v>9</v>
      </c>
      <c r="G125" s="53">
        <f>E125-F125</f>
        <v>1</v>
      </c>
      <c r="H125" s="54">
        <f>F125/E125</f>
        <v>0.9</v>
      </c>
      <c r="I125" s="53">
        <v>20</v>
      </c>
      <c r="J125" s="52">
        <v>5</v>
      </c>
      <c r="K125" s="55">
        <f>I125-J125</f>
        <v>15</v>
      </c>
      <c r="L125" s="56">
        <f>J125/I125</f>
        <v>0.25</v>
      </c>
      <c r="M125" s="53"/>
      <c r="N125" s="52"/>
      <c r="O125" s="55"/>
      <c r="P125" s="54"/>
      <c r="Q125" s="53"/>
      <c r="R125" s="52"/>
      <c r="S125" s="55"/>
      <c r="T125" s="56"/>
      <c r="U125" s="57"/>
      <c r="V125" s="52"/>
      <c r="W125" s="52"/>
      <c r="X125" s="58"/>
    </row>
    <row r="126" spans="1:24" ht="14.7" customHeight="1" thickBot="1">
      <c r="A126" s="275"/>
      <c r="B126" s="278"/>
      <c r="C126" s="278" t="s">
        <v>208</v>
      </c>
      <c r="D126" s="42" t="s">
        <v>209</v>
      </c>
      <c r="E126" s="51">
        <v>70</v>
      </c>
      <c r="F126" s="52">
        <v>66</v>
      </c>
      <c r="G126" s="53">
        <f>E126-F126</f>
        <v>4</v>
      </c>
      <c r="H126" s="54">
        <f>F126/E126</f>
        <v>0.94285714285714284</v>
      </c>
      <c r="I126" s="53">
        <v>67</v>
      </c>
      <c r="J126" s="52">
        <v>42</v>
      </c>
      <c r="K126" s="55">
        <f>I126-J126</f>
        <v>25</v>
      </c>
      <c r="L126" s="56">
        <f>J126/I126</f>
        <v>0.62686567164179108</v>
      </c>
      <c r="M126" s="53"/>
      <c r="N126" s="52"/>
      <c r="O126" s="55"/>
      <c r="P126" s="54"/>
      <c r="Q126" s="53"/>
      <c r="R126" s="52"/>
      <c r="S126" s="55"/>
      <c r="T126" s="56"/>
      <c r="U126" s="57">
        <v>7</v>
      </c>
      <c r="V126" s="52">
        <v>5</v>
      </c>
      <c r="W126" s="52"/>
      <c r="X126" s="58">
        <v>2</v>
      </c>
    </row>
    <row r="127" spans="1:24" ht="14.7" customHeight="1" thickBot="1">
      <c r="A127" s="275"/>
      <c r="B127" s="278"/>
      <c r="C127" s="278"/>
      <c r="D127" s="42" t="s">
        <v>210</v>
      </c>
      <c r="E127" s="51"/>
      <c r="F127" s="52"/>
      <c r="G127" s="53"/>
      <c r="H127" s="54"/>
      <c r="I127" s="53"/>
      <c r="J127" s="52"/>
      <c r="K127" s="55"/>
      <c r="L127" s="56"/>
      <c r="M127" s="53"/>
      <c r="N127" s="52"/>
      <c r="O127" s="55"/>
      <c r="P127" s="54"/>
      <c r="Q127" s="53"/>
      <c r="R127" s="52"/>
      <c r="S127" s="55"/>
      <c r="T127" s="56"/>
      <c r="U127" s="57">
        <v>5</v>
      </c>
      <c r="V127" s="52"/>
      <c r="W127" s="52"/>
      <c r="X127" s="58"/>
    </row>
    <row r="128" spans="1:24" ht="14.7" customHeight="1" thickBot="1">
      <c r="A128" s="275"/>
      <c r="B128" s="278" t="s">
        <v>211</v>
      </c>
      <c r="C128" s="59" t="s">
        <v>212</v>
      </c>
      <c r="D128" s="42" t="s">
        <v>213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/>
      <c r="V128" s="52"/>
      <c r="W128" s="52"/>
      <c r="X128" s="58"/>
    </row>
    <row r="129" spans="1:24" ht="14.7" customHeight="1" thickBot="1">
      <c r="A129" s="275"/>
      <c r="B129" s="278"/>
      <c r="C129" s="278" t="s">
        <v>214</v>
      </c>
      <c r="D129" s="42" t="s">
        <v>215</v>
      </c>
      <c r="E129" s="51">
        <v>70</v>
      </c>
      <c r="F129" s="52">
        <v>70</v>
      </c>
      <c r="G129" s="53">
        <f>E129-F129</f>
        <v>0</v>
      </c>
      <c r="H129" s="54">
        <f>F129/E129</f>
        <v>1</v>
      </c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60" t="s">
        <v>216</v>
      </c>
      <c r="E130" s="51">
        <v>30</v>
      </c>
      <c r="F130" s="52">
        <v>30</v>
      </c>
      <c r="G130" s="53">
        <f>E130-F130</f>
        <v>0</v>
      </c>
      <c r="H130" s="54">
        <f>F130/E130</f>
        <v>1</v>
      </c>
      <c r="I130" s="53">
        <v>28</v>
      </c>
      <c r="J130" s="52">
        <v>22</v>
      </c>
      <c r="K130" s="55">
        <f>I130-J130</f>
        <v>6</v>
      </c>
      <c r="L130" s="56">
        <f>J130/I130</f>
        <v>0.7857142857142857</v>
      </c>
      <c r="M130" s="53"/>
      <c r="N130" s="52"/>
      <c r="O130" s="55"/>
      <c r="P130" s="54"/>
      <c r="Q130" s="53"/>
      <c r="R130" s="52"/>
      <c r="S130" s="55"/>
      <c r="T130" s="56"/>
      <c r="U130" s="57"/>
      <c r="V130" s="52"/>
      <c r="W130" s="52"/>
      <c r="X130" s="58"/>
    </row>
    <row r="131" spans="1:24" ht="14.7" customHeight="1" thickBot="1">
      <c r="A131" s="275"/>
      <c r="B131" s="278"/>
      <c r="C131" s="278"/>
      <c r="D131" s="42" t="s">
        <v>217</v>
      </c>
      <c r="E131" s="51">
        <v>2</v>
      </c>
      <c r="F131" s="52">
        <v>2</v>
      </c>
      <c r="G131" s="53">
        <f>E131-F131</f>
        <v>0</v>
      </c>
      <c r="H131" s="54">
        <f>F131/E131</f>
        <v>1</v>
      </c>
      <c r="I131" s="53">
        <v>4</v>
      </c>
      <c r="J131" s="52">
        <v>1</v>
      </c>
      <c r="K131" s="55">
        <f>I131-J131</f>
        <v>3</v>
      </c>
      <c r="L131" s="56">
        <f>J131/I131</f>
        <v>0.25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218</v>
      </c>
      <c r="E132" s="51">
        <v>10</v>
      </c>
      <c r="F132" s="52">
        <v>10</v>
      </c>
      <c r="G132" s="53">
        <f>E132-F132</f>
        <v>0</v>
      </c>
      <c r="H132" s="54">
        <f>F132/E132</f>
        <v>1</v>
      </c>
      <c r="I132" s="53">
        <v>10</v>
      </c>
      <c r="J132" s="52">
        <v>7</v>
      </c>
      <c r="K132" s="55">
        <f>I132-J132</f>
        <v>3</v>
      </c>
      <c r="L132" s="56">
        <f>J132/I132</f>
        <v>0.7</v>
      </c>
      <c r="M132" s="53"/>
      <c r="N132" s="52"/>
      <c r="O132" s="55"/>
      <c r="P132" s="54"/>
      <c r="Q132" s="53"/>
      <c r="R132" s="52"/>
      <c r="S132" s="55"/>
      <c r="T132" s="56"/>
      <c r="U132" s="57">
        <v>1</v>
      </c>
      <c r="V132" s="52"/>
      <c r="W132" s="52"/>
      <c r="X132" s="58"/>
    </row>
    <row r="133" spans="1:24" ht="14.7" customHeight="1" thickBot="1">
      <c r="A133" s="275"/>
      <c r="B133" s="278"/>
      <c r="C133" s="278"/>
      <c r="D133" s="42" t="s">
        <v>219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220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221</v>
      </c>
      <c r="D135" s="42" t="s">
        <v>222</v>
      </c>
      <c r="E135" s="51"/>
      <c r="F135" s="52"/>
      <c r="G135" s="53"/>
      <c r="H135" s="54"/>
      <c r="I135" s="53">
        <v>7</v>
      </c>
      <c r="J135" s="52">
        <v>3</v>
      </c>
      <c r="K135" s="55">
        <f>I135-J135</f>
        <v>4</v>
      </c>
      <c r="L135" s="56">
        <f>J135/I135</f>
        <v>0.42857142857142855</v>
      </c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223</v>
      </c>
      <c r="D136" s="42" t="s">
        <v>56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1</v>
      </c>
      <c r="W136" s="52"/>
      <c r="X136" s="58"/>
    </row>
    <row r="137" spans="1:24" ht="14.7" customHeight="1" thickBot="1">
      <c r="A137" s="275"/>
      <c r="B137" s="278"/>
      <c r="C137" s="59" t="s">
        <v>224</v>
      </c>
      <c r="D137" s="42" t="s">
        <v>225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>
        <v>2</v>
      </c>
      <c r="W137" s="52"/>
      <c r="X137" s="58"/>
    </row>
    <row r="138" spans="1:24" ht="14.7" customHeight="1" thickBot="1">
      <c r="A138" s="275"/>
      <c r="B138" s="278"/>
      <c r="C138" s="59" t="s">
        <v>226</v>
      </c>
      <c r="D138" s="42" t="s">
        <v>227</v>
      </c>
      <c r="E138" s="51">
        <v>3</v>
      </c>
      <c r="F138" s="52">
        <v>3</v>
      </c>
      <c r="G138" s="53">
        <f>E138-F138</f>
        <v>0</v>
      </c>
      <c r="H138" s="54">
        <f>F138/E138</f>
        <v>1</v>
      </c>
      <c r="I138" s="53">
        <v>12</v>
      </c>
      <c r="J138" s="52">
        <v>8</v>
      </c>
      <c r="K138" s="55">
        <f>I138-J138</f>
        <v>4</v>
      </c>
      <c r="L138" s="56">
        <f>J138/I138</f>
        <v>0.66666666666666663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278" t="s">
        <v>228</v>
      </c>
      <c r="D139" s="42" t="s">
        <v>207</v>
      </c>
      <c r="E139" s="51"/>
      <c r="F139" s="52"/>
      <c r="G139" s="53"/>
      <c r="H139" s="54"/>
      <c r="I139" s="53"/>
      <c r="J139" s="52"/>
      <c r="K139" s="55"/>
      <c r="L139" s="56"/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12</v>
      </c>
      <c r="W139" s="52"/>
      <c r="X139" s="58">
        <v>2</v>
      </c>
    </row>
    <row r="140" spans="1:24" ht="14.7" customHeight="1" thickBot="1">
      <c r="A140" s="275"/>
      <c r="B140" s="278"/>
      <c r="C140" s="278"/>
      <c r="D140" s="42" t="s">
        <v>229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278"/>
      <c r="D141" s="42" t="s">
        <v>230</v>
      </c>
      <c r="E141" s="51"/>
      <c r="F141" s="52"/>
      <c r="G141" s="53"/>
      <c r="H141" s="54"/>
      <c r="I141" s="53">
        <v>16</v>
      </c>
      <c r="J141" s="52">
        <v>9</v>
      </c>
      <c r="K141" s="55">
        <f>I141-J141</f>
        <v>7</v>
      </c>
      <c r="L141" s="56">
        <f>J141/I141</f>
        <v>0.5625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231</v>
      </c>
      <c r="D142" s="42" t="s">
        <v>232</v>
      </c>
      <c r="E142" s="51">
        <v>10</v>
      </c>
      <c r="F142" s="52">
        <v>10</v>
      </c>
      <c r="G142" s="53">
        <f>E142-F142</f>
        <v>0</v>
      </c>
      <c r="H142" s="54">
        <f>F142/E142</f>
        <v>1</v>
      </c>
      <c r="I142" s="53">
        <v>26</v>
      </c>
      <c r="J142" s="52">
        <v>24</v>
      </c>
      <c r="K142" s="55">
        <f>I142-J142</f>
        <v>2</v>
      </c>
      <c r="L142" s="56">
        <f>J142/I142</f>
        <v>0.92307692307692313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233</v>
      </c>
      <c r="D143" s="42" t="s">
        <v>234</v>
      </c>
      <c r="E143" s="51"/>
      <c r="F143" s="52"/>
      <c r="G143" s="53"/>
      <c r="H143" s="54"/>
      <c r="I143" s="53">
        <v>20</v>
      </c>
      <c r="J143" s="52">
        <v>4</v>
      </c>
      <c r="K143" s="55">
        <f>I143-J143</f>
        <v>16</v>
      </c>
      <c r="L143" s="56">
        <f>J143/I143</f>
        <v>0.2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235</v>
      </c>
      <c r="D144" s="42" t="s">
        <v>236</v>
      </c>
      <c r="E144" s="51"/>
      <c r="F144" s="52"/>
      <c r="G144" s="53"/>
      <c r="H144" s="54"/>
      <c r="I144" s="53">
        <v>10</v>
      </c>
      <c r="J144" s="52">
        <v>4</v>
      </c>
      <c r="K144" s="55">
        <f>I144-J144</f>
        <v>6</v>
      </c>
      <c r="L144" s="56">
        <f>J144/I144</f>
        <v>0.4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237</v>
      </c>
      <c r="D145" s="42" t="s">
        <v>142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</v>
      </c>
      <c r="W145" s="52"/>
      <c r="X145" s="58"/>
    </row>
    <row r="146" spans="1:24" ht="14.7" customHeight="1" thickBot="1">
      <c r="A146" s="275"/>
      <c r="B146" s="278"/>
      <c r="C146" s="59" t="s">
        <v>238</v>
      </c>
      <c r="D146" s="42" t="s">
        <v>190</v>
      </c>
      <c r="E146" s="51"/>
      <c r="F146" s="52"/>
      <c r="G146" s="53"/>
      <c r="H146" s="54"/>
      <c r="I146" s="53">
        <v>6</v>
      </c>
      <c r="J146" s="52">
        <v>6</v>
      </c>
      <c r="K146" s="55">
        <f>I146-J146</f>
        <v>0</v>
      </c>
      <c r="L146" s="56">
        <f>J146/I146</f>
        <v>1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239</v>
      </c>
      <c r="D147" s="42" t="s">
        <v>240</v>
      </c>
      <c r="E147" s="51"/>
      <c r="F147" s="52"/>
      <c r="G147" s="53"/>
      <c r="H147" s="54"/>
      <c r="I147" s="53">
        <v>12</v>
      </c>
      <c r="J147" s="52">
        <v>9</v>
      </c>
      <c r="K147" s="55">
        <f>I147-J147</f>
        <v>3</v>
      </c>
      <c r="L147" s="56">
        <f>J147/I147</f>
        <v>0.75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241</v>
      </c>
      <c r="D148" s="42" t="s">
        <v>56</v>
      </c>
      <c r="E148" s="51"/>
      <c r="F148" s="52"/>
      <c r="G148" s="53"/>
      <c r="H148" s="54"/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5</v>
      </c>
      <c r="W148" s="52"/>
      <c r="X148" s="58"/>
    </row>
    <row r="149" spans="1:24" ht="14.7" customHeight="1" thickBot="1">
      <c r="A149" s="275"/>
      <c r="B149" s="278" t="s">
        <v>242</v>
      </c>
      <c r="C149" s="278" t="s">
        <v>243</v>
      </c>
      <c r="D149" s="42" t="s">
        <v>244</v>
      </c>
      <c r="E149" s="51">
        <v>28</v>
      </c>
      <c r="F149" s="52">
        <v>28</v>
      </c>
      <c r="G149" s="53">
        <f>E149-F149</f>
        <v>0</v>
      </c>
      <c r="H149" s="54">
        <f>F149/E149</f>
        <v>1</v>
      </c>
      <c r="I149" s="53">
        <v>20</v>
      </c>
      <c r="J149" s="52">
        <v>16</v>
      </c>
      <c r="K149" s="55">
        <f>I149-J149</f>
        <v>4</v>
      </c>
      <c r="L149" s="56">
        <f>J149/I149</f>
        <v>0.8</v>
      </c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278"/>
      <c r="D150" s="42" t="s">
        <v>245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246</v>
      </c>
      <c r="D151" s="42" t="s">
        <v>247</v>
      </c>
      <c r="E151" s="51">
        <v>24</v>
      </c>
      <c r="F151" s="52">
        <v>23</v>
      </c>
      <c r="G151" s="53">
        <f>E151-F151</f>
        <v>1</v>
      </c>
      <c r="H151" s="54">
        <f>F151/E151</f>
        <v>0.95833333333333337</v>
      </c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>
        <v>1</v>
      </c>
      <c r="V151" s="52">
        <v>1</v>
      </c>
      <c r="W151" s="52"/>
      <c r="X151" s="58"/>
    </row>
    <row r="152" spans="1:24" ht="14.7" customHeight="1" thickBot="1">
      <c r="A152" s="275"/>
      <c r="B152" s="278"/>
      <c r="C152" s="59" t="s">
        <v>248</v>
      </c>
      <c r="D152" s="42" t="s">
        <v>249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250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251</v>
      </c>
      <c r="D154" s="42" t="s">
        <v>56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252</v>
      </c>
      <c r="D155" s="42" t="s">
        <v>253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/>
      <c r="W155" s="52"/>
      <c r="X155" s="58"/>
    </row>
    <row r="156" spans="1:24" ht="14.7" customHeight="1" thickBot="1">
      <c r="A156" s="275"/>
      <c r="B156" s="278"/>
      <c r="C156" s="59" t="s">
        <v>254</v>
      </c>
      <c r="D156" s="42" t="s">
        <v>31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 thickBot="1">
      <c r="A157" s="275"/>
      <c r="B157" s="278"/>
      <c r="C157" s="59" t="s">
        <v>255</v>
      </c>
      <c r="D157" s="42" t="s">
        <v>256</v>
      </c>
      <c r="E157" s="51">
        <v>10</v>
      </c>
      <c r="F157" s="52">
        <v>10</v>
      </c>
      <c r="G157" s="53">
        <f>E157-F157</f>
        <v>0</v>
      </c>
      <c r="H157" s="54">
        <f>F157/E157</f>
        <v>1</v>
      </c>
      <c r="I157" s="53">
        <v>8</v>
      </c>
      <c r="J157" s="52">
        <v>6</v>
      </c>
      <c r="K157" s="55">
        <f>I157-J157</f>
        <v>2</v>
      </c>
      <c r="L157" s="56">
        <f>J157/I157</f>
        <v>0.75</v>
      </c>
      <c r="M157" s="53"/>
      <c r="N157" s="52"/>
      <c r="O157" s="55"/>
      <c r="P157" s="54"/>
      <c r="Q157" s="53"/>
      <c r="R157" s="52"/>
      <c r="S157" s="55"/>
      <c r="T157" s="56"/>
      <c r="U157" s="57">
        <v>1</v>
      </c>
      <c r="V157" s="52"/>
      <c r="W157" s="52"/>
      <c r="X157" s="58"/>
    </row>
    <row r="158" spans="1:24" ht="14.7" customHeight="1" thickBot="1">
      <c r="A158" s="275"/>
      <c r="B158" s="278"/>
      <c r="C158" s="59" t="s">
        <v>257</v>
      </c>
      <c r="D158" s="42" t="s">
        <v>56</v>
      </c>
      <c r="E158" s="51"/>
      <c r="F158" s="52"/>
      <c r="G158" s="53"/>
      <c r="H158" s="54"/>
      <c r="I158" s="53"/>
      <c r="J158" s="52"/>
      <c r="K158" s="55"/>
      <c r="L158" s="56"/>
      <c r="M158" s="53"/>
      <c r="N158" s="52"/>
      <c r="O158" s="55"/>
      <c r="P158" s="54"/>
      <c r="Q158" s="53"/>
      <c r="R158" s="52"/>
      <c r="S158" s="55"/>
      <c r="T158" s="56"/>
      <c r="U158" s="57"/>
      <c r="V158" s="52">
        <v>15</v>
      </c>
      <c r="W158" s="52"/>
      <c r="X158" s="58"/>
    </row>
    <row r="159" spans="1:24" ht="14.7" customHeight="1" thickBot="1">
      <c r="A159" s="275"/>
      <c r="B159" s="278"/>
      <c r="C159" s="59" t="s">
        <v>258</v>
      </c>
      <c r="D159" s="42" t="s">
        <v>259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/>
      <c r="W159" s="52"/>
      <c r="X159" s="58"/>
    </row>
    <row r="160" spans="1:24" ht="14.7" customHeight="1">
      <c r="A160" s="275"/>
      <c r="B160" s="278"/>
      <c r="C160" s="59" t="s">
        <v>260</v>
      </c>
      <c r="D160" s="42" t="s">
        <v>261</v>
      </c>
      <c r="E160" s="51"/>
      <c r="F160" s="52"/>
      <c r="G160" s="53"/>
      <c r="H160" s="54"/>
      <c r="I160" s="53">
        <v>10</v>
      </c>
      <c r="J160" s="52">
        <v>10</v>
      </c>
      <c r="K160" s="55">
        <f>I160-J160</f>
        <v>0</v>
      </c>
      <c r="L160" s="56">
        <f>J160/I160</f>
        <v>1</v>
      </c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 thickBot="1">
      <c r="A161" s="273" t="s">
        <v>262</v>
      </c>
      <c r="B161" s="273"/>
      <c r="C161" s="273"/>
      <c r="D161" s="273"/>
      <c r="E161" s="37">
        <f>SUM(E99:E160)</f>
        <v>357</v>
      </c>
      <c r="F161" s="38">
        <f>SUM(F99:F160)</f>
        <v>346</v>
      </c>
      <c r="G161" s="38">
        <f>E161-F161</f>
        <v>11</v>
      </c>
      <c r="H161" s="4">
        <f>F161/E161</f>
        <v>0.96918767507002801</v>
      </c>
      <c r="I161" s="38">
        <f>SUM(I99:I160)</f>
        <v>429</v>
      </c>
      <c r="J161" s="38">
        <f>SUM(J99:J160)</f>
        <v>254</v>
      </c>
      <c r="K161" s="3">
        <f>I161-J161</f>
        <v>175</v>
      </c>
      <c r="L161" s="39">
        <f>J161/I161</f>
        <v>0.59207459207459212</v>
      </c>
      <c r="M161" s="38">
        <f>SUM(M99:M160)</f>
        <v>2</v>
      </c>
      <c r="N161" s="38">
        <f>SUM(N99:N160)</f>
        <v>1</v>
      </c>
      <c r="O161" s="3">
        <f>(M161-N161)</f>
        <v>1</v>
      </c>
      <c r="P161" s="4">
        <f>N161/M161</f>
        <v>0.5</v>
      </c>
      <c r="Q161" s="38">
        <f>SUM(Q99:Q160)</f>
        <v>2</v>
      </c>
      <c r="R161" s="38">
        <f>SUM(R99:R160)</f>
        <v>1</v>
      </c>
      <c r="S161" s="3">
        <f>Q161-R161</f>
        <v>1</v>
      </c>
      <c r="T161" s="39">
        <f>R161/Q161</f>
        <v>0.5</v>
      </c>
      <c r="U161" s="37">
        <f>SUM(U99:U160)</f>
        <v>29</v>
      </c>
      <c r="V161" s="38">
        <f>SUM(V99:V160)</f>
        <v>74</v>
      </c>
      <c r="W161" s="38">
        <f>SUM(W99:W160)</f>
        <v>3</v>
      </c>
      <c r="X161" s="41">
        <f>SUM(X99:X160)</f>
        <v>5</v>
      </c>
    </row>
    <row r="162" spans="1:24" ht="14.7" customHeight="1" thickBot="1">
      <c r="A162" s="275" t="s">
        <v>263</v>
      </c>
      <c r="B162" s="279" t="s">
        <v>264</v>
      </c>
      <c r="C162" s="279" t="s">
        <v>265</v>
      </c>
      <c r="D162" s="61" t="s">
        <v>266</v>
      </c>
      <c r="E162" s="62">
        <v>19</v>
      </c>
      <c r="F162" s="63">
        <v>19</v>
      </c>
      <c r="G162" s="64">
        <f>E162-F162</f>
        <v>0</v>
      </c>
      <c r="H162" s="65">
        <f>F162/E162</f>
        <v>1</v>
      </c>
      <c r="I162" s="64">
        <v>15</v>
      </c>
      <c r="J162" s="63">
        <v>9</v>
      </c>
      <c r="K162" s="66">
        <f>I162-J162</f>
        <v>6</v>
      </c>
      <c r="L162" s="67">
        <f>J162/I162</f>
        <v>0.6</v>
      </c>
      <c r="M162" s="64"/>
      <c r="N162" s="63"/>
      <c r="O162" s="66"/>
      <c r="P162" s="65"/>
      <c r="Q162" s="64"/>
      <c r="R162" s="63"/>
      <c r="S162" s="66"/>
      <c r="T162" s="67"/>
      <c r="U162" s="68">
        <v>1</v>
      </c>
      <c r="V162" s="69">
        <v>1</v>
      </c>
      <c r="W162" s="69">
        <v>1</v>
      </c>
      <c r="X162" s="70"/>
    </row>
    <row r="163" spans="1:24" ht="14.7" customHeight="1" thickBot="1">
      <c r="A163" s="275"/>
      <c r="B163" s="279"/>
      <c r="C163" s="279"/>
      <c r="D163" s="71" t="s">
        <v>267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5</v>
      </c>
      <c r="J163" s="69">
        <v>5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3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268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269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270</v>
      </c>
      <c r="D166" s="71" t="s">
        <v>271</v>
      </c>
      <c r="E166" s="72">
        <v>13</v>
      </c>
      <c r="F166" s="69">
        <v>12</v>
      </c>
      <c r="G166" s="73">
        <f>E166-F166</f>
        <v>1</v>
      </c>
      <c r="H166" s="74">
        <f>F166/E166</f>
        <v>0.92307692307692313</v>
      </c>
      <c r="I166" s="73">
        <v>20</v>
      </c>
      <c r="J166" s="69">
        <v>10</v>
      </c>
      <c r="K166" s="75">
        <f>I166-J166</f>
        <v>10</v>
      </c>
      <c r="L166" s="76">
        <f>J166/I166</f>
        <v>0.5</v>
      </c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272</v>
      </c>
      <c r="D167" s="71" t="s">
        <v>56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273</v>
      </c>
      <c r="D168" s="71" t="s">
        <v>274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11</v>
      </c>
      <c r="W168" s="69"/>
      <c r="X168" s="70"/>
    </row>
    <row r="169" spans="1:24" ht="14.7" customHeight="1" thickBot="1">
      <c r="A169" s="275"/>
      <c r="B169" s="279"/>
      <c r="C169" s="77" t="s">
        <v>275</v>
      </c>
      <c r="D169" s="71" t="s">
        <v>276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277</v>
      </c>
      <c r="D170" s="71" t="s">
        <v>67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278</v>
      </c>
      <c r="D171" s="71" t="s">
        <v>279</v>
      </c>
      <c r="E171" s="72"/>
      <c r="F171" s="69"/>
      <c r="G171" s="73"/>
      <c r="H171" s="74"/>
      <c r="I171" s="73">
        <v>15</v>
      </c>
      <c r="J171" s="69">
        <v>1</v>
      </c>
      <c r="K171" s="75">
        <f>I171-J171</f>
        <v>14</v>
      </c>
      <c r="L171" s="76">
        <f>J171/I171</f>
        <v>6.6666666666666666E-2</v>
      </c>
      <c r="M171" s="73"/>
      <c r="N171" s="69"/>
      <c r="O171" s="75"/>
      <c r="P171" s="74"/>
      <c r="Q171" s="73"/>
      <c r="R171" s="69"/>
      <c r="S171" s="75"/>
      <c r="T171" s="76"/>
      <c r="U171" s="68"/>
      <c r="V171" s="69"/>
      <c r="W171" s="69"/>
      <c r="X171" s="70"/>
    </row>
    <row r="172" spans="1:24" ht="14.7" customHeight="1" thickBot="1">
      <c r="A172" s="275"/>
      <c r="B172" s="279"/>
      <c r="C172" s="77" t="s">
        <v>280</v>
      </c>
      <c r="D172" s="71" t="s">
        <v>281</v>
      </c>
      <c r="E172" s="72"/>
      <c r="F172" s="69"/>
      <c r="G172" s="73"/>
      <c r="H172" s="74"/>
      <c r="I172" s="73">
        <v>9</v>
      </c>
      <c r="J172" s="69">
        <v>5</v>
      </c>
      <c r="K172" s="75">
        <f>I172-J172</f>
        <v>4</v>
      </c>
      <c r="L172" s="76">
        <f>J172/I172</f>
        <v>0.55555555555555558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9"/>
      <c r="C173" s="77" t="s">
        <v>282</v>
      </c>
      <c r="D173" s="71" t="s">
        <v>56</v>
      </c>
      <c r="E173" s="72"/>
      <c r="F173" s="69"/>
      <c r="G173" s="73"/>
      <c r="H173" s="74"/>
      <c r="I173" s="73"/>
      <c r="J173" s="69"/>
      <c r="K173" s="75"/>
      <c r="L173" s="76"/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283</v>
      </c>
      <c r="D174" s="71" t="s">
        <v>284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7" t="s">
        <v>285</v>
      </c>
      <c r="C175" s="277" t="s">
        <v>286</v>
      </c>
      <c r="D175" s="71" t="s">
        <v>287</v>
      </c>
      <c r="E175" s="72">
        <v>27</v>
      </c>
      <c r="F175" s="69">
        <v>27</v>
      </c>
      <c r="G175" s="73">
        <f>E175-F175</f>
        <v>0</v>
      </c>
      <c r="H175" s="74">
        <f>F175/E175</f>
        <v>1</v>
      </c>
      <c r="I175" s="73">
        <v>54</v>
      </c>
      <c r="J175" s="69">
        <v>46</v>
      </c>
      <c r="K175" s="75">
        <f>I175-J175</f>
        <v>8</v>
      </c>
      <c r="L175" s="76">
        <f>J175/I175</f>
        <v>0.85185185185185186</v>
      </c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/>
      <c r="C176" s="277"/>
      <c r="D176" s="71" t="s">
        <v>288</v>
      </c>
      <c r="E176" s="72">
        <v>10</v>
      </c>
      <c r="F176" s="69">
        <v>10</v>
      </c>
      <c r="G176" s="73">
        <f>E176-F176</f>
        <v>0</v>
      </c>
      <c r="H176" s="74">
        <f>F176/E176</f>
        <v>1</v>
      </c>
      <c r="I176" s="73">
        <v>10</v>
      </c>
      <c r="J176" s="69">
        <v>10</v>
      </c>
      <c r="K176" s="75">
        <f>I176-J176</f>
        <v>0</v>
      </c>
      <c r="L176" s="76">
        <f>J176/I176</f>
        <v>1</v>
      </c>
      <c r="M176" s="73"/>
      <c r="N176" s="69"/>
      <c r="O176" s="75"/>
      <c r="P176" s="74"/>
      <c r="Q176" s="73"/>
      <c r="R176" s="69"/>
      <c r="S176" s="75"/>
      <c r="T176" s="76"/>
      <c r="U176" s="68">
        <v>2</v>
      </c>
      <c r="V176" s="69">
        <v>3</v>
      </c>
      <c r="W176" s="69"/>
      <c r="X176" s="70"/>
    </row>
    <row r="177" spans="1:24" ht="14.7" customHeight="1" thickBot="1">
      <c r="A177" s="275"/>
      <c r="B177" s="277"/>
      <c r="C177" s="277"/>
      <c r="D177" s="71" t="s">
        <v>289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>
        <v>1</v>
      </c>
      <c r="V177" s="69">
        <v>2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290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/>
      <c r="W178" s="69"/>
      <c r="X178" s="70"/>
    </row>
    <row r="179" spans="1:24" ht="14.7" customHeight="1" thickBot="1">
      <c r="A179" s="275"/>
      <c r="B179" s="277"/>
      <c r="C179" s="77" t="s">
        <v>291</v>
      </c>
      <c r="D179" s="71" t="s">
        <v>292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/>
      <c r="W179" s="69"/>
      <c r="X179" s="70"/>
    </row>
    <row r="180" spans="1:24" ht="14.7" customHeight="1" thickBot="1">
      <c r="A180" s="275"/>
      <c r="B180" s="277"/>
      <c r="C180" s="77" t="s">
        <v>293</v>
      </c>
      <c r="D180" s="71" t="s">
        <v>56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 t="s">
        <v>294</v>
      </c>
      <c r="C181" s="77" t="s">
        <v>295</v>
      </c>
      <c r="D181" s="71" t="s">
        <v>296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2</v>
      </c>
      <c r="W181" s="69"/>
      <c r="X181" s="70"/>
    </row>
    <row r="182" spans="1:24" ht="14.7" customHeight="1" thickBot="1">
      <c r="A182" s="275"/>
      <c r="B182" s="277"/>
      <c r="C182" s="77" t="s">
        <v>297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1</v>
      </c>
      <c r="W182" s="69"/>
      <c r="X182" s="70"/>
    </row>
    <row r="183" spans="1:24" ht="14.7" customHeight="1" thickBot="1">
      <c r="A183" s="275"/>
      <c r="B183" s="277"/>
      <c r="C183" s="77" t="s">
        <v>298</v>
      </c>
      <c r="D183" s="71" t="s">
        <v>299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2</v>
      </c>
      <c r="W183" s="69"/>
      <c r="X183" s="70"/>
    </row>
    <row r="184" spans="1:24" ht="14.7" customHeight="1" thickBot="1">
      <c r="A184" s="275"/>
      <c r="B184" s="277"/>
      <c r="C184" s="77" t="s">
        <v>300</v>
      </c>
      <c r="D184" s="71" t="s">
        <v>31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/>
      <c r="W184" s="69"/>
      <c r="X184" s="70"/>
    </row>
    <row r="185" spans="1:24" ht="14.7" customHeight="1" thickBot="1">
      <c r="A185" s="275"/>
      <c r="B185" s="277"/>
      <c r="C185" s="77" t="s">
        <v>301</v>
      </c>
      <c r="D185" s="71" t="s">
        <v>56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/>
      <c r="W185" s="69"/>
      <c r="X185" s="70"/>
    </row>
    <row r="186" spans="1:24" ht="14.7" customHeight="1" thickBot="1">
      <c r="A186" s="275"/>
      <c r="B186" s="277"/>
      <c r="C186" s="77" t="s">
        <v>302</v>
      </c>
      <c r="D186" s="71" t="s">
        <v>303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 t="s">
        <v>304</v>
      </c>
      <c r="D187" s="71" t="s">
        <v>305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/>
      <c r="V187" s="69">
        <v>1</v>
      </c>
      <c r="W187" s="69"/>
      <c r="X187" s="70"/>
    </row>
    <row r="188" spans="1:24" ht="14.7" customHeight="1" thickBot="1">
      <c r="A188" s="275"/>
      <c r="B188" s="277"/>
      <c r="C188" s="277"/>
      <c r="D188" s="71" t="s">
        <v>306</v>
      </c>
      <c r="E188" s="72">
        <v>6</v>
      </c>
      <c r="F188" s="69">
        <v>6</v>
      </c>
      <c r="G188" s="73">
        <f>E188-F188</f>
        <v>0</v>
      </c>
      <c r="H188" s="74">
        <f>F188/E188</f>
        <v>1</v>
      </c>
      <c r="I188" s="73">
        <v>13</v>
      </c>
      <c r="J188" s="69">
        <v>12</v>
      </c>
      <c r="K188" s="75">
        <f>I188-J188</f>
        <v>1</v>
      </c>
      <c r="L188" s="76">
        <f>J188/I188</f>
        <v>0.92307692307692313</v>
      </c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1</v>
      </c>
      <c r="W188" s="69"/>
      <c r="X188" s="70"/>
    </row>
    <row r="189" spans="1:24" ht="14.7" customHeight="1" thickBot="1">
      <c r="A189" s="275"/>
      <c r="B189" s="277" t="s">
        <v>307</v>
      </c>
      <c r="C189" s="277" t="s">
        <v>308</v>
      </c>
      <c r="D189" s="71" t="s">
        <v>309</v>
      </c>
      <c r="E189" s="72">
        <v>20</v>
      </c>
      <c r="F189" s="69">
        <v>19</v>
      </c>
      <c r="G189" s="73">
        <f>E189-F189</f>
        <v>1</v>
      </c>
      <c r="H189" s="74">
        <f>F189/E189</f>
        <v>0.95</v>
      </c>
      <c r="I189" s="73">
        <v>10</v>
      </c>
      <c r="J189" s="69">
        <v>6</v>
      </c>
      <c r="K189" s="75">
        <f>I189-J189</f>
        <v>4</v>
      </c>
      <c r="L189" s="76">
        <f>J189/I189</f>
        <v>0.6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277"/>
      <c r="D190" s="78" t="s">
        <v>310</v>
      </c>
      <c r="E190" s="72"/>
      <c r="F190" s="69"/>
      <c r="G190" s="73"/>
      <c r="H190" s="74"/>
      <c r="I190" s="73">
        <v>32</v>
      </c>
      <c r="J190" s="69">
        <v>23</v>
      </c>
      <c r="K190" s="75">
        <f>I190-J190</f>
        <v>9</v>
      </c>
      <c r="L190" s="76">
        <f>J190/I190</f>
        <v>0.71875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311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312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313</v>
      </c>
      <c r="D193" s="71" t="s">
        <v>314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315</v>
      </c>
      <c r="D194" s="71" t="s">
        <v>56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316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317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277" t="s">
        <v>318</v>
      </c>
      <c r="D197" s="71" t="s">
        <v>319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/>
      <c r="W197" s="69"/>
      <c r="X197" s="70"/>
    </row>
    <row r="198" spans="1:24" ht="14.7" customHeight="1" thickBot="1">
      <c r="A198" s="275"/>
      <c r="B198" s="277"/>
      <c r="C198" s="277"/>
      <c r="D198" s="71" t="s">
        <v>320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277"/>
      <c r="D199" s="71" t="s">
        <v>321</v>
      </c>
      <c r="E199" s="72"/>
      <c r="F199" s="69"/>
      <c r="G199" s="73"/>
      <c r="H199" s="74"/>
      <c r="I199" s="73">
        <v>15</v>
      </c>
      <c r="J199" s="69">
        <v>12</v>
      </c>
      <c r="K199" s="75">
        <f>I199-J199</f>
        <v>3</v>
      </c>
      <c r="L199" s="76">
        <f>J199/I199</f>
        <v>0.8</v>
      </c>
      <c r="M199" s="73"/>
      <c r="N199" s="69"/>
      <c r="O199" s="75"/>
      <c r="P199" s="74"/>
      <c r="Q199" s="73"/>
      <c r="R199" s="69"/>
      <c r="S199" s="79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322</v>
      </c>
      <c r="D200" s="71" t="s">
        <v>42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9"/>
      <c r="T200" s="76"/>
      <c r="U200" s="68"/>
      <c r="V200" s="69">
        <v>7</v>
      </c>
      <c r="W200" s="69"/>
      <c r="X200" s="70"/>
    </row>
    <row r="201" spans="1:24" ht="14.7" customHeight="1" thickBot="1">
      <c r="A201" s="275"/>
      <c r="B201" s="277"/>
      <c r="C201" s="77" t="s">
        <v>323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324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325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326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327</v>
      </c>
      <c r="D205" s="71" t="s">
        <v>284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>
        <v>3</v>
      </c>
      <c r="W205" s="69"/>
      <c r="X205" s="70"/>
    </row>
    <row r="206" spans="1:24" ht="14.7" customHeight="1" thickBot="1">
      <c r="A206" s="275"/>
      <c r="B206" s="277"/>
      <c r="C206" s="77" t="s">
        <v>328</v>
      </c>
      <c r="D206" s="71" t="s">
        <v>329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77" t="s">
        <v>330</v>
      </c>
      <c r="D207" s="71" t="s">
        <v>331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>
        <v>1</v>
      </c>
      <c r="W207" s="69"/>
      <c r="X207" s="70"/>
    </row>
    <row r="208" spans="1:24" ht="14.7" customHeight="1" thickBot="1">
      <c r="A208" s="275"/>
      <c r="B208" s="277" t="s">
        <v>332</v>
      </c>
      <c r="C208" s="77" t="s">
        <v>333</v>
      </c>
      <c r="D208" s="71" t="s">
        <v>334</v>
      </c>
      <c r="E208" s="72">
        <v>20</v>
      </c>
      <c r="F208" s="69">
        <v>19</v>
      </c>
      <c r="G208" s="73">
        <f>E208-F208</f>
        <v>1</v>
      </c>
      <c r="H208" s="74">
        <f>F208/E208</f>
        <v>0.95</v>
      </c>
      <c r="I208" s="73">
        <v>30</v>
      </c>
      <c r="J208" s="69">
        <v>19</v>
      </c>
      <c r="K208" s="75">
        <f>I208-J208</f>
        <v>11</v>
      </c>
      <c r="L208" s="76">
        <f>J208/I208</f>
        <v>0.6333333333333333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 t="s">
        <v>335</v>
      </c>
      <c r="D209" s="71" t="s">
        <v>336</v>
      </c>
      <c r="E209" s="72">
        <v>56</v>
      </c>
      <c r="F209" s="69">
        <v>54</v>
      </c>
      <c r="G209" s="73">
        <f>E209-F209</f>
        <v>2</v>
      </c>
      <c r="H209" s="74">
        <f>F209/E209</f>
        <v>0.9642857142857143</v>
      </c>
      <c r="I209" s="73">
        <v>89</v>
      </c>
      <c r="J209" s="69">
        <v>68</v>
      </c>
      <c r="K209" s="75">
        <f>I209-J209</f>
        <v>21</v>
      </c>
      <c r="L209" s="76">
        <f>J209/I209</f>
        <v>0.7640449438202247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337</v>
      </c>
      <c r="E210" s="72">
        <v>15</v>
      </c>
      <c r="F210" s="69">
        <v>15</v>
      </c>
      <c r="G210" s="73">
        <f>E210-F210</f>
        <v>0</v>
      </c>
      <c r="H210" s="74">
        <f>F210/E210</f>
        <v>1</v>
      </c>
      <c r="I210" s="73">
        <v>10</v>
      </c>
      <c r="J210" s="69">
        <v>10</v>
      </c>
      <c r="K210" s="75">
        <f>I210-J210</f>
        <v>0</v>
      </c>
      <c r="L210" s="76">
        <f>J210/I210</f>
        <v>1</v>
      </c>
      <c r="M210" s="73">
        <v>5</v>
      </c>
      <c r="N210" s="69">
        <v>3</v>
      </c>
      <c r="O210" s="75">
        <f>M210-N210</f>
        <v>2</v>
      </c>
      <c r="P210" s="74">
        <f>N210/M210</f>
        <v>0.6</v>
      </c>
      <c r="Q210" s="73">
        <v>5</v>
      </c>
      <c r="R210" s="69">
        <v>1</v>
      </c>
      <c r="S210" s="75">
        <f>Q210-R210</f>
        <v>4</v>
      </c>
      <c r="T210" s="76">
        <f>R210/Q210</f>
        <v>0.2</v>
      </c>
      <c r="U210" s="68">
        <v>1</v>
      </c>
      <c r="V210" s="69">
        <v>3</v>
      </c>
      <c r="W210" s="69"/>
      <c r="X210" s="70">
        <v>1</v>
      </c>
    </row>
    <row r="211" spans="1:24" ht="14.7" customHeight="1" thickBot="1">
      <c r="A211" s="275"/>
      <c r="B211" s="277"/>
      <c r="C211" s="277"/>
      <c r="D211" s="71" t="s">
        <v>338</v>
      </c>
      <c r="E211" s="72">
        <v>10</v>
      </c>
      <c r="F211" s="69">
        <v>10</v>
      </c>
      <c r="G211" s="73">
        <f>E211-F211</f>
        <v>0</v>
      </c>
      <c r="H211" s="74">
        <f>F211/E211</f>
        <v>1</v>
      </c>
      <c r="I211" s="73">
        <v>20</v>
      </c>
      <c r="J211" s="69">
        <v>7</v>
      </c>
      <c r="K211" s="75">
        <f>I211-J211</f>
        <v>13</v>
      </c>
      <c r="L211" s="76">
        <f>J211/I211</f>
        <v>0.35</v>
      </c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339</v>
      </c>
      <c r="E212" s="72"/>
      <c r="F212" s="69"/>
      <c r="G212" s="73"/>
      <c r="H212" s="74"/>
      <c r="I212" s="73"/>
      <c r="J212" s="69"/>
      <c r="K212" s="75"/>
      <c r="L212" s="76"/>
      <c r="M212" s="73"/>
      <c r="N212" s="69"/>
      <c r="O212" s="75"/>
      <c r="P212" s="74"/>
      <c r="Q212" s="73"/>
      <c r="R212" s="69"/>
      <c r="S212" s="75"/>
      <c r="T212" s="76"/>
      <c r="U212" s="68"/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340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>
        <v>1</v>
      </c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341</v>
      </c>
      <c r="E214" s="72">
        <v>2</v>
      </c>
      <c r="F214" s="69">
        <v>1</v>
      </c>
      <c r="G214" s="73">
        <f>E214-F214</f>
        <v>1</v>
      </c>
      <c r="H214" s="74">
        <f>F214/E214</f>
        <v>0.5</v>
      </c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1</v>
      </c>
      <c r="V214" s="69">
        <v>2</v>
      </c>
      <c r="W214" s="69"/>
      <c r="X214" s="70"/>
    </row>
    <row r="215" spans="1:24" ht="14.7" customHeight="1" thickBot="1">
      <c r="A215" s="275"/>
      <c r="B215" s="277"/>
      <c r="C215" s="277"/>
      <c r="D215" s="71" t="s">
        <v>342</v>
      </c>
      <c r="E215" s="72">
        <v>20</v>
      </c>
      <c r="F215" s="69">
        <v>20</v>
      </c>
      <c r="G215" s="73">
        <f>E215-F215</f>
        <v>0</v>
      </c>
      <c r="H215" s="74">
        <f>F215/E215</f>
        <v>1</v>
      </c>
      <c r="I215" s="73">
        <v>30</v>
      </c>
      <c r="J215" s="69">
        <v>19</v>
      </c>
      <c r="K215" s="75">
        <f>I215-J215</f>
        <v>11</v>
      </c>
      <c r="L215" s="76">
        <f>J215/I215</f>
        <v>0.6333333333333333</v>
      </c>
      <c r="M215" s="73"/>
      <c r="N215" s="69"/>
      <c r="O215" s="75"/>
      <c r="P215" s="74"/>
      <c r="Q215" s="73"/>
      <c r="R215" s="69"/>
      <c r="S215" s="75"/>
      <c r="T215" s="76"/>
      <c r="U215" s="68">
        <v>2</v>
      </c>
      <c r="V215" s="69">
        <v>1</v>
      </c>
      <c r="W215" s="69"/>
      <c r="X215" s="70"/>
    </row>
    <row r="216" spans="1:24" ht="14.7" customHeight="1" thickBot="1">
      <c r="A216" s="275"/>
      <c r="B216" s="277"/>
      <c r="C216" s="77" t="s">
        <v>343</v>
      </c>
      <c r="D216" s="71" t="s">
        <v>344</v>
      </c>
      <c r="E216" s="72">
        <v>3</v>
      </c>
      <c r="F216" s="69">
        <v>3</v>
      </c>
      <c r="G216" s="73">
        <f>E216-F216</f>
        <v>0</v>
      </c>
      <c r="H216" s="74">
        <f>F216/E216</f>
        <v>1</v>
      </c>
      <c r="I216" s="73">
        <v>25</v>
      </c>
      <c r="J216" s="69">
        <v>10</v>
      </c>
      <c r="K216" s="75">
        <f>I216-J216</f>
        <v>15</v>
      </c>
      <c r="L216" s="76">
        <f>J216/I216</f>
        <v>0.4</v>
      </c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345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346</v>
      </c>
      <c r="D218" s="71" t="s">
        <v>347</v>
      </c>
      <c r="E218" s="72"/>
      <c r="F218" s="69"/>
      <c r="G218" s="73"/>
      <c r="H218" s="74"/>
      <c r="I218" s="73">
        <v>16</v>
      </c>
      <c r="J218" s="69">
        <v>5</v>
      </c>
      <c r="K218" s="75">
        <f>I218-J218</f>
        <v>11</v>
      </c>
      <c r="L218" s="76">
        <f>J218/I218</f>
        <v>0.3125</v>
      </c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348</v>
      </c>
      <c r="D219" s="71" t="s">
        <v>349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</v>
      </c>
      <c r="W219" s="69"/>
      <c r="X219" s="70"/>
    </row>
    <row r="220" spans="1:24" ht="14.7" customHeight="1" thickBot="1">
      <c r="A220" s="275"/>
      <c r="B220" s="277"/>
      <c r="C220" s="77" t="s">
        <v>350</v>
      </c>
      <c r="D220" s="71" t="s">
        <v>56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4</v>
      </c>
      <c r="W220" s="69"/>
      <c r="X220" s="70"/>
    </row>
    <row r="221" spans="1:24" ht="14.7" customHeight="1" thickBot="1">
      <c r="A221" s="275"/>
      <c r="B221" s="277"/>
      <c r="C221" s="77" t="s">
        <v>351</v>
      </c>
      <c r="D221" s="71" t="s">
        <v>352</v>
      </c>
      <c r="E221" s="72">
        <v>48</v>
      </c>
      <c r="F221" s="69">
        <v>48</v>
      </c>
      <c r="G221" s="73">
        <f>E221-F221</f>
        <v>0</v>
      </c>
      <c r="H221" s="74">
        <f>F221/E221</f>
        <v>1</v>
      </c>
      <c r="I221" s="73">
        <v>34</v>
      </c>
      <c r="J221" s="69">
        <v>25</v>
      </c>
      <c r="K221" s="75">
        <f>I221-J221</f>
        <v>9</v>
      </c>
      <c r="L221" s="76">
        <f>J221/I221</f>
        <v>0.73529411764705888</v>
      </c>
      <c r="M221" s="73"/>
      <c r="N221" s="69"/>
      <c r="O221" s="75"/>
      <c r="P221" s="74"/>
      <c r="Q221" s="73"/>
      <c r="R221" s="69"/>
      <c r="S221" s="75"/>
      <c r="T221" s="74"/>
      <c r="U221" s="68"/>
      <c r="V221" s="69"/>
      <c r="W221" s="69">
        <v>1</v>
      </c>
      <c r="X221" s="70"/>
    </row>
    <row r="222" spans="1:24" ht="14.7" customHeight="1">
      <c r="A222" s="275"/>
      <c r="B222" s="277"/>
      <c r="C222" s="77" t="s">
        <v>353</v>
      </c>
      <c r="D222" s="71" t="s">
        <v>354</v>
      </c>
      <c r="E222" s="72"/>
      <c r="F222" s="69"/>
      <c r="G222" s="73"/>
      <c r="H222" s="74"/>
      <c r="I222" s="73"/>
      <c r="J222" s="69"/>
      <c r="K222" s="75"/>
      <c r="L222" s="76"/>
      <c r="M222" s="73"/>
      <c r="N222" s="69"/>
      <c r="O222" s="75"/>
      <c r="P222" s="74"/>
      <c r="Q222" s="73"/>
      <c r="R222" s="69"/>
      <c r="S222" s="75"/>
      <c r="T222" s="76"/>
      <c r="U222" s="68"/>
      <c r="V222" s="69">
        <v>2</v>
      </c>
      <c r="W222" s="69"/>
      <c r="X222" s="70"/>
    </row>
    <row r="223" spans="1:24" ht="14.7" customHeight="1" thickBot="1">
      <c r="A223" s="273" t="s">
        <v>355</v>
      </c>
      <c r="B223" s="273"/>
      <c r="C223" s="273"/>
      <c r="D223" s="273"/>
      <c r="E223" s="37">
        <f>SUM(E162:E222)</f>
        <v>279</v>
      </c>
      <c r="F223" s="38">
        <f>SUM(F162:F222)</f>
        <v>273</v>
      </c>
      <c r="G223" s="38">
        <f>E223-F223</f>
        <v>6</v>
      </c>
      <c r="H223" s="4">
        <f>F223/E223</f>
        <v>0.978494623655914</v>
      </c>
      <c r="I223" s="38">
        <f>SUM(I162:I222)</f>
        <v>452</v>
      </c>
      <c r="J223" s="38">
        <f>SUM(J162:J222)</f>
        <v>302</v>
      </c>
      <c r="K223" s="3">
        <f>I223-J223</f>
        <v>150</v>
      </c>
      <c r="L223" s="39">
        <f>J223/I223</f>
        <v>0.66814159292035402</v>
      </c>
      <c r="M223" s="38">
        <f>SUM(M162:M222)</f>
        <v>5</v>
      </c>
      <c r="N223" s="38">
        <f>SUM(N162:N222)</f>
        <v>3</v>
      </c>
      <c r="O223" s="3">
        <f>M223-N223</f>
        <v>2</v>
      </c>
      <c r="P223" s="4">
        <f>N223/M223</f>
        <v>0.6</v>
      </c>
      <c r="Q223" s="38">
        <f>SUM(Q162:Q222)</f>
        <v>5</v>
      </c>
      <c r="R223" s="38">
        <f>SUM(R162:R222)</f>
        <v>1</v>
      </c>
      <c r="S223" s="3">
        <f>Q223-R223</f>
        <v>4</v>
      </c>
      <c r="T223" s="39">
        <f>R223/Q223</f>
        <v>0.2</v>
      </c>
      <c r="U223" s="37">
        <f>SUM(U162:U222)</f>
        <v>13</v>
      </c>
      <c r="V223" s="38">
        <f>SUM(V162:V222)</f>
        <v>52</v>
      </c>
      <c r="W223" s="38">
        <f>SUM(W162:W222)</f>
        <v>2</v>
      </c>
      <c r="X223" s="41">
        <f>SUM(X162:X222)</f>
        <v>1</v>
      </c>
    </row>
    <row r="224" spans="1:24" ht="14.7" customHeight="1" thickBot="1">
      <c r="A224" s="275" t="s">
        <v>356</v>
      </c>
      <c r="B224" s="276" t="s">
        <v>357</v>
      </c>
      <c r="C224" s="276" t="s">
        <v>358</v>
      </c>
      <c r="D224" s="81" t="s">
        <v>359</v>
      </c>
      <c r="E224" s="82">
        <v>66</v>
      </c>
      <c r="F224" s="83">
        <v>60</v>
      </c>
      <c r="G224" s="84">
        <f>E224-F224</f>
        <v>6</v>
      </c>
      <c r="H224" s="85">
        <f>F224/E224</f>
        <v>0.90909090909090906</v>
      </c>
      <c r="I224" s="84">
        <v>50</v>
      </c>
      <c r="J224" s="83">
        <v>36</v>
      </c>
      <c r="K224" s="86">
        <f>I224-J224</f>
        <v>14</v>
      </c>
      <c r="L224" s="87">
        <f>J224/I224</f>
        <v>0.72</v>
      </c>
      <c r="M224" s="88"/>
      <c r="N224" s="89"/>
      <c r="O224" s="90"/>
      <c r="P224" s="91"/>
      <c r="Q224" s="88"/>
      <c r="R224" s="89"/>
      <c r="S224" s="90"/>
      <c r="T224" s="92"/>
      <c r="U224" s="89">
        <v>2</v>
      </c>
      <c r="V224" s="89"/>
      <c r="W224" s="89"/>
      <c r="X224" s="93"/>
    </row>
    <row r="225" spans="1:24" ht="14.7" customHeight="1" thickBot="1">
      <c r="A225" s="275"/>
      <c r="B225" s="276"/>
      <c r="C225" s="276"/>
      <c r="D225" s="81" t="s">
        <v>549</v>
      </c>
      <c r="E225" s="184"/>
      <c r="F225" s="185"/>
      <c r="G225" s="186"/>
      <c r="H225" s="187"/>
      <c r="I225" s="186"/>
      <c r="J225" s="185"/>
      <c r="K225" s="188"/>
      <c r="L225" s="189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360</v>
      </c>
      <c r="D226" s="81" t="s">
        <v>361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362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80" t="s">
        <v>363</v>
      </c>
      <c r="D228" s="81" t="s">
        <v>364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3</v>
      </c>
      <c r="W228" s="89"/>
      <c r="X228" s="93"/>
    </row>
    <row r="229" spans="1:24" ht="14.7" customHeight="1" thickBot="1">
      <c r="A229" s="275"/>
      <c r="B229" s="276"/>
      <c r="C229" s="80" t="s">
        <v>365</v>
      </c>
      <c r="D229" s="81" t="s">
        <v>366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2</v>
      </c>
      <c r="W229" s="89"/>
      <c r="X229" s="93"/>
    </row>
    <row r="230" spans="1:24" ht="14.7" customHeight="1" thickBot="1">
      <c r="A230" s="275"/>
      <c r="B230" s="276"/>
      <c r="C230" s="80" t="s">
        <v>367</v>
      </c>
      <c r="D230" s="81" t="s">
        <v>56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1</v>
      </c>
      <c r="W230" s="89"/>
      <c r="X230" s="93"/>
    </row>
    <row r="231" spans="1:24" ht="14.7" customHeight="1" thickBot="1">
      <c r="A231" s="275"/>
      <c r="B231" s="276"/>
      <c r="C231" s="272" t="s">
        <v>368</v>
      </c>
      <c r="D231" s="81" t="s">
        <v>369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/>
      <c r="W231" s="89"/>
      <c r="X231" s="93"/>
    </row>
    <row r="232" spans="1:24" ht="14.7" customHeight="1" thickBot="1">
      <c r="A232" s="275"/>
      <c r="B232" s="276"/>
      <c r="C232" s="272"/>
      <c r="D232" s="81" t="s">
        <v>207</v>
      </c>
      <c r="E232" s="94"/>
      <c r="F232" s="89"/>
      <c r="G232" s="88"/>
      <c r="H232" s="91"/>
      <c r="I232" s="88">
        <v>50</v>
      </c>
      <c r="J232" s="89">
        <v>20</v>
      </c>
      <c r="K232" s="90">
        <f>I232-J232</f>
        <v>30</v>
      </c>
      <c r="L232" s="92">
        <f>J232/I232</f>
        <v>0.4</v>
      </c>
      <c r="M232" s="88"/>
      <c r="N232" s="89"/>
      <c r="O232" s="90"/>
      <c r="P232" s="91"/>
      <c r="Q232" s="88"/>
      <c r="R232" s="89"/>
      <c r="S232" s="90"/>
      <c r="T232" s="92"/>
      <c r="U232" s="89"/>
      <c r="V232" s="89">
        <v>62</v>
      </c>
      <c r="W232" s="89"/>
      <c r="X232" s="93"/>
    </row>
    <row r="233" spans="1:24" ht="14.7" customHeight="1" thickBot="1">
      <c r="A233" s="275"/>
      <c r="B233" s="276"/>
      <c r="C233" s="272" t="s">
        <v>370</v>
      </c>
      <c r="D233" s="81" t="s">
        <v>371</v>
      </c>
      <c r="E233" s="94">
        <v>23</v>
      </c>
      <c r="F233" s="89">
        <v>23</v>
      </c>
      <c r="G233" s="88">
        <f>E233-F233</f>
        <v>0</v>
      </c>
      <c r="H233" s="91">
        <f>F233/E233</f>
        <v>1</v>
      </c>
      <c r="I233" s="88">
        <v>58</v>
      </c>
      <c r="J233" s="89">
        <v>47</v>
      </c>
      <c r="K233" s="90">
        <f>I233-J233</f>
        <v>11</v>
      </c>
      <c r="L233" s="92">
        <f>J233/I233</f>
        <v>0.81034482758620685</v>
      </c>
      <c r="M233" s="88"/>
      <c r="N233" s="89"/>
      <c r="O233" s="90"/>
      <c r="P233" s="91"/>
      <c r="Q233" s="88"/>
      <c r="R233" s="89"/>
      <c r="S233" s="90"/>
      <c r="T233" s="92"/>
      <c r="U233" s="89">
        <v>1</v>
      </c>
      <c r="V233" s="89">
        <v>3</v>
      </c>
      <c r="W233" s="89"/>
      <c r="X233" s="93"/>
    </row>
    <row r="234" spans="1:24" ht="14.7" customHeight="1" thickBot="1">
      <c r="A234" s="275"/>
      <c r="B234" s="276"/>
      <c r="C234" s="272"/>
      <c r="D234" s="81" t="s">
        <v>372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>
        <v>5</v>
      </c>
      <c r="R234" s="89">
        <v>5</v>
      </c>
      <c r="S234" s="90">
        <f>Q234-R234</f>
        <v>0</v>
      </c>
      <c r="T234" s="92">
        <f>R234/Q234</f>
        <v>1</v>
      </c>
      <c r="U234" s="89"/>
      <c r="V234" s="89">
        <v>1</v>
      </c>
      <c r="W234" s="89">
        <v>1</v>
      </c>
      <c r="X234" s="93"/>
    </row>
    <row r="235" spans="1:24" ht="14.7" customHeight="1" thickBot="1">
      <c r="A235" s="275"/>
      <c r="B235" s="272" t="s">
        <v>373</v>
      </c>
      <c r="C235" s="272" t="s">
        <v>374</v>
      </c>
      <c r="D235" s="81" t="s">
        <v>375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48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376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218</v>
      </c>
      <c r="E238" s="94">
        <v>40</v>
      </c>
      <c r="F238" s="89">
        <v>37</v>
      </c>
      <c r="G238" s="88">
        <f>E238-F238</f>
        <v>3</v>
      </c>
      <c r="H238" s="91">
        <f>F238/E238</f>
        <v>0.92500000000000004</v>
      </c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>
        <v>1</v>
      </c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377</v>
      </c>
      <c r="E239" s="94">
        <v>106</v>
      </c>
      <c r="F239" s="89">
        <v>106</v>
      </c>
      <c r="G239" s="88">
        <f>E239-F239</f>
        <v>0</v>
      </c>
      <c r="H239" s="91">
        <f>F239/E239</f>
        <v>1</v>
      </c>
      <c r="I239" s="88">
        <v>96</v>
      </c>
      <c r="J239" s="89">
        <v>41</v>
      </c>
      <c r="K239" s="90">
        <f>I239-J239</f>
        <v>55</v>
      </c>
      <c r="L239" s="92">
        <f>J239/I239</f>
        <v>0.42708333333333331</v>
      </c>
      <c r="M239" s="88">
        <v>5</v>
      </c>
      <c r="N239" s="89">
        <v>1</v>
      </c>
      <c r="O239" s="90">
        <f>M239-N239</f>
        <v>4</v>
      </c>
      <c r="P239" s="91">
        <f>N239/M239</f>
        <v>0.2</v>
      </c>
      <c r="Q239" s="88"/>
      <c r="R239" s="89"/>
      <c r="S239" s="90"/>
      <c r="T239" s="92"/>
      <c r="U239" s="89">
        <v>1</v>
      </c>
      <c r="V239" s="89">
        <v>24</v>
      </c>
      <c r="W239" s="89"/>
      <c r="X239" s="93">
        <v>4</v>
      </c>
    </row>
    <row r="240" spans="1:24" ht="14.7" customHeight="1" thickBot="1">
      <c r="A240" s="275"/>
      <c r="B240" s="272"/>
      <c r="C240" s="272"/>
      <c r="D240" s="81" t="s">
        <v>378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272"/>
      <c r="D241" s="81" t="s">
        <v>379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272"/>
      <c r="D242" s="81" t="s">
        <v>380</v>
      </c>
      <c r="E242" s="94"/>
      <c r="F242" s="89"/>
      <c r="G242" s="88"/>
      <c r="H242" s="91"/>
      <c r="I242" s="88">
        <v>30</v>
      </c>
      <c r="J242" s="89">
        <v>26</v>
      </c>
      <c r="K242" s="90">
        <f>I242-J242</f>
        <v>4</v>
      </c>
      <c r="L242" s="92">
        <f>J242/I242</f>
        <v>0.8666666666666667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4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381</v>
      </c>
      <c r="E243" s="94"/>
      <c r="F243" s="89"/>
      <c r="G243" s="88"/>
      <c r="H243" s="91"/>
      <c r="I243" s="88">
        <v>80</v>
      </c>
      <c r="J243" s="89">
        <v>56</v>
      </c>
      <c r="K243" s="90">
        <f>I243-J243</f>
        <v>24</v>
      </c>
      <c r="L243" s="92">
        <f>J243/I243</f>
        <v>0.7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/>
      <c r="W243" s="89"/>
      <c r="X243" s="93"/>
    </row>
    <row r="244" spans="1:24" ht="14.7" customHeight="1" thickBot="1">
      <c r="A244" s="275"/>
      <c r="B244" s="272"/>
      <c r="C244" s="80" t="s">
        <v>382</v>
      </c>
      <c r="D244" s="81" t="s">
        <v>383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2</v>
      </c>
      <c r="W244" s="89"/>
      <c r="X244" s="93"/>
    </row>
    <row r="245" spans="1:24" ht="14.7" customHeight="1" thickBot="1">
      <c r="A245" s="275"/>
      <c r="B245" s="272"/>
      <c r="C245" s="80" t="s">
        <v>384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385</v>
      </c>
      <c r="D246" s="81" t="s">
        <v>72</v>
      </c>
      <c r="E246" s="94"/>
      <c r="F246" s="89"/>
      <c r="G246" s="88"/>
      <c r="H246" s="91"/>
      <c r="I246" s="88">
        <v>28</v>
      </c>
      <c r="J246" s="89">
        <v>11</v>
      </c>
      <c r="K246" s="90">
        <f>I246-J246</f>
        <v>17</v>
      </c>
      <c r="L246" s="92">
        <f>J246/I246</f>
        <v>0.39285714285714285</v>
      </c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3</v>
      </c>
      <c r="W246" s="89"/>
      <c r="X246" s="93"/>
    </row>
    <row r="247" spans="1:24" ht="14.7" customHeight="1" thickBot="1">
      <c r="A247" s="275"/>
      <c r="B247" s="272"/>
      <c r="C247" s="80" t="s">
        <v>386</v>
      </c>
      <c r="D247" s="81" t="s">
        <v>56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80" t="s">
        <v>387</v>
      </c>
      <c r="D248" s="81" t="s">
        <v>98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388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272" t="s">
        <v>389</v>
      </c>
      <c r="D250" s="81" t="s">
        <v>390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/>
      <c r="D251" s="81" t="s">
        <v>391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3</v>
      </c>
      <c r="W251" s="89"/>
      <c r="X251" s="93"/>
    </row>
    <row r="252" spans="1:24" ht="14.7" customHeight="1" thickBot="1">
      <c r="A252" s="275"/>
      <c r="B252" s="272"/>
      <c r="C252" s="80" t="s">
        <v>392</v>
      </c>
      <c r="D252" s="81" t="s">
        <v>56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393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/>
      <c r="W253" s="89"/>
      <c r="X253" s="93"/>
    </row>
    <row r="254" spans="1:24" ht="14.7" customHeight="1" thickBot="1">
      <c r="A254" s="275"/>
      <c r="B254" s="272"/>
      <c r="C254" s="80" t="s">
        <v>394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395</v>
      </c>
      <c r="D255" s="81" t="s">
        <v>396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>
        <v>1</v>
      </c>
      <c r="W255" s="89"/>
      <c r="X255" s="93"/>
    </row>
    <row r="256" spans="1:24" ht="14.7" customHeight="1" thickBot="1">
      <c r="A256" s="275"/>
      <c r="B256" s="272"/>
      <c r="C256" s="80" t="s">
        <v>397</v>
      </c>
      <c r="D256" s="81" t="s">
        <v>398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4</v>
      </c>
      <c r="W256" s="89"/>
      <c r="X256" s="93"/>
    </row>
    <row r="257" spans="1:24" ht="14.7" customHeight="1" thickBot="1">
      <c r="A257" s="275"/>
      <c r="B257" s="272"/>
      <c r="C257" s="80" t="s">
        <v>399</v>
      </c>
      <c r="D257" s="81" t="s">
        <v>194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>
        <v>2</v>
      </c>
      <c r="V257" s="89">
        <v>3</v>
      </c>
      <c r="W257" s="89"/>
      <c r="X257" s="93"/>
    </row>
    <row r="258" spans="1:24" ht="14.7" customHeight="1" thickBot="1">
      <c r="A258" s="275"/>
      <c r="B258" s="272"/>
      <c r="C258" s="80" t="s">
        <v>400</v>
      </c>
      <c r="D258" s="81" t="s">
        <v>401</v>
      </c>
      <c r="E258" s="94">
        <v>5</v>
      </c>
      <c r="F258" s="89">
        <v>4</v>
      </c>
      <c r="G258" s="88">
        <f>E258-F258</f>
        <v>1</v>
      </c>
      <c r="H258" s="91">
        <f>F258/E258</f>
        <v>0.8</v>
      </c>
      <c r="I258" s="88">
        <v>20</v>
      </c>
      <c r="J258" s="89">
        <v>12</v>
      </c>
      <c r="K258" s="90">
        <f>I258-J258</f>
        <v>8</v>
      </c>
      <c r="L258" s="92">
        <f>J258/I258</f>
        <v>0.6</v>
      </c>
      <c r="M258" s="88"/>
      <c r="N258" s="89"/>
      <c r="O258" s="90"/>
      <c r="P258" s="91"/>
      <c r="Q258" s="88"/>
      <c r="R258" s="89"/>
      <c r="S258" s="90"/>
      <c r="T258" s="92"/>
      <c r="U258" s="89"/>
      <c r="V258" s="89"/>
      <c r="W258" s="89"/>
      <c r="X258" s="93"/>
    </row>
    <row r="259" spans="1:24" ht="14.7" customHeight="1" thickBot="1">
      <c r="A259" s="275"/>
      <c r="B259" s="272" t="s">
        <v>402</v>
      </c>
      <c r="C259" s="80" t="s">
        <v>403</v>
      </c>
      <c r="D259" s="81" t="s">
        <v>404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6</v>
      </c>
      <c r="W259" s="89"/>
      <c r="X259" s="93"/>
    </row>
    <row r="260" spans="1:24" ht="14.7" customHeight="1" thickBot="1">
      <c r="A260" s="275"/>
      <c r="B260" s="272"/>
      <c r="C260" s="80" t="s">
        <v>405</v>
      </c>
      <c r="D260" s="81" t="s">
        <v>406</v>
      </c>
      <c r="E260" s="94">
        <v>10</v>
      </c>
      <c r="F260" s="89">
        <v>10</v>
      </c>
      <c r="G260" s="88">
        <f>E260-F260</f>
        <v>0</v>
      </c>
      <c r="H260" s="91">
        <f>F260/E260</f>
        <v>1</v>
      </c>
      <c r="I260" s="88">
        <v>20</v>
      </c>
      <c r="J260" s="89">
        <v>17</v>
      </c>
      <c r="K260" s="90">
        <f>I260-J260</f>
        <v>3</v>
      </c>
      <c r="L260" s="92">
        <f>J260/I260</f>
        <v>0.85</v>
      </c>
      <c r="M260" s="88"/>
      <c r="N260" s="89"/>
      <c r="O260" s="90"/>
      <c r="P260" s="91"/>
      <c r="Q260" s="88"/>
      <c r="R260" s="89"/>
      <c r="S260" s="90"/>
      <c r="T260" s="92"/>
      <c r="U260" s="89">
        <v>2</v>
      </c>
      <c r="V260" s="89">
        <v>3</v>
      </c>
      <c r="W260" s="89"/>
      <c r="X260" s="93"/>
    </row>
    <row r="261" spans="1:24" ht="14.7" customHeight="1" thickBot="1">
      <c r="A261" s="275"/>
      <c r="B261" s="272"/>
      <c r="C261" s="80" t="s">
        <v>407</v>
      </c>
      <c r="D261" s="81" t="s">
        <v>31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1</v>
      </c>
      <c r="W261" s="89"/>
      <c r="X261" s="93"/>
    </row>
    <row r="262" spans="1:24" ht="14.7" customHeight="1" thickBot="1">
      <c r="A262" s="275"/>
      <c r="B262" s="272"/>
      <c r="C262" s="80" t="s">
        <v>408</v>
      </c>
      <c r="D262" s="81" t="s">
        <v>409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>
        <v>1</v>
      </c>
      <c r="W262" s="89"/>
      <c r="X262" s="93"/>
    </row>
    <row r="263" spans="1:24" ht="14.7" customHeight="1" thickBot="1">
      <c r="A263" s="275"/>
      <c r="B263" s="272"/>
      <c r="C263" s="80" t="s">
        <v>410</v>
      </c>
      <c r="D263" s="81" t="s">
        <v>411</v>
      </c>
      <c r="E263" s="94"/>
      <c r="F263" s="89"/>
      <c r="G263" s="88"/>
      <c r="H263" s="91"/>
      <c r="I263" s="88">
        <v>15</v>
      </c>
      <c r="J263" s="89">
        <v>13</v>
      </c>
      <c r="K263" s="90">
        <f>I263-J263</f>
        <v>2</v>
      </c>
      <c r="L263" s="92">
        <f>J263/I263</f>
        <v>0.8666666666666667</v>
      </c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412</v>
      </c>
      <c r="D264" s="81" t="s">
        <v>413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414</v>
      </c>
      <c r="D265" s="81" t="s">
        <v>415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416</v>
      </c>
      <c r="D266" s="81" t="s">
        <v>417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418</v>
      </c>
      <c r="D267" s="81" t="s">
        <v>419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3</v>
      </c>
      <c r="W267" s="89"/>
      <c r="X267" s="93"/>
    </row>
    <row r="268" spans="1:24" ht="14.7" customHeight="1" thickBot="1">
      <c r="A268" s="275"/>
      <c r="B268" s="272"/>
      <c r="C268" s="80" t="s">
        <v>420</v>
      </c>
      <c r="D268" s="81" t="s">
        <v>421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/>
      <c r="W268" s="89"/>
      <c r="X268" s="93"/>
    </row>
    <row r="269" spans="1:24" ht="14.7" customHeight="1" thickBot="1">
      <c r="A269" s="275"/>
      <c r="B269" s="272"/>
      <c r="C269" s="272" t="s">
        <v>422</v>
      </c>
      <c r="D269" s="81" t="s">
        <v>423</v>
      </c>
      <c r="E269" s="94">
        <v>15</v>
      </c>
      <c r="F269" s="89">
        <v>14</v>
      </c>
      <c r="G269" s="88">
        <f>E269-F269</f>
        <v>1</v>
      </c>
      <c r="H269" s="91">
        <f>F269/E269</f>
        <v>0.93333333333333335</v>
      </c>
      <c r="I269" s="88">
        <v>5</v>
      </c>
      <c r="J269" s="89">
        <v>5</v>
      </c>
      <c r="K269" s="90">
        <f>I269-J269</f>
        <v>0</v>
      </c>
      <c r="L269" s="92">
        <f>J269/I269</f>
        <v>1</v>
      </c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/>
      <c r="D270" s="81" t="s">
        <v>424</v>
      </c>
      <c r="E270" s="94"/>
      <c r="F270" s="89"/>
      <c r="G270" s="88"/>
      <c r="H270" s="91"/>
      <c r="I270" s="88">
        <v>11</v>
      </c>
      <c r="J270" s="89">
        <v>11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>
        <v>1</v>
      </c>
      <c r="V270" s="89">
        <v>3</v>
      </c>
      <c r="W270" s="89"/>
      <c r="X270" s="93"/>
    </row>
    <row r="271" spans="1:24" ht="14.7" customHeight="1" thickBot="1">
      <c r="A271" s="275"/>
      <c r="B271" s="272" t="s">
        <v>425</v>
      </c>
      <c r="C271" s="80" t="s">
        <v>426</v>
      </c>
      <c r="D271" s="81" t="s">
        <v>427</v>
      </c>
      <c r="E271" s="94">
        <v>4</v>
      </c>
      <c r="F271" s="89">
        <v>4</v>
      </c>
      <c r="G271" s="88">
        <f>E271-F271</f>
        <v>0</v>
      </c>
      <c r="H271" s="91">
        <f>F271/E271</f>
        <v>1</v>
      </c>
      <c r="I271" s="88">
        <v>10</v>
      </c>
      <c r="J271" s="89">
        <v>10</v>
      </c>
      <c r="K271" s="90">
        <f>I271-J271</f>
        <v>0</v>
      </c>
      <c r="L271" s="92">
        <f>J271/I271</f>
        <v>1</v>
      </c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3</v>
      </c>
      <c r="W271" s="89"/>
      <c r="X271" s="93"/>
    </row>
    <row r="272" spans="1:24" ht="14.7" customHeight="1" thickBot="1">
      <c r="A272" s="275"/>
      <c r="B272" s="272"/>
      <c r="C272" s="80" t="s">
        <v>428</v>
      </c>
      <c r="D272" s="81" t="s">
        <v>429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2</v>
      </c>
      <c r="W272" s="89"/>
      <c r="X272" s="93"/>
    </row>
    <row r="273" spans="1:24" ht="14.7" customHeight="1" thickBot="1">
      <c r="A273" s="275"/>
      <c r="B273" s="272"/>
      <c r="C273" s="80" t="s">
        <v>430</v>
      </c>
      <c r="D273" s="81" t="s">
        <v>431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432</v>
      </c>
      <c r="D274" s="81" t="s">
        <v>338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2</v>
      </c>
      <c r="W274" s="89"/>
      <c r="X274" s="93"/>
    </row>
    <row r="275" spans="1:24" ht="14.7" customHeight="1" thickBot="1">
      <c r="A275" s="275"/>
      <c r="B275" s="272"/>
      <c r="C275" s="80" t="s">
        <v>433</v>
      </c>
      <c r="D275" s="81" t="s">
        <v>56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80" t="s">
        <v>434</v>
      </c>
      <c r="D276" s="81" t="s">
        <v>101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1</v>
      </c>
      <c r="W276" s="89"/>
      <c r="X276" s="93"/>
    </row>
    <row r="277" spans="1:24" ht="14.7" customHeight="1" thickBot="1">
      <c r="A277" s="275"/>
      <c r="B277" s="272"/>
      <c r="C277" s="80" t="s">
        <v>435</v>
      </c>
      <c r="D277" s="81" t="s">
        <v>56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436</v>
      </c>
      <c r="D278" s="81" t="s">
        <v>437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3</v>
      </c>
      <c r="W278" s="89"/>
      <c r="X278" s="93"/>
    </row>
    <row r="279" spans="1:24" ht="14.7" customHeight="1" thickBot="1">
      <c r="A279" s="275"/>
      <c r="B279" s="272"/>
      <c r="C279" s="272" t="s">
        <v>438</v>
      </c>
      <c r="D279" s="81" t="s">
        <v>439</v>
      </c>
      <c r="E279" s="94">
        <v>15</v>
      </c>
      <c r="F279" s="89">
        <v>15</v>
      </c>
      <c r="G279" s="88">
        <f>E279-F279</f>
        <v>0</v>
      </c>
      <c r="H279" s="91">
        <f>F279/E279</f>
        <v>1</v>
      </c>
      <c r="I279" s="88">
        <v>9</v>
      </c>
      <c r="J279" s="89">
        <v>7</v>
      </c>
      <c r="K279" s="90">
        <f>I279-J279</f>
        <v>2</v>
      </c>
      <c r="L279" s="92">
        <f>J279/I279</f>
        <v>0.77777777777777779</v>
      </c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272"/>
      <c r="D280" s="81" t="s">
        <v>440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7</v>
      </c>
      <c r="W280" s="89"/>
      <c r="X280" s="93"/>
    </row>
    <row r="281" spans="1:24" ht="14.7" customHeight="1" thickBot="1">
      <c r="A281" s="275"/>
      <c r="B281" s="272"/>
      <c r="C281" s="80" t="s">
        <v>441</v>
      </c>
      <c r="D281" s="81" t="s">
        <v>180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7</v>
      </c>
      <c r="W281" s="89"/>
      <c r="X281" s="93"/>
    </row>
    <row r="282" spans="1:24" ht="14.7" customHeight="1" thickBot="1">
      <c r="A282" s="275"/>
      <c r="B282" s="272"/>
      <c r="C282" s="80" t="s">
        <v>442</v>
      </c>
      <c r="D282" s="81" t="s">
        <v>56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443</v>
      </c>
      <c r="D283" s="81" t="s">
        <v>444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1</v>
      </c>
      <c r="W283" s="89"/>
      <c r="X283" s="93"/>
    </row>
    <row r="284" spans="1:24" ht="14.7" customHeight="1" thickBot="1">
      <c r="A284" s="275"/>
      <c r="B284" s="272"/>
      <c r="C284" s="80" t="s">
        <v>445</v>
      </c>
      <c r="D284" s="81" t="s">
        <v>446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2</v>
      </c>
      <c r="W284" s="89"/>
      <c r="X284" s="93"/>
    </row>
    <row r="285" spans="1:24" ht="14.7" customHeight="1" thickBot="1">
      <c r="A285" s="275"/>
      <c r="B285" s="272"/>
      <c r="C285" s="80" t="s">
        <v>447</v>
      </c>
      <c r="D285" s="81" t="s">
        <v>448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80" t="s">
        <v>449</v>
      </c>
      <c r="D286" s="81" t="s">
        <v>296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1</v>
      </c>
      <c r="W286" s="89"/>
      <c r="X286" s="93"/>
    </row>
    <row r="287" spans="1:24" ht="14.7" customHeight="1" thickBot="1">
      <c r="A287" s="275"/>
      <c r="B287" s="272" t="s">
        <v>450</v>
      </c>
      <c r="C287" s="272" t="s">
        <v>451</v>
      </c>
      <c r="D287" s="81" t="s">
        <v>452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/>
      <c r="W287" s="89"/>
      <c r="X287" s="93"/>
    </row>
    <row r="288" spans="1:24" ht="14.7" customHeight="1" thickBot="1">
      <c r="A288" s="275"/>
      <c r="B288" s="272"/>
      <c r="C288" s="272"/>
      <c r="D288" s="81" t="s">
        <v>155</v>
      </c>
      <c r="E288" s="94">
        <v>20</v>
      </c>
      <c r="F288" s="89">
        <v>14</v>
      </c>
      <c r="G288" s="88">
        <f>E288-F288</f>
        <v>6</v>
      </c>
      <c r="H288" s="91">
        <f>F288/E288</f>
        <v>0.7</v>
      </c>
      <c r="I288" s="88">
        <v>40</v>
      </c>
      <c r="J288" s="89">
        <v>16</v>
      </c>
      <c r="K288" s="90">
        <f>I288-J288</f>
        <v>24</v>
      </c>
      <c r="L288" s="92">
        <f>J288/I288</f>
        <v>0.4</v>
      </c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82</v>
      </c>
      <c r="E289" s="94">
        <v>4</v>
      </c>
      <c r="F289" s="89">
        <v>2</v>
      </c>
      <c r="G289" s="88">
        <f>E289-F289</f>
        <v>2</v>
      </c>
      <c r="H289" s="91">
        <f>F289/E289</f>
        <v>0.5</v>
      </c>
      <c r="I289" s="88">
        <v>4</v>
      </c>
      <c r="J289" s="89">
        <v>0</v>
      </c>
      <c r="K289" s="90">
        <f>I289-J289</f>
        <v>4</v>
      </c>
      <c r="L289" s="92">
        <f>J289/I289</f>
        <v>0</v>
      </c>
      <c r="M289" s="88"/>
      <c r="N289" s="89"/>
      <c r="O289" s="90"/>
      <c r="P289" s="91"/>
      <c r="Q289" s="88"/>
      <c r="R289" s="89"/>
      <c r="S289" s="90"/>
      <c r="T289" s="92"/>
      <c r="U289" s="89">
        <v>1</v>
      </c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453</v>
      </c>
      <c r="E290" s="94">
        <v>2</v>
      </c>
      <c r="F290" s="89">
        <v>2</v>
      </c>
      <c r="G290" s="88">
        <f>E290-F290</f>
        <v>0</v>
      </c>
      <c r="H290" s="91">
        <f>F290/E290</f>
        <v>1</v>
      </c>
      <c r="I290" s="88">
        <v>4</v>
      </c>
      <c r="J290" s="89">
        <v>1</v>
      </c>
      <c r="K290" s="90">
        <f>I290-J290</f>
        <v>3</v>
      </c>
      <c r="L290" s="92">
        <f>J290/I290</f>
        <v>0.25</v>
      </c>
      <c r="M290" s="88"/>
      <c r="N290" s="89"/>
      <c r="O290" s="90"/>
      <c r="P290" s="91"/>
      <c r="Q290" s="88"/>
      <c r="R290" s="89"/>
      <c r="S290" s="90"/>
      <c r="T290" s="92"/>
      <c r="U290" s="89">
        <v>2</v>
      </c>
      <c r="V290" s="89">
        <v>1</v>
      </c>
      <c r="W290" s="89"/>
      <c r="X290" s="93"/>
    </row>
    <row r="291" spans="1:24" ht="14.7" customHeight="1" thickBot="1">
      <c r="A291" s="275"/>
      <c r="B291" s="272"/>
      <c r="C291" s="80" t="s">
        <v>454</v>
      </c>
      <c r="D291" s="81" t="s">
        <v>455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456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1</v>
      </c>
      <c r="W292" s="89"/>
      <c r="X292" s="93"/>
    </row>
    <row r="293" spans="1:24" ht="14.7" customHeight="1" thickBot="1">
      <c r="A293" s="275"/>
      <c r="B293" s="272"/>
      <c r="C293" s="80" t="s">
        <v>457</v>
      </c>
      <c r="D293" s="81" t="s">
        <v>458</v>
      </c>
      <c r="E293" s="94"/>
      <c r="F293" s="89"/>
      <c r="G293" s="88"/>
      <c r="H293" s="91"/>
      <c r="I293" s="88">
        <v>10</v>
      </c>
      <c r="J293" s="89">
        <v>1</v>
      </c>
      <c r="K293" s="90">
        <f>I293-J293</f>
        <v>9</v>
      </c>
      <c r="L293" s="92">
        <f>J293/I293</f>
        <v>0.1</v>
      </c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 thickBot="1">
      <c r="A294" s="275"/>
      <c r="B294" s="272"/>
      <c r="C294" s="80" t="s">
        <v>550</v>
      </c>
      <c r="D294" s="81" t="s">
        <v>551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/>
      <c r="W294" s="89"/>
      <c r="X294" s="93"/>
    </row>
    <row r="295" spans="1:24" ht="14.7" customHeight="1" thickBot="1">
      <c r="A295" s="275"/>
      <c r="B295" s="272"/>
      <c r="C295" s="80" t="s">
        <v>459</v>
      </c>
      <c r="D295" s="81" t="s">
        <v>460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461</v>
      </c>
      <c r="D296" s="81" t="s">
        <v>296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>
      <c r="A297" s="275"/>
      <c r="B297" s="272"/>
      <c r="C297" s="80" t="s">
        <v>462</v>
      </c>
      <c r="D297" s="81" t="s">
        <v>56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>
        <v>3</v>
      </c>
      <c r="W297" s="89"/>
      <c r="X297" s="93"/>
    </row>
    <row r="298" spans="1:24" ht="18.149999999999999" customHeight="1" thickBot="1">
      <c r="A298" s="273" t="s">
        <v>463</v>
      </c>
      <c r="B298" s="273"/>
      <c r="C298" s="273"/>
      <c r="D298" s="273"/>
      <c r="E298" s="37">
        <f>SUM(E224:E297)</f>
        <v>310</v>
      </c>
      <c r="F298" s="38">
        <f>SUM(F224:F297)</f>
        <v>291</v>
      </c>
      <c r="G298" s="38">
        <f>E298-F298</f>
        <v>19</v>
      </c>
      <c r="H298" s="4">
        <f>F298/E298</f>
        <v>0.93870967741935485</v>
      </c>
      <c r="I298" s="38">
        <f>SUM(I224:I297)</f>
        <v>540</v>
      </c>
      <c r="J298" s="38">
        <f>SUM(J224:J297)</f>
        <v>330</v>
      </c>
      <c r="K298" s="38">
        <f>I298-J298</f>
        <v>210</v>
      </c>
      <c r="L298" s="39">
        <f>J298/I298</f>
        <v>0.61111111111111116</v>
      </c>
      <c r="M298" s="38">
        <f>SUM(M224:M297)</f>
        <v>5</v>
      </c>
      <c r="N298" s="38">
        <f>SUM(N224:N297)</f>
        <v>1</v>
      </c>
      <c r="O298" s="38">
        <f>M298-N298</f>
        <v>4</v>
      </c>
      <c r="P298" s="4">
        <f>N298/M298</f>
        <v>0.2</v>
      </c>
      <c r="Q298" s="38">
        <f>SUM(Q224:Q297)</f>
        <v>5</v>
      </c>
      <c r="R298" s="38">
        <f>SUM(R224:R297)</f>
        <v>5</v>
      </c>
      <c r="S298" s="38">
        <f>Q298-R298</f>
        <v>0</v>
      </c>
      <c r="T298" s="39">
        <f>R298/Q298</f>
        <v>1</v>
      </c>
      <c r="U298" s="38">
        <f>SUM(U224:U297)</f>
        <v>14</v>
      </c>
      <c r="V298" s="38">
        <f>SUM(V224:V297)</f>
        <v>173</v>
      </c>
      <c r="W298" s="38">
        <f>SUM(W224:W297)</f>
        <v>1</v>
      </c>
      <c r="X298" s="41">
        <f>SUM(X224:X297)</f>
        <v>4</v>
      </c>
    </row>
    <row r="299" spans="1:24" ht="14.4" thickBot="1">
      <c r="A299" s="274" t="s">
        <v>464</v>
      </c>
      <c r="B299" s="274"/>
      <c r="C299" s="274"/>
      <c r="D299" s="274"/>
      <c r="E299" s="95">
        <f>E98+E161+E223+E298</f>
        <v>2007</v>
      </c>
      <c r="F299" s="96">
        <f>F98+F161+F223+F298</f>
        <v>1881</v>
      </c>
      <c r="G299" s="96">
        <f>G98+G161+G223+G298</f>
        <v>126</v>
      </c>
      <c r="H299" s="97">
        <f>F299/E299</f>
        <v>0.93721973094170408</v>
      </c>
      <c r="I299" s="96">
        <f>I98+I161+I223+I298</f>
        <v>2924</v>
      </c>
      <c r="J299" s="96">
        <f>J98+J161+J223+J298</f>
        <v>1895</v>
      </c>
      <c r="K299" s="96">
        <f>K98+K161+K223+K298</f>
        <v>1029</v>
      </c>
      <c r="L299" s="98">
        <f>J299/I299</f>
        <v>0.64808481532147744</v>
      </c>
      <c r="M299" s="96">
        <f>M98+M161+M223+M298</f>
        <v>22</v>
      </c>
      <c r="N299" s="96">
        <f>N98+N161+N223+N298</f>
        <v>6</v>
      </c>
      <c r="O299" s="96">
        <f>O98+O161+O223+O298</f>
        <v>16</v>
      </c>
      <c r="P299" s="97">
        <f>N299/M299</f>
        <v>0.27272727272727271</v>
      </c>
      <c r="Q299" s="96">
        <f>Q98+Q161+Q223+Q298</f>
        <v>34</v>
      </c>
      <c r="R299" s="96">
        <f>R98+R161+R223+R298</f>
        <v>17</v>
      </c>
      <c r="S299" s="96">
        <f>S98+S161+S223+S298</f>
        <v>17</v>
      </c>
      <c r="T299" s="98">
        <f>R299/Q299</f>
        <v>0.5</v>
      </c>
      <c r="U299" s="95">
        <f>U98+U161+U223+U298</f>
        <v>95</v>
      </c>
      <c r="V299" s="96">
        <f>V98+V161+V223+V298</f>
        <v>365</v>
      </c>
      <c r="W299" s="96">
        <f>W98+W161+W223+W298</f>
        <v>6</v>
      </c>
      <c r="X299" s="99">
        <f>X98+X161+X223+X298</f>
        <v>12</v>
      </c>
    </row>
    <row r="300" spans="1:24" ht="14.7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100"/>
      <c r="P300" s="101"/>
      <c r="Q300" s="100"/>
      <c r="R300" s="100"/>
      <c r="S300" s="100"/>
      <c r="T300" s="102"/>
      <c r="U300" s="103"/>
      <c r="V300" s="103"/>
      <c r="W300" s="103"/>
      <c r="X300" s="103"/>
    </row>
    <row r="301" spans="1:24" ht="14.7" customHeight="1" thickBot="1">
      <c r="A301" s="104"/>
      <c r="B301" s="100"/>
      <c r="C301" s="104"/>
      <c r="D301" s="100"/>
      <c r="E301" s="100"/>
      <c r="F301" s="100"/>
      <c r="G301" s="100"/>
      <c r="H301" s="101"/>
      <c r="I301" s="100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>
      <c r="A302" s="265" t="s">
        <v>465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</row>
    <row r="303" spans="1:24" ht="16.95" customHeight="1">
      <c r="A303" s="266" t="s">
        <v>466</v>
      </c>
      <c r="B303" s="266"/>
      <c r="C303" s="266"/>
      <c r="D303" s="266"/>
      <c r="E303" s="268" t="s">
        <v>8</v>
      </c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70" t="s">
        <v>467</v>
      </c>
      <c r="V303" s="270"/>
      <c r="W303" s="270"/>
      <c r="X303" s="270"/>
    </row>
    <row r="304" spans="1:24" ht="16.95" customHeight="1">
      <c r="A304" s="266"/>
      <c r="B304" s="266"/>
      <c r="C304" s="266"/>
      <c r="D304" s="266"/>
      <c r="E304" s="268" t="s">
        <v>10</v>
      </c>
      <c r="F304" s="268"/>
      <c r="G304" s="268"/>
      <c r="H304" s="268"/>
      <c r="I304" s="268"/>
      <c r="J304" s="268"/>
      <c r="K304" s="268"/>
      <c r="L304" s="268"/>
      <c r="M304" s="268" t="s">
        <v>11</v>
      </c>
      <c r="N304" s="268"/>
      <c r="O304" s="268"/>
      <c r="P304" s="268"/>
      <c r="Q304" s="268"/>
      <c r="R304" s="268"/>
      <c r="S304" s="268"/>
      <c r="T304" s="268"/>
      <c r="U304" s="271" t="s">
        <v>10</v>
      </c>
      <c r="V304" s="271"/>
      <c r="W304" s="270" t="s">
        <v>12</v>
      </c>
      <c r="X304" s="270"/>
    </row>
    <row r="305" spans="1:24" ht="16.95" customHeight="1">
      <c r="A305" s="266"/>
      <c r="B305" s="266"/>
      <c r="C305" s="266"/>
      <c r="D305" s="266"/>
      <c r="E305" s="268" t="s">
        <v>13</v>
      </c>
      <c r="F305" s="268"/>
      <c r="G305" s="268"/>
      <c r="H305" s="268"/>
      <c r="I305" s="268" t="s">
        <v>14</v>
      </c>
      <c r="J305" s="268"/>
      <c r="K305" s="268"/>
      <c r="L305" s="268"/>
      <c r="M305" s="268" t="s">
        <v>13</v>
      </c>
      <c r="N305" s="268"/>
      <c r="O305" s="268"/>
      <c r="P305" s="268"/>
      <c r="Q305" s="268" t="s">
        <v>14</v>
      </c>
      <c r="R305" s="268"/>
      <c r="S305" s="268"/>
      <c r="T305" s="268"/>
      <c r="U305" s="271"/>
      <c r="V305" s="271"/>
      <c r="W305" s="270"/>
      <c r="X305" s="270"/>
    </row>
    <row r="306" spans="1:24" ht="16.95" customHeight="1">
      <c r="A306" s="266"/>
      <c r="B306" s="266"/>
      <c r="C306" s="266"/>
      <c r="D306" s="266"/>
      <c r="E306" s="106" t="s">
        <v>15</v>
      </c>
      <c r="F306" s="106" t="s">
        <v>16</v>
      </c>
      <c r="G306" s="106" t="s">
        <v>17</v>
      </c>
      <c r="H306" s="107" t="s">
        <v>18</v>
      </c>
      <c r="I306" s="106" t="s">
        <v>15</v>
      </c>
      <c r="J306" s="106" t="s">
        <v>16</v>
      </c>
      <c r="K306" s="106" t="s">
        <v>17</v>
      </c>
      <c r="L306" s="106" t="s">
        <v>18</v>
      </c>
      <c r="M306" s="106" t="s">
        <v>15</v>
      </c>
      <c r="N306" s="106" t="s">
        <v>16</v>
      </c>
      <c r="O306" s="106" t="s">
        <v>17</v>
      </c>
      <c r="P306" s="107" t="s">
        <v>18</v>
      </c>
      <c r="Q306" s="106" t="s">
        <v>15</v>
      </c>
      <c r="R306" s="106" t="s">
        <v>16</v>
      </c>
      <c r="S306" s="106" t="s">
        <v>17</v>
      </c>
      <c r="T306" s="106" t="s">
        <v>18</v>
      </c>
      <c r="U306" s="106" t="s">
        <v>13</v>
      </c>
      <c r="V306" s="106" t="s">
        <v>19</v>
      </c>
      <c r="W306" s="106" t="s">
        <v>13</v>
      </c>
      <c r="X306" s="1" t="s">
        <v>19</v>
      </c>
    </row>
    <row r="307" spans="1:24" ht="16.95" customHeight="1">
      <c r="A307" s="257" t="s">
        <v>468</v>
      </c>
      <c r="B307" s="257"/>
      <c r="C307" s="257"/>
      <c r="D307" s="257"/>
      <c r="E307" s="108">
        <f>E98</f>
        <v>1061</v>
      </c>
      <c r="F307" s="109">
        <f>F98</f>
        <v>971</v>
      </c>
      <c r="G307" s="108">
        <f>G98</f>
        <v>90</v>
      </c>
      <c r="H307" s="110">
        <f>F307/E307</f>
        <v>0.91517436380772854</v>
      </c>
      <c r="I307" s="108">
        <f t="shared" ref="I307:O307" si="2">(I98)</f>
        <v>1503</v>
      </c>
      <c r="J307" s="109">
        <f t="shared" si="2"/>
        <v>1009</v>
      </c>
      <c r="K307" s="108">
        <f t="shared" si="2"/>
        <v>494</v>
      </c>
      <c r="L307" s="110">
        <f t="shared" si="2"/>
        <v>0.67132401862940783</v>
      </c>
      <c r="M307" s="108">
        <f t="shared" si="2"/>
        <v>10</v>
      </c>
      <c r="N307" s="109">
        <f t="shared" si="2"/>
        <v>1</v>
      </c>
      <c r="O307" s="108">
        <f t="shared" si="2"/>
        <v>9</v>
      </c>
      <c r="P307" s="110">
        <f t="shared" ref="P307:X307" si="3">P98</f>
        <v>0.1</v>
      </c>
      <c r="Q307" s="108">
        <f t="shared" si="3"/>
        <v>22</v>
      </c>
      <c r="R307" s="109">
        <f t="shared" si="3"/>
        <v>10</v>
      </c>
      <c r="S307" s="108">
        <f t="shared" si="3"/>
        <v>12</v>
      </c>
      <c r="T307" s="110">
        <f t="shared" si="3"/>
        <v>0.45454545454545453</v>
      </c>
      <c r="U307" s="111">
        <f t="shared" si="3"/>
        <v>39</v>
      </c>
      <c r="V307" s="111">
        <f t="shared" si="3"/>
        <v>66</v>
      </c>
      <c r="W307" s="111">
        <f t="shared" si="3"/>
        <v>0</v>
      </c>
      <c r="X307" s="112">
        <f t="shared" si="3"/>
        <v>2</v>
      </c>
    </row>
    <row r="308" spans="1:24" ht="14.7" customHeight="1">
      <c r="A308" s="269" t="s">
        <v>469</v>
      </c>
      <c r="B308" s="269"/>
      <c r="C308" s="269"/>
      <c r="D308" s="269"/>
      <c r="E308" s="113">
        <f>E161</f>
        <v>357</v>
      </c>
      <c r="F308" s="114">
        <f>F161</f>
        <v>346</v>
      </c>
      <c r="G308" s="113">
        <f>G161</f>
        <v>11</v>
      </c>
      <c r="H308" s="115">
        <f>F308/E308</f>
        <v>0.96918767507002801</v>
      </c>
      <c r="I308" s="113">
        <f>I161</f>
        <v>429</v>
      </c>
      <c r="J308" s="114">
        <f>J161</f>
        <v>254</v>
      </c>
      <c r="K308" s="113">
        <f>K161</f>
        <v>175</v>
      </c>
      <c r="L308" s="115">
        <f>L161</f>
        <v>0.59207459207459212</v>
      </c>
      <c r="M308" s="113">
        <f>(M161)</f>
        <v>2</v>
      </c>
      <c r="N308" s="114">
        <f>(N161)</f>
        <v>1</v>
      </c>
      <c r="O308" s="113">
        <f>(O161)</f>
        <v>1</v>
      </c>
      <c r="P308" s="115">
        <f>(P161)</f>
        <v>0.5</v>
      </c>
      <c r="Q308" s="113">
        <f t="shared" ref="Q308:X308" si="4">Q161</f>
        <v>2</v>
      </c>
      <c r="R308" s="114">
        <f t="shared" si="4"/>
        <v>1</v>
      </c>
      <c r="S308" s="113">
        <f t="shared" si="4"/>
        <v>1</v>
      </c>
      <c r="T308" s="115">
        <f t="shared" si="4"/>
        <v>0.5</v>
      </c>
      <c r="U308" s="114">
        <f t="shared" si="4"/>
        <v>29</v>
      </c>
      <c r="V308" s="114">
        <f t="shared" si="4"/>
        <v>74</v>
      </c>
      <c r="W308" s="114">
        <f t="shared" si="4"/>
        <v>3</v>
      </c>
      <c r="X308" s="116">
        <f t="shared" si="4"/>
        <v>5</v>
      </c>
    </row>
    <row r="309" spans="1:24" ht="14.7" customHeight="1">
      <c r="A309" s="259" t="s">
        <v>470</v>
      </c>
      <c r="B309" s="259"/>
      <c r="C309" s="259"/>
      <c r="D309" s="259"/>
      <c r="E309" s="117">
        <f t="shared" ref="E309:X309" si="5">E223</f>
        <v>279</v>
      </c>
      <c r="F309" s="118">
        <f t="shared" si="5"/>
        <v>273</v>
      </c>
      <c r="G309" s="117">
        <f t="shared" si="5"/>
        <v>6</v>
      </c>
      <c r="H309" s="119">
        <f t="shared" si="5"/>
        <v>0.978494623655914</v>
      </c>
      <c r="I309" s="117">
        <f t="shared" si="5"/>
        <v>452</v>
      </c>
      <c r="J309" s="118">
        <f t="shared" si="5"/>
        <v>302</v>
      </c>
      <c r="K309" s="117">
        <f t="shared" si="5"/>
        <v>150</v>
      </c>
      <c r="L309" s="119">
        <f t="shared" si="5"/>
        <v>0.66814159292035402</v>
      </c>
      <c r="M309" s="117">
        <f t="shared" si="5"/>
        <v>5</v>
      </c>
      <c r="N309" s="118">
        <f t="shared" si="5"/>
        <v>3</v>
      </c>
      <c r="O309" s="117">
        <f t="shared" si="5"/>
        <v>2</v>
      </c>
      <c r="P309" s="119">
        <f t="shared" si="5"/>
        <v>0.6</v>
      </c>
      <c r="Q309" s="117">
        <f t="shared" si="5"/>
        <v>5</v>
      </c>
      <c r="R309" s="118">
        <f t="shared" si="5"/>
        <v>1</v>
      </c>
      <c r="S309" s="117">
        <f t="shared" si="5"/>
        <v>4</v>
      </c>
      <c r="T309" s="119">
        <f t="shared" si="5"/>
        <v>0.2</v>
      </c>
      <c r="U309" s="120">
        <f t="shared" si="5"/>
        <v>13</v>
      </c>
      <c r="V309" s="120">
        <f t="shared" si="5"/>
        <v>52</v>
      </c>
      <c r="W309" s="120">
        <f t="shared" si="5"/>
        <v>2</v>
      </c>
      <c r="X309" s="121">
        <f t="shared" si="5"/>
        <v>1</v>
      </c>
    </row>
    <row r="310" spans="1:24" ht="18.149999999999999" customHeight="1">
      <c r="A310" s="260" t="s">
        <v>471</v>
      </c>
      <c r="B310" s="260"/>
      <c r="C310" s="260"/>
      <c r="D310" s="260"/>
      <c r="E310" s="122">
        <f t="shared" ref="E310:X310" si="6">E298</f>
        <v>310</v>
      </c>
      <c r="F310" s="123">
        <f t="shared" si="6"/>
        <v>291</v>
      </c>
      <c r="G310" s="122">
        <f t="shared" si="6"/>
        <v>19</v>
      </c>
      <c r="H310" s="124">
        <f t="shared" si="6"/>
        <v>0.93870967741935485</v>
      </c>
      <c r="I310" s="122">
        <f t="shared" si="6"/>
        <v>540</v>
      </c>
      <c r="J310" s="123">
        <f t="shared" si="6"/>
        <v>330</v>
      </c>
      <c r="K310" s="122">
        <f t="shared" si="6"/>
        <v>210</v>
      </c>
      <c r="L310" s="124">
        <f t="shared" si="6"/>
        <v>0.61111111111111116</v>
      </c>
      <c r="M310" s="122">
        <f t="shared" si="6"/>
        <v>5</v>
      </c>
      <c r="N310" s="123">
        <f t="shared" si="6"/>
        <v>1</v>
      </c>
      <c r="O310" s="122">
        <f t="shared" si="6"/>
        <v>4</v>
      </c>
      <c r="P310" s="124">
        <f t="shared" si="6"/>
        <v>0.2</v>
      </c>
      <c r="Q310" s="122">
        <f t="shared" si="6"/>
        <v>5</v>
      </c>
      <c r="R310" s="123">
        <f t="shared" si="6"/>
        <v>5</v>
      </c>
      <c r="S310" s="122">
        <f t="shared" si="6"/>
        <v>0</v>
      </c>
      <c r="T310" s="124">
        <f t="shared" si="6"/>
        <v>1</v>
      </c>
      <c r="U310" s="123">
        <f t="shared" si="6"/>
        <v>14</v>
      </c>
      <c r="V310" s="123">
        <f t="shared" si="6"/>
        <v>173</v>
      </c>
      <c r="W310" s="123">
        <f t="shared" si="6"/>
        <v>1</v>
      </c>
      <c r="X310" s="125">
        <f t="shared" si="6"/>
        <v>4</v>
      </c>
    </row>
    <row r="311" spans="1:24" ht="14.7" customHeight="1" thickBot="1">
      <c r="A311" s="263" t="s">
        <v>472</v>
      </c>
      <c r="B311" s="263"/>
      <c r="C311" s="263"/>
      <c r="D311" s="263"/>
      <c r="E311" s="126">
        <f t="shared" ref="E311:X311" si="7">E299</f>
        <v>2007</v>
      </c>
      <c r="F311" s="126">
        <f t="shared" si="7"/>
        <v>1881</v>
      </c>
      <c r="G311" s="126">
        <f t="shared" si="7"/>
        <v>126</v>
      </c>
      <c r="H311" s="127">
        <f t="shared" si="7"/>
        <v>0.93721973094170408</v>
      </c>
      <c r="I311" s="126">
        <f t="shared" si="7"/>
        <v>2924</v>
      </c>
      <c r="J311" s="126">
        <f t="shared" si="7"/>
        <v>1895</v>
      </c>
      <c r="K311" s="126">
        <f t="shared" si="7"/>
        <v>1029</v>
      </c>
      <c r="L311" s="127">
        <f t="shared" si="7"/>
        <v>0.64808481532147744</v>
      </c>
      <c r="M311" s="126">
        <f t="shared" si="7"/>
        <v>22</v>
      </c>
      <c r="N311" s="126">
        <f t="shared" si="7"/>
        <v>6</v>
      </c>
      <c r="O311" s="126">
        <f t="shared" si="7"/>
        <v>16</v>
      </c>
      <c r="P311" s="127">
        <f t="shared" si="7"/>
        <v>0.27272727272727271</v>
      </c>
      <c r="Q311" s="126">
        <f t="shared" si="7"/>
        <v>34</v>
      </c>
      <c r="R311" s="126">
        <f t="shared" si="7"/>
        <v>17</v>
      </c>
      <c r="S311" s="126">
        <f t="shared" si="7"/>
        <v>17</v>
      </c>
      <c r="T311" s="127">
        <f t="shared" si="7"/>
        <v>0.5</v>
      </c>
      <c r="U311" s="126">
        <f t="shared" si="7"/>
        <v>95</v>
      </c>
      <c r="V311" s="126">
        <f t="shared" si="7"/>
        <v>365</v>
      </c>
      <c r="W311" s="126">
        <f t="shared" si="7"/>
        <v>6</v>
      </c>
      <c r="X311" s="128">
        <f t="shared" si="7"/>
        <v>12</v>
      </c>
    </row>
    <row r="312" spans="1:24" ht="14.7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4.7" customHeight="1" thickBo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>
      <c r="A314" s="265" t="s">
        <v>465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 t="s">
        <v>466</v>
      </c>
      <c r="B315" s="266"/>
      <c r="C315" s="266"/>
      <c r="D315" s="266"/>
      <c r="E315" s="267" t="s">
        <v>8</v>
      </c>
      <c r="F315" s="267"/>
      <c r="G315" s="267"/>
      <c r="H315" s="267"/>
      <c r="I315" s="267"/>
      <c r="J315" s="267"/>
      <c r="K315" s="267"/>
      <c r="L315" s="267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/>
      <c r="B316" s="266"/>
      <c r="C316" s="266"/>
      <c r="D316" s="266"/>
      <c r="E316" s="267"/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8" t="s">
        <v>13</v>
      </c>
      <c r="F317" s="268"/>
      <c r="G317" s="268"/>
      <c r="H317" s="268"/>
      <c r="I317" s="267" t="s">
        <v>14</v>
      </c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106" t="s">
        <v>15</v>
      </c>
      <c r="F318" s="106" t="s">
        <v>16</v>
      </c>
      <c r="G318" s="106" t="s">
        <v>17</v>
      </c>
      <c r="H318" s="107" t="s">
        <v>18</v>
      </c>
      <c r="I318" s="106" t="s">
        <v>15</v>
      </c>
      <c r="J318" s="106" t="s">
        <v>16</v>
      </c>
      <c r="K318" s="106" t="s">
        <v>17</v>
      </c>
      <c r="L318" s="1" t="s">
        <v>18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57" t="s">
        <v>468</v>
      </c>
      <c r="B319" s="257"/>
      <c r="C319" s="257"/>
      <c r="D319" s="257"/>
      <c r="E319" s="108">
        <f t="shared" ref="E319:G323" si="8">E307+M307</f>
        <v>1071</v>
      </c>
      <c r="F319" s="109">
        <f t="shared" si="8"/>
        <v>972</v>
      </c>
      <c r="G319" s="108">
        <f t="shared" si="8"/>
        <v>99</v>
      </c>
      <c r="H319" s="110">
        <f>F319/E319</f>
        <v>0.90756302521008403</v>
      </c>
      <c r="I319" s="108">
        <f t="shared" ref="I319:K323" si="9">I307+Q307</f>
        <v>1525</v>
      </c>
      <c r="J319" s="109">
        <f t="shared" si="9"/>
        <v>1019</v>
      </c>
      <c r="K319" s="108">
        <f t="shared" si="9"/>
        <v>506</v>
      </c>
      <c r="L319" s="129">
        <f>J319/I319</f>
        <v>0.66819672131147545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8" t="s">
        <v>469</v>
      </c>
      <c r="B320" s="258"/>
      <c r="C320" s="258"/>
      <c r="D320" s="258"/>
      <c r="E320" s="130">
        <f t="shared" si="8"/>
        <v>359</v>
      </c>
      <c r="F320" s="131">
        <f t="shared" si="8"/>
        <v>347</v>
      </c>
      <c r="G320" s="130">
        <f t="shared" si="8"/>
        <v>12</v>
      </c>
      <c r="H320" s="132">
        <f>F320/E320</f>
        <v>0.96657381615598881</v>
      </c>
      <c r="I320" s="130">
        <f t="shared" si="9"/>
        <v>431</v>
      </c>
      <c r="J320" s="131">
        <f t="shared" si="9"/>
        <v>255</v>
      </c>
      <c r="K320" s="130">
        <f t="shared" si="9"/>
        <v>176</v>
      </c>
      <c r="L320" s="133">
        <f>J320/I320</f>
        <v>0.59164733178654294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9" t="s">
        <v>470</v>
      </c>
      <c r="B321" s="259"/>
      <c r="C321" s="259"/>
      <c r="D321" s="259"/>
      <c r="E321" s="117">
        <f t="shared" si="8"/>
        <v>284</v>
      </c>
      <c r="F321" s="118">
        <f t="shared" si="8"/>
        <v>276</v>
      </c>
      <c r="G321" s="117">
        <f t="shared" si="8"/>
        <v>8</v>
      </c>
      <c r="H321" s="119">
        <f>F321/E321</f>
        <v>0.971830985915493</v>
      </c>
      <c r="I321" s="117">
        <f t="shared" si="9"/>
        <v>457</v>
      </c>
      <c r="J321" s="118">
        <f t="shared" si="9"/>
        <v>303</v>
      </c>
      <c r="K321" s="117">
        <f t="shared" si="9"/>
        <v>154</v>
      </c>
      <c r="L321" s="134">
        <f>J321/I321</f>
        <v>0.66301969365426694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60" t="s">
        <v>471</v>
      </c>
      <c r="B322" s="260"/>
      <c r="C322" s="260"/>
      <c r="D322" s="260"/>
      <c r="E322" s="122">
        <f t="shared" si="8"/>
        <v>315</v>
      </c>
      <c r="F322" s="123">
        <f t="shared" si="8"/>
        <v>292</v>
      </c>
      <c r="G322" s="122">
        <f t="shared" si="8"/>
        <v>23</v>
      </c>
      <c r="H322" s="124">
        <f>F322/E322</f>
        <v>0.92698412698412702</v>
      </c>
      <c r="I322" s="122">
        <f t="shared" si="9"/>
        <v>545</v>
      </c>
      <c r="J322" s="123">
        <f t="shared" si="9"/>
        <v>335</v>
      </c>
      <c r="K322" s="122">
        <f t="shared" si="9"/>
        <v>210</v>
      </c>
      <c r="L322" s="135">
        <f>J322/I322</f>
        <v>0.61467889908256879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 thickBot="1">
      <c r="A323" s="261" t="s">
        <v>472</v>
      </c>
      <c r="B323" s="261"/>
      <c r="C323" s="261"/>
      <c r="D323" s="261"/>
      <c r="E323" s="136">
        <f t="shared" si="8"/>
        <v>2029</v>
      </c>
      <c r="F323" s="126">
        <f t="shared" si="8"/>
        <v>1887</v>
      </c>
      <c r="G323" s="136">
        <f t="shared" si="8"/>
        <v>142</v>
      </c>
      <c r="H323" s="137">
        <f>F323/E323</f>
        <v>0.93001478560867423</v>
      </c>
      <c r="I323" s="136">
        <f t="shared" si="9"/>
        <v>2958</v>
      </c>
      <c r="J323" s="126">
        <f t="shared" si="9"/>
        <v>1912</v>
      </c>
      <c r="K323" s="136">
        <f t="shared" si="9"/>
        <v>1046</v>
      </c>
      <c r="L323" s="138">
        <f>J323/I323</f>
        <v>0.6463826910074375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 thickBot="1">
      <c r="A325" s="139"/>
      <c r="B325" s="139"/>
      <c r="C325" s="139"/>
      <c r="D325" s="139"/>
      <c r="E325" s="104"/>
      <c r="F325" s="104"/>
      <c r="G325" s="104"/>
      <c r="H325" s="140"/>
      <c r="I325" s="104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42"/>
      <c r="V325" s="103"/>
      <c r="W325" s="142"/>
      <c r="X325" s="142"/>
    </row>
    <row r="326" spans="1:24" ht="20.399999999999999">
      <c r="A326" s="139"/>
      <c r="B326" s="139"/>
      <c r="C326" s="139"/>
      <c r="D326" s="143" t="s">
        <v>473</v>
      </c>
      <c r="E326" s="144" t="s">
        <v>15</v>
      </c>
      <c r="F326" s="144" t="s">
        <v>16</v>
      </c>
      <c r="G326" s="144" t="s">
        <v>17</v>
      </c>
      <c r="H326" s="262" t="s">
        <v>18</v>
      </c>
      <c r="I326" s="262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00"/>
      <c r="B327" s="100"/>
      <c r="C327" s="100"/>
      <c r="D327" s="145" t="s">
        <v>474</v>
      </c>
      <c r="E327" s="146">
        <f>E299</f>
        <v>2007</v>
      </c>
      <c r="F327" s="146">
        <f>F299</f>
        <v>1881</v>
      </c>
      <c r="G327" s="146">
        <f>G299</f>
        <v>126</v>
      </c>
      <c r="H327" s="255">
        <f>F327/E327</f>
        <v>0.93721973094170408</v>
      </c>
      <c r="I327" s="255"/>
      <c r="J327" s="104"/>
      <c r="K327" s="104"/>
      <c r="L327" s="104"/>
      <c r="M327" s="256"/>
      <c r="N327" s="256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>
      <c r="A328" s="100"/>
      <c r="B328" s="100"/>
      <c r="C328" s="100"/>
      <c r="D328" s="145" t="s">
        <v>475</v>
      </c>
      <c r="E328" s="146">
        <f>I299</f>
        <v>2924</v>
      </c>
      <c r="F328" s="146">
        <f>J299</f>
        <v>1895</v>
      </c>
      <c r="G328" s="146">
        <f>K299</f>
        <v>1029</v>
      </c>
      <c r="H328" s="255">
        <f>F328/E328</f>
        <v>0.64808481532147744</v>
      </c>
      <c r="I328" s="255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476</v>
      </c>
      <c r="E329" s="146">
        <f>M299</f>
        <v>22</v>
      </c>
      <c r="F329" s="146">
        <f>N299</f>
        <v>6</v>
      </c>
      <c r="G329" s="146">
        <f>O299</f>
        <v>16</v>
      </c>
      <c r="H329" s="255">
        <f>F329/E329</f>
        <v>0.27272727272727271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477</v>
      </c>
      <c r="E330" s="146">
        <f>Q299</f>
        <v>34</v>
      </c>
      <c r="F330" s="146">
        <f>R299</f>
        <v>17</v>
      </c>
      <c r="G330" s="146">
        <f>S299</f>
        <v>17</v>
      </c>
      <c r="H330" s="255">
        <f>F330/E330</f>
        <v>0.5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 thickBot="1">
      <c r="A331" s="100"/>
      <c r="B331" s="100"/>
      <c r="C331" s="100"/>
      <c r="D331" s="147" t="s">
        <v>472</v>
      </c>
      <c r="E331" s="136">
        <f>SUM(E327:E330)</f>
        <v>4987</v>
      </c>
      <c r="F331" s="136">
        <f>SUM(F327:F330)</f>
        <v>3799</v>
      </c>
      <c r="G331" s="136">
        <f>SUM(G327:G330)</f>
        <v>1188</v>
      </c>
      <c r="H331" s="204">
        <f>F331/E331</f>
        <v>0.76178062963705639</v>
      </c>
      <c r="I331" s="204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00"/>
      <c r="E332" s="104"/>
      <c r="F332" s="104"/>
      <c r="G332" s="104"/>
      <c r="H332" s="140"/>
      <c r="I332" s="1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>
      <c r="A333" s="100"/>
      <c r="B333" s="100"/>
      <c r="C333" s="100"/>
      <c r="D333" s="143" t="s">
        <v>478</v>
      </c>
      <c r="E333" s="148" t="s">
        <v>479</v>
      </c>
      <c r="F333" s="148" t="s">
        <v>480</v>
      </c>
      <c r="G333" s="148" t="s">
        <v>481</v>
      </c>
      <c r="H333" s="252" t="s">
        <v>482</v>
      </c>
      <c r="I333" s="252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474</v>
      </c>
      <c r="E334" s="146">
        <f>F327</f>
        <v>1881</v>
      </c>
      <c r="F334" s="146">
        <f>U299</f>
        <v>95</v>
      </c>
      <c r="G334" s="146">
        <f>J345-G336</f>
        <v>236</v>
      </c>
      <c r="H334" s="253">
        <f>E334+F334+G334</f>
        <v>2212</v>
      </c>
      <c r="I334" s="253"/>
      <c r="J334" s="141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475</v>
      </c>
      <c r="E335" s="146">
        <f>F328</f>
        <v>1895</v>
      </c>
      <c r="F335" s="146">
        <f>V299</f>
        <v>365</v>
      </c>
      <c r="G335" s="146">
        <f>J346-G337</f>
        <v>256</v>
      </c>
      <c r="H335" s="253">
        <f>E335+F335+G335</f>
        <v>2516</v>
      </c>
      <c r="I335" s="253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476</v>
      </c>
      <c r="E336" s="146">
        <f>F329</f>
        <v>6</v>
      </c>
      <c r="F336" s="146">
        <f>W299</f>
        <v>6</v>
      </c>
      <c r="G336" s="149">
        <v>0</v>
      </c>
      <c r="H336" s="253">
        <f>E336+F336+G336</f>
        <v>12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477</v>
      </c>
      <c r="E337" s="146">
        <f>F330</f>
        <v>17</v>
      </c>
      <c r="F337" s="146">
        <f>X299</f>
        <v>12</v>
      </c>
      <c r="G337" s="149">
        <v>1</v>
      </c>
      <c r="H337" s="253">
        <f>E337+F337+G337</f>
        <v>30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A338" s="100"/>
      <c r="B338" s="100"/>
      <c r="C338" s="100"/>
      <c r="D338" s="147" t="s">
        <v>472</v>
      </c>
      <c r="E338" s="150">
        <f>SUM(E334:E337)</f>
        <v>3799</v>
      </c>
      <c r="F338" s="150">
        <f>SUM(F334:F337)</f>
        <v>478</v>
      </c>
      <c r="G338" s="150">
        <f>SUM(G334:G337)</f>
        <v>493</v>
      </c>
      <c r="H338" s="254">
        <f>H334+H335+H336+H337</f>
        <v>4770</v>
      </c>
      <c r="I338" s="254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>
      <c r="A339" s="100"/>
      <c r="B339" s="100"/>
      <c r="C339" s="100"/>
      <c r="D339" s="151" t="s">
        <v>483</v>
      </c>
      <c r="E339" s="104"/>
      <c r="F339" s="104"/>
      <c r="G339" s="104"/>
      <c r="H339" s="140"/>
      <c r="I339" s="10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B340" s="152"/>
      <c r="C340" s="152"/>
      <c r="D340" s="151" t="s">
        <v>484</v>
      </c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4" thickBot="1"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>
      <c r="A342" s="104"/>
      <c r="B342" s="104"/>
      <c r="C342" s="104"/>
      <c r="D342" s="247" t="s">
        <v>485</v>
      </c>
      <c r="E342" s="247"/>
      <c r="F342" s="247"/>
      <c r="G342" s="247"/>
      <c r="H342" s="247"/>
      <c r="I342" s="247"/>
      <c r="J342" s="247"/>
      <c r="K342" s="247"/>
      <c r="L342" s="247"/>
      <c r="M342" s="247"/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>
      <c r="A343" s="104"/>
      <c r="B343" s="104"/>
      <c r="C343" s="104"/>
      <c r="D343" s="248" t="s">
        <v>486</v>
      </c>
      <c r="E343" s="201" t="s">
        <v>487</v>
      </c>
      <c r="F343" s="201"/>
      <c r="G343" s="201"/>
      <c r="H343" s="249" t="s">
        <v>488</v>
      </c>
      <c r="I343" s="249"/>
      <c r="J343" s="249"/>
      <c r="K343" s="250" t="s">
        <v>489</v>
      </c>
      <c r="L343" s="250"/>
      <c r="M343" s="250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6.8">
      <c r="A344" s="104"/>
      <c r="B344" s="104"/>
      <c r="C344" s="104"/>
      <c r="D344" s="248"/>
      <c r="E344" s="153" t="s">
        <v>490</v>
      </c>
      <c r="F344" s="153" t="s">
        <v>491</v>
      </c>
      <c r="G344" s="153" t="s">
        <v>472</v>
      </c>
      <c r="H344" s="154" t="s">
        <v>492</v>
      </c>
      <c r="I344" s="154" t="s">
        <v>491</v>
      </c>
      <c r="J344" s="154" t="s">
        <v>472</v>
      </c>
      <c r="K344" s="155" t="s">
        <v>490</v>
      </c>
      <c r="L344" s="155" t="s">
        <v>491</v>
      </c>
      <c r="M344" s="156" t="s">
        <v>472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57" t="s">
        <v>13</v>
      </c>
      <c r="E345" s="158">
        <f>K345-H345</f>
        <v>1004</v>
      </c>
      <c r="F345" s="158">
        <v>935</v>
      </c>
      <c r="G345" s="158">
        <f>SUM(E345:F345)</f>
        <v>1939</v>
      </c>
      <c r="H345" s="159">
        <v>47</v>
      </c>
      <c r="I345" s="159">
        <v>238</v>
      </c>
      <c r="J345" s="159">
        <v>236</v>
      </c>
      <c r="K345" s="160">
        <f>M345-L345</f>
        <v>1051</v>
      </c>
      <c r="L345" s="160">
        <f>F345+I345</f>
        <v>1173</v>
      </c>
      <c r="M345" s="161">
        <f>H334+H336</f>
        <v>2224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493</v>
      </c>
      <c r="E346" s="158">
        <f>K346-H346</f>
        <v>1367</v>
      </c>
      <c r="F346" s="158">
        <v>922</v>
      </c>
      <c r="G346" s="158">
        <f>SUM(E346:F346)</f>
        <v>2289</v>
      </c>
      <c r="H346" s="159">
        <v>38</v>
      </c>
      <c r="I346" s="159">
        <v>219</v>
      </c>
      <c r="J346" s="159">
        <f>SUM(H346:I346)</f>
        <v>257</v>
      </c>
      <c r="K346" s="160">
        <f>M346-L346</f>
        <v>1405</v>
      </c>
      <c r="L346" s="160">
        <f>F346+I346</f>
        <v>1141</v>
      </c>
      <c r="M346" s="161">
        <f>H335+H337</f>
        <v>2546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 thickBot="1">
      <c r="A347" s="104"/>
      <c r="B347" s="104"/>
      <c r="C347" s="104"/>
      <c r="D347" s="162" t="s">
        <v>494</v>
      </c>
      <c r="E347" s="163">
        <f>K347-H347</f>
        <v>2371</v>
      </c>
      <c r="F347" s="163">
        <f>SUM(F345:F346)</f>
        <v>1857</v>
      </c>
      <c r="G347" s="163">
        <f>SUM(E347:F347)</f>
        <v>4228</v>
      </c>
      <c r="H347" s="164">
        <f t="shared" ref="H347:M347" si="10">SUM(H345:H346)</f>
        <v>85</v>
      </c>
      <c r="I347" s="164">
        <f t="shared" si="10"/>
        <v>457</v>
      </c>
      <c r="J347" s="164">
        <f t="shared" si="10"/>
        <v>493</v>
      </c>
      <c r="K347" s="165">
        <f t="shared" si="10"/>
        <v>2456</v>
      </c>
      <c r="L347" s="165">
        <f t="shared" si="10"/>
        <v>2314</v>
      </c>
      <c r="M347" s="166">
        <f t="shared" si="10"/>
        <v>4770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>
      <c r="A348" s="104"/>
      <c r="B348" s="104"/>
      <c r="C348" s="104"/>
      <c r="D348" s="167" t="s">
        <v>495</v>
      </c>
      <c r="E348" s="152"/>
      <c r="F348" s="152"/>
      <c r="G348" s="152"/>
      <c r="H348" s="168"/>
      <c r="I348" s="152"/>
      <c r="J348" s="152"/>
      <c r="K348" s="152"/>
      <c r="L348" s="152"/>
      <c r="M348" s="152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251" t="s">
        <v>496</v>
      </c>
      <c r="E349" s="251"/>
      <c r="F349" s="251"/>
      <c r="G349" s="251"/>
      <c r="H349" s="251"/>
      <c r="I349" s="251"/>
      <c r="J349" s="251"/>
      <c r="K349" s="251"/>
      <c r="L349" s="251"/>
      <c r="M349" s="251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244" t="s">
        <v>497</v>
      </c>
      <c r="E351" s="244"/>
      <c r="F351" s="244"/>
      <c r="G351" s="244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5" t="s">
        <v>498</v>
      </c>
      <c r="E352" s="245"/>
      <c r="F352" s="245"/>
      <c r="G352" s="245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69" t="s">
        <v>499</v>
      </c>
      <c r="E353" s="170" t="s">
        <v>13</v>
      </c>
      <c r="F353" s="170" t="s">
        <v>500</v>
      </c>
      <c r="G353" s="170" t="s">
        <v>472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1" t="s">
        <v>501</v>
      </c>
      <c r="E354" s="108">
        <v>13</v>
      </c>
      <c r="F354" s="108">
        <v>16</v>
      </c>
      <c r="G354" s="109">
        <f>SUM(E354:F354)</f>
        <v>29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2" t="s">
        <v>158</v>
      </c>
      <c r="E355" s="130">
        <v>25</v>
      </c>
      <c r="F355" s="130">
        <v>25</v>
      </c>
      <c r="G355" s="131">
        <f>SUM(E355:F355)</f>
        <v>50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3" t="s">
        <v>263</v>
      </c>
      <c r="E356" s="117">
        <v>7</v>
      </c>
      <c r="F356" s="117">
        <v>13</v>
      </c>
      <c r="G356" s="118">
        <f>SUM(E356:F356)</f>
        <v>20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4" t="s">
        <v>356</v>
      </c>
      <c r="E357" s="122">
        <v>11</v>
      </c>
      <c r="F357" s="122">
        <v>4</v>
      </c>
      <c r="G357" s="123">
        <f>SUM(E357:F357)</f>
        <v>15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5" t="s">
        <v>502</v>
      </c>
      <c r="E358" s="176">
        <f>SUM(E354:E357)</f>
        <v>56</v>
      </c>
      <c r="F358" s="176">
        <f>SUM(F354:F357)</f>
        <v>58</v>
      </c>
      <c r="G358" s="176">
        <f>SUM(G354:G357)</f>
        <v>114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26.4">
      <c r="A359" s="104"/>
      <c r="B359" s="104"/>
      <c r="C359" s="104"/>
      <c r="D359" s="105" t="s">
        <v>503</v>
      </c>
      <c r="E359" s="177">
        <v>20</v>
      </c>
      <c r="F359" s="177">
        <v>77</v>
      </c>
      <c r="G359" s="177">
        <f>SUM(E359:F359)</f>
        <v>97</v>
      </c>
      <c r="H359" s="100"/>
      <c r="I359" s="100">
        <f>G358+G359</f>
        <v>211</v>
      </c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67" t="s">
        <v>504</v>
      </c>
      <c r="H360" s="100"/>
      <c r="I360" s="100"/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505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09" t="s">
        <v>506</v>
      </c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6" t="s">
        <v>507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34" t="s">
        <v>508</v>
      </c>
      <c r="E365" s="234"/>
      <c r="F365" s="234"/>
      <c r="G365" s="234"/>
      <c r="H365" s="234"/>
      <c r="I365" s="234"/>
      <c r="J365" s="234" t="s">
        <v>509</v>
      </c>
      <c r="K365" s="234"/>
      <c r="L365" s="234"/>
      <c r="M365" s="234"/>
      <c r="N365" s="234"/>
      <c r="O365" s="234" t="s">
        <v>510</v>
      </c>
      <c r="P365" s="234"/>
      <c r="Q365" s="234"/>
      <c r="R365" s="234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511</v>
      </c>
      <c r="E366" s="241"/>
      <c r="F366" s="241"/>
      <c r="G366" s="241"/>
      <c r="H366" s="241"/>
      <c r="I366" s="241"/>
      <c r="J366" s="242">
        <v>38284</v>
      </c>
      <c r="K366" s="242"/>
      <c r="L366" s="242"/>
      <c r="M366" s="242"/>
      <c r="N366" s="242"/>
      <c r="O366" s="243">
        <f>J366/J374</f>
        <v>0.51365167107187415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512</v>
      </c>
      <c r="E367" s="241"/>
      <c r="F367" s="241"/>
      <c r="G367" s="241"/>
      <c r="H367" s="241"/>
      <c r="I367" s="241"/>
      <c r="J367" s="242">
        <v>7393</v>
      </c>
      <c r="K367" s="242"/>
      <c r="L367" s="242"/>
      <c r="M367" s="242"/>
      <c r="N367" s="242"/>
      <c r="O367" s="243">
        <f>J367/J374</f>
        <v>9.9190962392497278E-2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513</v>
      </c>
      <c r="E368" s="241"/>
      <c r="F368" s="241"/>
      <c r="G368" s="241"/>
      <c r="H368" s="241"/>
      <c r="I368" s="241"/>
      <c r="J368" s="242">
        <v>4922</v>
      </c>
      <c r="K368" s="242"/>
      <c r="L368" s="242"/>
      <c r="M368" s="242"/>
      <c r="N368" s="242"/>
      <c r="O368" s="243">
        <f>J368/J374</f>
        <v>6.6037862423356103E-2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514</v>
      </c>
      <c r="E369" s="241"/>
      <c r="F369" s="241"/>
      <c r="G369" s="241"/>
      <c r="H369" s="241"/>
      <c r="I369" s="241"/>
      <c r="J369" s="242">
        <v>4234</v>
      </c>
      <c r="K369" s="242"/>
      <c r="L369" s="242"/>
      <c r="M369" s="242"/>
      <c r="N369" s="242"/>
      <c r="O369" s="243">
        <f>J369/J374</f>
        <v>5.6807051909892263E-2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515</v>
      </c>
      <c r="E370" s="241"/>
      <c r="F370" s="241"/>
      <c r="G370" s="241"/>
      <c r="H370" s="241"/>
      <c r="I370" s="241"/>
      <c r="J370" s="242">
        <v>3822</v>
      </c>
      <c r="K370" s="242"/>
      <c r="L370" s="242"/>
      <c r="M370" s="242"/>
      <c r="N370" s="242"/>
      <c r="O370" s="243">
        <f>J370/J374</f>
        <v>5.1279299102411011E-2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516</v>
      </c>
      <c r="E371" s="241"/>
      <c r="F371" s="241"/>
      <c r="G371" s="241"/>
      <c r="H371" s="241"/>
      <c r="I371" s="241"/>
      <c r="J371" s="242">
        <v>3398</v>
      </c>
      <c r="K371" s="242"/>
      <c r="L371" s="242"/>
      <c r="M371" s="242"/>
      <c r="N371" s="242"/>
      <c r="O371" s="243">
        <f>J371/J374</f>
        <v>4.5590543785973998E-2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517</v>
      </c>
      <c r="E372" s="241"/>
      <c r="F372" s="241"/>
      <c r="G372" s="241"/>
      <c r="H372" s="241"/>
      <c r="I372" s="241"/>
      <c r="J372" s="242">
        <v>7091</v>
      </c>
      <c r="K372" s="242"/>
      <c r="L372" s="242"/>
      <c r="M372" s="242"/>
      <c r="N372" s="242"/>
      <c r="O372" s="243">
        <f>J372/J374</f>
        <v>9.5139065917110535E-2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518</v>
      </c>
      <c r="E373" s="241"/>
      <c r="F373" s="241"/>
      <c r="G373" s="241"/>
      <c r="H373" s="241"/>
      <c r="I373" s="241"/>
      <c r="J373" s="242">
        <v>5389</v>
      </c>
      <c r="K373" s="242"/>
      <c r="L373" s="242"/>
      <c r="M373" s="242"/>
      <c r="N373" s="242"/>
      <c r="O373" s="243">
        <f>J373/J374</f>
        <v>7.2303543396884606E-2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34" t="s">
        <v>472</v>
      </c>
      <c r="E374" s="234"/>
      <c r="F374" s="234"/>
      <c r="G374" s="234"/>
      <c r="H374" s="234"/>
      <c r="I374" s="234"/>
      <c r="J374" s="235">
        <f>SUM(J366:J373)</f>
        <v>74533</v>
      </c>
      <c r="K374" s="235"/>
      <c r="L374" s="235"/>
      <c r="M374" s="235"/>
      <c r="N374" s="235"/>
      <c r="O374" s="236">
        <f>SUM(O366:O373)</f>
        <v>0.99999999999999989</v>
      </c>
      <c r="P374" s="236"/>
      <c r="Q374" s="236"/>
      <c r="R374" s="236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178" t="s">
        <v>519</v>
      </c>
      <c r="E375" s="178"/>
      <c r="F375" s="178"/>
      <c r="G375" s="168"/>
      <c r="H375" s="152"/>
      <c r="I375" s="152"/>
      <c r="J375" s="152"/>
      <c r="K375" s="152"/>
      <c r="L375" s="152"/>
      <c r="M375" s="152"/>
      <c r="N375" s="104"/>
      <c r="O375" s="140"/>
      <c r="P375" s="104"/>
      <c r="Q375" s="104"/>
      <c r="R375" s="104"/>
      <c r="T375" s="141"/>
      <c r="U375" s="103"/>
      <c r="V375" s="103"/>
      <c r="W375" s="103"/>
      <c r="X375" s="103"/>
    </row>
    <row r="376" spans="1:24">
      <c r="A376" s="104"/>
      <c r="B376" s="104"/>
      <c r="C376" s="104"/>
      <c r="D376" s="178" t="s">
        <v>520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51" t="s">
        <v>521</v>
      </c>
      <c r="E377" s="104"/>
      <c r="F377" s="104"/>
      <c r="G377" s="140"/>
      <c r="H377" s="104"/>
      <c r="I377" s="104"/>
      <c r="J377" s="104"/>
      <c r="K377" s="104"/>
      <c r="L377" s="104"/>
      <c r="M377" s="104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4"/>
      <c r="O378" s="104"/>
      <c r="P378" s="140"/>
      <c r="Q378" s="104"/>
      <c r="R378" s="104"/>
      <c r="S378" s="104"/>
      <c r="T378" s="141"/>
      <c r="U378" s="103"/>
      <c r="V378" s="103"/>
      <c r="W378" s="103"/>
      <c r="X378" s="103"/>
    </row>
    <row r="379" spans="1:24" ht="14.7" customHeight="1" thickBot="1">
      <c r="A379" s="100"/>
      <c r="B379" s="100"/>
      <c r="C379" s="100"/>
      <c r="D379" s="100"/>
      <c r="E379" s="104"/>
      <c r="F379" s="104"/>
      <c r="G379" s="104"/>
      <c r="H379" s="140"/>
      <c r="I379" s="104"/>
      <c r="J379" s="104"/>
      <c r="K379" s="104"/>
      <c r="L379" s="104"/>
      <c r="M379" s="104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237" t="s">
        <v>522</v>
      </c>
      <c r="D380" s="237"/>
      <c r="E380" s="237"/>
      <c r="F380" s="237"/>
      <c r="G380" s="237"/>
      <c r="H380" s="238" t="s">
        <v>523</v>
      </c>
      <c r="I380" s="238"/>
      <c r="J380" s="238"/>
      <c r="K380" s="238"/>
      <c r="L380" s="239" t="s">
        <v>524</v>
      </c>
      <c r="M380" s="239"/>
      <c r="N380" s="239"/>
      <c r="O380" s="239"/>
      <c r="P380" s="240" t="s">
        <v>525</v>
      </c>
      <c r="Q380" s="240"/>
      <c r="R380" s="240"/>
      <c r="S380" s="240"/>
      <c r="T380" s="226" t="s">
        <v>489</v>
      </c>
      <c r="U380" s="226"/>
      <c r="V380" s="226"/>
      <c r="W380" s="226"/>
      <c r="X380" s="103"/>
    </row>
    <row r="381" spans="1:24" ht="14.7" customHeight="1">
      <c r="A381" s="100"/>
      <c r="B381" s="100"/>
      <c r="C381" s="237"/>
      <c r="D381" s="237"/>
      <c r="E381" s="237"/>
      <c r="F381" s="237"/>
      <c r="G381" s="237"/>
      <c r="H381" s="227" t="s">
        <v>509</v>
      </c>
      <c r="I381" s="227"/>
      <c r="J381" s="228" t="s">
        <v>510</v>
      </c>
      <c r="K381" s="228"/>
      <c r="L381" s="229" t="s">
        <v>509</v>
      </c>
      <c r="M381" s="229"/>
      <c r="N381" s="230" t="s">
        <v>510</v>
      </c>
      <c r="O381" s="230"/>
      <c r="P381" s="231" t="s">
        <v>509</v>
      </c>
      <c r="Q381" s="231"/>
      <c r="R381" s="232" t="s">
        <v>510</v>
      </c>
      <c r="S381" s="232"/>
      <c r="T381" s="224" t="s">
        <v>509</v>
      </c>
      <c r="U381" s="224"/>
      <c r="V381" s="233" t="s">
        <v>510</v>
      </c>
      <c r="W381" s="233"/>
      <c r="X381" s="103"/>
    </row>
    <row r="382" spans="1:24" ht="14.7" customHeight="1">
      <c r="A382" s="100"/>
      <c r="B382" s="100"/>
      <c r="C382" s="224" t="s">
        <v>526</v>
      </c>
      <c r="D382" s="225" t="s">
        <v>527</v>
      </c>
      <c r="E382" s="223" t="s">
        <v>528</v>
      </c>
      <c r="F382" s="223"/>
      <c r="G382" s="223"/>
      <c r="H382" s="215">
        <v>15060</v>
      </c>
      <c r="I382" s="215"/>
      <c r="J382" s="216">
        <f>H382/H388</f>
        <v>0.20205814873948452</v>
      </c>
      <c r="K382" s="216"/>
      <c r="L382" s="217">
        <v>2662</v>
      </c>
      <c r="M382" s="217"/>
      <c r="N382" s="218">
        <f>L382/L388</f>
        <v>0.13560185421017779</v>
      </c>
      <c r="O382" s="218"/>
      <c r="P382" s="219">
        <v>29</v>
      </c>
      <c r="Q382" s="219"/>
      <c r="R382" s="220">
        <f>P382/P388</f>
        <v>0.26363636363636361</v>
      </c>
      <c r="S382" s="220"/>
      <c r="T382" s="221">
        <f>H382+L382+P382</f>
        <v>17751</v>
      </c>
      <c r="U382" s="221"/>
      <c r="V382" s="213">
        <f>T382/T388</f>
        <v>0.18829357292119694</v>
      </c>
      <c r="W382" s="213"/>
      <c r="X382" s="103"/>
    </row>
    <row r="383" spans="1:24" ht="14.7" customHeight="1">
      <c r="A383" s="100"/>
      <c r="B383" s="100"/>
      <c r="C383" s="224"/>
      <c r="D383" s="225"/>
      <c r="E383" s="223" t="s">
        <v>529</v>
      </c>
      <c r="F383" s="223"/>
      <c r="G383" s="223"/>
      <c r="H383" s="215">
        <v>3460</v>
      </c>
      <c r="I383" s="215"/>
      <c r="J383" s="216">
        <f>H383/H388</f>
        <v>4.6422390082245447E-2</v>
      </c>
      <c r="K383" s="216"/>
      <c r="L383" s="217">
        <v>1327</v>
      </c>
      <c r="M383" s="217"/>
      <c r="N383" s="218">
        <f>L383/L388</f>
        <v>6.7597167744893286E-2</v>
      </c>
      <c r="O383" s="218"/>
      <c r="P383" s="219">
        <v>0</v>
      </c>
      <c r="Q383" s="219"/>
      <c r="R383" s="220">
        <f>P383/P388</f>
        <v>0</v>
      </c>
      <c r="S383" s="220"/>
      <c r="T383" s="221">
        <f>H383+L383+P383</f>
        <v>4787</v>
      </c>
      <c r="U383" s="221"/>
      <c r="V383" s="213">
        <f>T383/T388</f>
        <v>5.0778059465594605E-2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530</v>
      </c>
      <c r="F384" s="223"/>
      <c r="G384" s="223"/>
      <c r="H384" s="215">
        <v>8</v>
      </c>
      <c r="I384" s="215"/>
      <c r="J384" s="216">
        <f>H384/H388</f>
        <v>1.0733500597050971E-4</v>
      </c>
      <c r="K384" s="216"/>
      <c r="L384" s="217">
        <v>16</v>
      </c>
      <c r="M384" s="217"/>
      <c r="N384" s="218">
        <f>L384/L388</f>
        <v>8.1503744078243595E-4</v>
      </c>
      <c r="O384" s="218"/>
      <c r="P384" s="219">
        <v>0</v>
      </c>
      <c r="Q384" s="219"/>
      <c r="R384" s="220">
        <f>P384/P388</f>
        <v>0</v>
      </c>
      <c r="S384" s="220"/>
      <c r="T384" s="221">
        <f>H384+L384+P384</f>
        <v>24</v>
      </c>
      <c r="U384" s="221"/>
      <c r="V384" s="213">
        <f>T384/T388</f>
        <v>2.5457978424363287E-4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531</v>
      </c>
      <c r="F385" s="223"/>
      <c r="G385" s="223"/>
      <c r="H385" s="215">
        <v>2</v>
      </c>
      <c r="I385" s="215"/>
      <c r="J385" s="216">
        <f>H385/H388</f>
        <v>2.6833751492627426E-5</v>
      </c>
      <c r="K385" s="216"/>
      <c r="L385" s="217">
        <v>8</v>
      </c>
      <c r="M385" s="217"/>
      <c r="N385" s="218">
        <f>L385/L388</f>
        <v>4.0751872039121798E-4</v>
      </c>
      <c r="O385" s="218"/>
      <c r="P385" s="219">
        <v>0</v>
      </c>
      <c r="Q385" s="219"/>
      <c r="R385" s="220">
        <f>P385/P388</f>
        <v>0</v>
      </c>
      <c r="S385" s="220"/>
      <c r="T385" s="221">
        <f>H385+L385+P385</f>
        <v>10</v>
      </c>
      <c r="U385" s="221"/>
      <c r="V385" s="213">
        <f>T385/T388</f>
        <v>1.0607491010151368E-4</v>
      </c>
      <c r="W385" s="213"/>
      <c r="X385" s="103"/>
    </row>
    <row r="386" spans="1:24" ht="14.7" customHeight="1">
      <c r="A386" s="100"/>
      <c r="B386" s="100"/>
      <c r="C386" s="224"/>
      <c r="D386" s="225"/>
      <c r="E386" s="222" t="s">
        <v>472</v>
      </c>
      <c r="F386" s="222"/>
      <c r="G386" s="222"/>
      <c r="H386" s="215">
        <f>SUM(H382:H385)</f>
        <v>18530</v>
      </c>
      <c r="I386" s="215"/>
      <c r="J386" s="216">
        <f>H386/H388</f>
        <v>0.2486147075791931</v>
      </c>
      <c r="K386" s="216"/>
      <c r="L386" s="217">
        <f>L382+L383+L384+L385</f>
        <v>4013</v>
      </c>
      <c r="M386" s="217"/>
      <c r="N386" s="218">
        <f>L386/L388</f>
        <v>0.20442157811624473</v>
      </c>
      <c r="O386" s="218"/>
      <c r="P386" s="219">
        <v>30</v>
      </c>
      <c r="Q386" s="219"/>
      <c r="R386" s="220">
        <f>P386/P388</f>
        <v>0.27272727272727271</v>
      </c>
      <c r="S386" s="220"/>
      <c r="T386" s="221">
        <f>SUM(T382:T385)</f>
        <v>22572</v>
      </c>
      <c r="U386" s="221"/>
      <c r="V386" s="213">
        <f>T386/T388</f>
        <v>0.2394322870811367</v>
      </c>
      <c r="W386" s="213"/>
      <c r="X386" s="103"/>
    </row>
    <row r="387" spans="1:24" ht="14.7" customHeight="1">
      <c r="B387" s="100"/>
      <c r="C387" s="224"/>
      <c r="D387" s="214" t="s">
        <v>532</v>
      </c>
      <c r="E387" s="214"/>
      <c r="F387" s="214"/>
      <c r="G387" s="214"/>
      <c r="H387" s="215">
        <f>H388-H386</f>
        <v>56003</v>
      </c>
      <c r="I387" s="215"/>
      <c r="J387" s="216">
        <f>H387/H388</f>
        <v>0.75138529242080687</v>
      </c>
      <c r="K387" s="216"/>
      <c r="L387" s="217">
        <v>15618</v>
      </c>
      <c r="M387" s="217"/>
      <c r="N387" s="218">
        <f>L387/L388</f>
        <v>0.79557842188375527</v>
      </c>
      <c r="O387" s="218"/>
      <c r="P387" s="219">
        <v>80</v>
      </c>
      <c r="Q387" s="219"/>
      <c r="R387" s="220">
        <f>P387/P388</f>
        <v>0.72727272727272729</v>
      </c>
      <c r="S387" s="220"/>
      <c r="T387" s="221">
        <f>H387+L387+P387</f>
        <v>71701</v>
      </c>
      <c r="U387" s="221"/>
      <c r="V387" s="213">
        <f>T387/T388</f>
        <v>0.76056771291886327</v>
      </c>
      <c r="W387" s="213"/>
      <c r="X387" s="103"/>
    </row>
    <row r="388" spans="1:24" ht="14.7" customHeight="1" thickBot="1">
      <c r="B388" s="100"/>
      <c r="C388" s="211" t="s">
        <v>533</v>
      </c>
      <c r="D388" s="211"/>
      <c r="E388" s="211"/>
      <c r="F388" s="211"/>
      <c r="G388" s="211"/>
      <c r="H388" s="212">
        <f>J374</f>
        <v>74533</v>
      </c>
      <c r="I388" s="212"/>
      <c r="J388" s="204">
        <f>H388/H388</f>
        <v>1</v>
      </c>
      <c r="K388" s="204"/>
      <c r="L388" s="212">
        <f>L386+L387</f>
        <v>19631</v>
      </c>
      <c r="M388" s="212"/>
      <c r="N388" s="204">
        <f>L388/L388</f>
        <v>1</v>
      </c>
      <c r="O388" s="204"/>
      <c r="P388" s="212">
        <f>P386+P387</f>
        <v>110</v>
      </c>
      <c r="Q388" s="212"/>
      <c r="R388" s="204">
        <f>P388/P388</f>
        <v>1</v>
      </c>
      <c r="S388" s="204"/>
      <c r="T388" s="205">
        <f>T386+T387</f>
        <v>94273</v>
      </c>
      <c r="U388" s="205"/>
      <c r="V388" s="206">
        <f>T388/T388</f>
        <v>1</v>
      </c>
      <c r="W388" s="206"/>
      <c r="X388" s="103"/>
    </row>
    <row r="389" spans="1:24" ht="25.5" customHeight="1">
      <c r="C389" s="207" t="s">
        <v>534</v>
      </c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</row>
    <row r="390" spans="1:24" ht="14.7" customHeight="1">
      <c r="A390" s="100"/>
      <c r="B390" s="100"/>
      <c r="C390" s="100"/>
      <c r="D390" s="100"/>
      <c r="E390" s="104"/>
      <c r="F390" s="104"/>
      <c r="G390" s="104"/>
      <c r="H390" s="140"/>
      <c r="I390" s="104"/>
      <c r="J390" s="104"/>
      <c r="K390" s="104"/>
      <c r="L390" s="104"/>
      <c r="M390" s="104"/>
      <c r="N390" s="104"/>
      <c r="O390" s="104"/>
      <c r="P390" s="140"/>
      <c r="Q390" s="104"/>
      <c r="R390" s="104"/>
      <c r="S390" s="104"/>
      <c r="T390" s="141"/>
      <c r="U390" s="103"/>
      <c r="V390" s="103"/>
      <c r="W390" s="103"/>
      <c r="X390" s="103"/>
    </row>
    <row r="391" spans="1:24" ht="26.4" customHeight="1"/>
    <row r="392" spans="1:24" ht="14.7" customHeight="1">
      <c r="A392" s="100"/>
      <c r="D392" s="208" t="s">
        <v>535</v>
      </c>
      <c r="E392" s="208"/>
      <c r="F392" s="208"/>
      <c r="G392" s="208"/>
      <c r="H392" s="208"/>
      <c r="I392" s="208"/>
      <c r="J392" s="208"/>
      <c r="K392" s="208"/>
      <c r="L392" s="209" t="s">
        <v>536</v>
      </c>
      <c r="M392" s="209"/>
      <c r="N392" s="209"/>
      <c r="O392" s="209"/>
      <c r="P392" s="209"/>
      <c r="Q392" s="209"/>
      <c r="R392" s="209"/>
      <c r="S392" s="209"/>
    </row>
    <row r="393" spans="1:24" ht="14.7" customHeight="1">
      <c r="A393" s="100"/>
      <c r="D393" s="208"/>
      <c r="E393" s="208"/>
      <c r="F393" s="208"/>
      <c r="G393" s="208"/>
      <c r="H393" s="208"/>
      <c r="I393" s="208"/>
      <c r="J393" s="208"/>
      <c r="K393" s="208"/>
      <c r="L393" s="210" t="s">
        <v>537</v>
      </c>
      <c r="M393" s="210"/>
      <c r="N393" s="210"/>
      <c r="O393" s="210"/>
      <c r="P393" s="210" t="s">
        <v>538</v>
      </c>
      <c r="Q393" s="210"/>
      <c r="R393" s="210"/>
      <c r="S393" s="210"/>
    </row>
    <row r="394" spans="1:24" ht="14.7" customHeight="1">
      <c r="A394" s="100"/>
      <c r="B394" s="100"/>
      <c r="C394" s="100"/>
      <c r="D394" s="203" t="s">
        <v>499</v>
      </c>
      <c r="E394" s="203"/>
      <c r="F394" s="203"/>
      <c r="G394" s="203"/>
      <c r="H394" s="200" t="s">
        <v>486</v>
      </c>
      <c r="I394" s="200"/>
      <c r="J394" s="200"/>
      <c r="K394" s="200"/>
      <c r="L394" s="199" t="s">
        <v>539</v>
      </c>
      <c r="M394" s="199" t="s">
        <v>540</v>
      </c>
      <c r="N394" s="199" t="s">
        <v>476</v>
      </c>
      <c r="O394" s="199" t="s">
        <v>541</v>
      </c>
      <c r="P394" s="199" t="s">
        <v>539</v>
      </c>
      <c r="Q394" s="199" t="s">
        <v>540</v>
      </c>
      <c r="R394" s="199" t="s">
        <v>476</v>
      </c>
      <c r="S394" s="199" t="s">
        <v>541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203"/>
      <c r="E395" s="203"/>
      <c r="F395" s="203"/>
      <c r="G395" s="203"/>
      <c r="H395" s="200" t="s">
        <v>542</v>
      </c>
      <c r="I395" s="200"/>
      <c r="J395" s="200"/>
      <c r="K395" s="200"/>
      <c r="L395" s="199"/>
      <c r="M395" s="199"/>
      <c r="N395" s="199"/>
      <c r="O395" s="199"/>
      <c r="P395" s="199"/>
      <c r="Q395" s="199"/>
      <c r="R395" s="199"/>
      <c r="S395" s="199"/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1" t="s">
        <v>468</v>
      </c>
      <c r="E396" s="201"/>
      <c r="F396" s="201"/>
      <c r="G396" s="201"/>
      <c r="H396" s="202" t="s">
        <v>543</v>
      </c>
      <c r="I396" s="202"/>
      <c r="J396" s="202"/>
      <c r="K396" s="202"/>
      <c r="L396" s="179">
        <v>10.199999999999999</v>
      </c>
      <c r="M396" s="179">
        <v>6.5</v>
      </c>
      <c r="N396" s="179">
        <v>3.6</v>
      </c>
      <c r="O396" s="179">
        <v>5.3</v>
      </c>
      <c r="P396" s="179">
        <v>11</v>
      </c>
      <c r="Q396" s="179">
        <v>5.83</v>
      </c>
      <c r="R396" s="179">
        <v>0</v>
      </c>
      <c r="S396" s="179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/>
      <c r="E397" s="201"/>
      <c r="F397" s="201"/>
      <c r="G397" s="201"/>
      <c r="H397" s="202" t="s">
        <v>544</v>
      </c>
      <c r="I397" s="202"/>
      <c r="J397" s="202"/>
      <c r="K397" s="202"/>
      <c r="L397" s="179">
        <v>13.5</v>
      </c>
      <c r="M397" s="179">
        <v>9.4</v>
      </c>
      <c r="N397" s="179" t="s">
        <v>545</v>
      </c>
      <c r="O397" s="179" t="s">
        <v>545</v>
      </c>
      <c r="P397" s="179">
        <v>14.6</v>
      </c>
      <c r="Q397" s="179">
        <v>7.23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5" t="s">
        <v>469</v>
      </c>
      <c r="E398" s="195"/>
      <c r="F398" s="195"/>
      <c r="G398" s="195"/>
      <c r="H398" s="196" t="s">
        <v>543</v>
      </c>
      <c r="I398" s="196"/>
      <c r="J398" s="196"/>
      <c r="K398" s="196"/>
      <c r="L398" s="180">
        <v>7.2</v>
      </c>
      <c r="M398" s="180">
        <v>7</v>
      </c>
      <c r="N398" s="180">
        <v>7.7</v>
      </c>
      <c r="O398" s="180" t="s">
        <v>545</v>
      </c>
      <c r="P398" s="180">
        <v>9.83</v>
      </c>
      <c r="Q398" s="180">
        <v>6.42</v>
      </c>
      <c r="R398" s="180">
        <v>0</v>
      </c>
      <c r="S398" s="180">
        <v>6.5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/>
      <c r="E399" s="195"/>
      <c r="F399" s="195"/>
      <c r="G399" s="195"/>
      <c r="H399" s="196" t="s">
        <v>544</v>
      </c>
      <c r="I399" s="196"/>
      <c r="J399" s="196"/>
      <c r="K399" s="196"/>
      <c r="L399" s="180">
        <v>10.8</v>
      </c>
      <c r="M399" s="180">
        <v>5.5</v>
      </c>
      <c r="N399" s="180" t="s">
        <v>545</v>
      </c>
      <c r="O399" s="180" t="s">
        <v>545</v>
      </c>
      <c r="P399" s="180">
        <v>10.81</v>
      </c>
      <c r="Q399" s="180">
        <v>5.25</v>
      </c>
      <c r="R399" s="180">
        <v>0</v>
      </c>
      <c r="S399" s="180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7" t="s">
        <v>470</v>
      </c>
      <c r="E400" s="197"/>
      <c r="F400" s="197"/>
      <c r="G400" s="197"/>
      <c r="H400" s="198" t="s">
        <v>543</v>
      </c>
      <c r="I400" s="198"/>
      <c r="J400" s="198"/>
      <c r="K400" s="198"/>
      <c r="L400" s="181">
        <v>11.2</v>
      </c>
      <c r="M400" s="181">
        <v>5.4</v>
      </c>
      <c r="N400" s="181">
        <v>4.8</v>
      </c>
      <c r="O400" s="181">
        <v>3.2</v>
      </c>
      <c r="P400" s="181">
        <v>30.5</v>
      </c>
      <c r="Q400" s="181">
        <v>7.15</v>
      </c>
      <c r="R400" s="181">
        <v>0</v>
      </c>
      <c r="S400" s="181">
        <v>1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/>
      <c r="E401" s="197"/>
      <c r="F401" s="197"/>
      <c r="G401" s="197"/>
      <c r="H401" s="198" t="s">
        <v>544</v>
      </c>
      <c r="I401" s="198"/>
      <c r="J401" s="198"/>
      <c r="K401" s="198"/>
      <c r="L401" s="181">
        <v>10</v>
      </c>
      <c r="M401" s="181">
        <v>4.9000000000000004</v>
      </c>
      <c r="N401" s="181" t="s">
        <v>545</v>
      </c>
      <c r="O401" s="181" t="s">
        <v>545</v>
      </c>
      <c r="P401" s="181">
        <v>10.36</v>
      </c>
      <c r="Q401" s="181">
        <v>5.47</v>
      </c>
      <c r="R401" s="181">
        <v>0</v>
      </c>
      <c r="S401" s="181">
        <v>0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1" t="s">
        <v>471</v>
      </c>
      <c r="E402" s="191"/>
      <c r="F402" s="191"/>
      <c r="G402" s="191"/>
      <c r="H402" s="192" t="s">
        <v>543</v>
      </c>
      <c r="I402" s="192"/>
      <c r="J402" s="192"/>
      <c r="K402" s="192"/>
      <c r="L402" s="182">
        <v>10</v>
      </c>
      <c r="M402" s="182">
        <v>5.5</v>
      </c>
      <c r="N402" s="182">
        <v>4.2</v>
      </c>
      <c r="O402" s="182">
        <v>3.2</v>
      </c>
      <c r="P402" s="182">
        <v>8.91</v>
      </c>
      <c r="Q402" s="182">
        <v>5.3</v>
      </c>
      <c r="R402" s="182">
        <v>9</v>
      </c>
      <c r="S402" s="182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/>
      <c r="E403" s="191"/>
      <c r="F403" s="191"/>
      <c r="G403" s="191"/>
      <c r="H403" s="192" t="s">
        <v>544</v>
      </c>
      <c r="I403" s="192"/>
      <c r="J403" s="192"/>
      <c r="K403" s="192"/>
      <c r="L403" s="182">
        <v>10.4</v>
      </c>
      <c r="M403" s="182">
        <v>4.8</v>
      </c>
      <c r="N403" s="182" t="s">
        <v>545</v>
      </c>
      <c r="O403" s="182" t="s">
        <v>545</v>
      </c>
      <c r="P403" s="182">
        <v>11.19</v>
      </c>
      <c r="Q403" s="182">
        <v>8.0399999999999991</v>
      </c>
      <c r="R403" s="182">
        <v>0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3" t="s">
        <v>546</v>
      </c>
      <c r="E404" s="193"/>
      <c r="F404" s="193"/>
      <c r="G404" s="193"/>
      <c r="H404" s="194" t="s">
        <v>543</v>
      </c>
      <c r="I404" s="194"/>
      <c r="J404" s="194"/>
      <c r="K404" s="194"/>
      <c r="L404" s="183">
        <v>9.5</v>
      </c>
      <c r="M404" s="183">
        <v>6.3</v>
      </c>
      <c r="N404" s="183">
        <v>5</v>
      </c>
      <c r="O404" s="183">
        <v>3.5</v>
      </c>
      <c r="P404" s="183">
        <v>10.53</v>
      </c>
      <c r="Q404" s="183">
        <v>6.01</v>
      </c>
      <c r="R404" s="183">
        <v>9</v>
      </c>
      <c r="S404" s="183">
        <v>4.66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/>
      <c r="E405" s="193"/>
      <c r="F405" s="193"/>
      <c r="G405" s="193"/>
      <c r="H405" s="194" t="s">
        <v>544</v>
      </c>
      <c r="I405" s="194"/>
      <c r="J405" s="194"/>
      <c r="K405" s="194"/>
      <c r="L405" s="183">
        <v>11.4</v>
      </c>
      <c r="M405" s="183">
        <v>5.7</v>
      </c>
      <c r="N405" s="183" t="s">
        <v>545</v>
      </c>
      <c r="O405" s="183" t="s">
        <v>545</v>
      </c>
      <c r="P405" s="183">
        <v>11.91</v>
      </c>
      <c r="Q405" s="183">
        <v>6.52</v>
      </c>
      <c r="R405" s="183">
        <v>0</v>
      </c>
      <c r="S405" s="183">
        <v>0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00" t="s">
        <v>547</v>
      </c>
      <c r="E406" s="104"/>
      <c r="F406" s="104"/>
      <c r="G406" s="104"/>
      <c r="H406" s="140"/>
      <c r="I406" s="104"/>
      <c r="J406" s="104"/>
      <c r="K406" s="104"/>
      <c r="L406" s="104"/>
      <c r="M406" s="104"/>
      <c r="N406" s="104"/>
      <c r="O406" s="104"/>
      <c r="P406" s="140"/>
      <c r="Q406" s="104"/>
      <c r="R406" s="104"/>
      <c r="S406" s="104"/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548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</sheetData>
  <mergeCells count="273">
    <mergeCell ref="U11:X11"/>
    <mergeCell ref="E12:L12"/>
    <mergeCell ref="M12:T12"/>
    <mergeCell ref="U12:V13"/>
    <mergeCell ref="W12:X13"/>
    <mergeCell ref="A5:X5"/>
    <mergeCell ref="A6:X6"/>
    <mergeCell ref="A7:X7"/>
    <mergeCell ref="A8:X8"/>
    <mergeCell ref="A9:X9"/>
    <mergeCell ref="A10:X10"/>
    <mergeCell ref="M13:P13"/>
    <mergeCell ref="Q13:T13"/>
    <mergeCell ref="A15:A97"/>
    <mergeCell ref="B15:B20"/>
    <mergeCell ref="B21:B60"/>
    <mergeCell ref="C21:C38"/>
    <mergeCell ref="C42:C45"/>
    <mergeCell ref="C58:C60"/>
    <mergeCell ref="A11:A14"/>
    <mergeCell ref="B11:B14"/>
    <mergeCell ref="C11:C14"/>
    <mergeCell ref="D11:D14"/>
    <mergeCell ref="E11:T11"/>
    <mergeCell ref="B61:B71"/>
    <mergeCell ref="C61:C66"/>
    <mergeCell ref="B72:B76"/>
    <mergeCell ref="B77:B87"/>
    <mergeCell ref="C77:C79"/>
    <mergeCell ref="C80:C81"/>
    <mergeCell ref="C84:C85"/>
    <mergeCell ref="E13:H13"/>
    <mergeCell ref="I13:L13"/>
    <mergeCell ref="C117:C119"/>
    <mergeCell ref="B121:B127"/>
    <mergeCell ref="C122:C123"/>
    <mergeCell ref="C126:C127"/>
    <mergeCell ref="B128:B148"/>
    <mergeCell ref="C129:C134"/>
    <mergeCell ref="C139:C141"/>
    <mergeCell ref="B88:B94"/>
    <mergeCell ref="C88:C90"/>
    <mergeCell ref="B95:B97"/>
    <mergeCell ref="C96:C97"/>
    <mergeCell ref="A98:D98"/>
    <mergeCell ref="A99:A160"/>
    <mergeCell ref="B99:B106"/>
    <mergeCell ref="C99:C101"/>
    <mergeCell ref="B107:B120"/>
    <mergeCell ref="C110:C111"/>
    <mergeCell ref="B189:B207"/>
    <mergeCell ref="C189:C190"/>
    <mergeCell ref="C197:C199"/>
    <mergeCell ref="B208:B222"/>
    <mergeCell ref="C209:C215"/>
    <mergeCell ref="A223:D223"/>
    <mergeCell ref="B149:B160"/>
    <mergeCell ref="C149:C150"/>
    <mergeCell ref="A161:D161"/>
    <mergeCell ref="A162:A222"/>
    <mergeCell ref="B162:B174"/>
    <mergeCell ref="C162:C163"/>
    <mergeCell ref="B175:B180"/>
    <mergeCell ref="C175:C178"/>
    <mergeCell ref="B181:B188"/>
    <mergeCell ref="C187:C188"/>
    <mergeCell ref="B271:B286"/>
    <mergeCell ref="C279:C280"/>
    <mergeCell ref="B287:B297"/>
    <mergeCell ref="C287:C290"/>
    <mergeCell ref="A298:D298"/>
    <mergeCell ref="A299:D299"/>
    <mergeCell ref="A224:A297"/>
    <mergeCell ref="B224:B234"/>
    <mergeCell ref="C224:C225"/>
    <mergeCell ref="C231:C232"/>
    <mergeCell ref="C233:C234"/>
    <mergeCell ref="B235:B258"/>
    <mergeCell ref="C235:C243"/>
    <mergeCell ref="C250:C251"/>
    <mergeCell ref="B259:B270"/>
    <mergeCell ref="C269:C270"/>
    <mergeCell ref="Q305:T305"/>
    <mergeCell ref="A307:D307"/>
    <mergeCell ref="A308:D308"/>
    <mergeCell ref="A309:D309"/>
    <mergeCell ref="A300:N300"/>
    <mergeCell ref="A302:X302"/>
    <mergeCell ref="A303:D306"/>
    <mergeCell ref="E303:T303"/>
    <mergeCell ref="U303:X303"/>
    <mergeCell ref="E304:L304"/>
    <mergeCell ref="M304:T304"/>
    <mergeCell ref="U304:V305"/>
    <mergeCell ref="W304:X305"/>
    <mergeCell ref="E305:H305"/>
    <mergeCell ref="A310:D310"/>
    <mergeCell ref="A311:D311"/>
    <mergeCell ref="A312:N312"/>
    <mergeCell ref="A314:L314"/>
    <mergeCell ref="A315:D318"/>
    <mergeCell ref="E315:L316"/>
    <mergeCell ref="E317:H317"/>
    <mergeCell ref="I317:L317"/>
    <mergeCell ref="I305:L305"/>
    <mergeCell ref="M305:P305"/>
    <mergeCell ref="H327:I327"/>
    <mergeCell ref="M327:N327"/>
    <mergeCell ref="H328:I328"/>
    <mergeCell ref="H329:I329"/>
    <mergeCell ref="H330:I330"/>
    <mergeCell ref="H331:I331"/>
    <mergeCell ref="A319:D319"/>
    <mergeCell ref="A320:D320"/>
    <mergeCell ref="A321:D321"/>
    <mergeCell ref="A322:D322"/>
    <mergeCell ref="A323:D323"/>
    <mergeCell ref="H326:I326"/>
    <mergeCell ref="D342:M342"/>
    <mergeCell ref="D343:D344"/>
    <mergeCell ref="E343:G343"/>
    <mergeCell ref="H343:J343"/>
    <mergeCell ref="K343:M343"/>
    <mergeCell ref="D349:M349"/>
    <mergeCell ref="H333:I333"/>
    <mergeCell ref="H334:I334"/>
    <mergeCell ref="H335:I335"/>
    <mergeCell ref="H336:I336"/>
    <mergeCell ref="H337:I337"/>
    <mergeCell ref="H338:I338"/>
    <mergeCell ref="D366:I366"/>
    <mergeCell ref="J366:N366"/>
    <mergeCell ref="O366:R366"/>
    <mergeCell ref="D367:I367"/>
    <mergeCell ref="J367:N367"/>
    <mergeCell ref="O367:R367"/>
    <mergeCell ref="D351:G351"/>
    <mergeCell ref="D352:G352"/>
    <mergeCell ref="D363:R363"/>
    <mergeCell ref="D364:R364"/>
    <mergeCell ref="D365:I365"/>
    <mergeCell ref="J365:N365"/>
    <mergeCell ref="O365:R365"/>
    <mergeCell ref="D370:I370"/>
    <mergeCell ref="J370:N370"/>
    <mergeCell ref="O370:R370"/>
    <mergeCell ref="D371:I371"/>
    <mergeCell ref="J371:N371"/>
    <mergeCell ref="O371:R371"/>
    <mergeCell ref="D368:I368"/>
    <mergeCell ref="J368:N368"/>
    <mergeCell ref="O368:R368"/>
    <mergeCell ref="D369:I369"/>
    <mergeCell ref="J369:N369"/>
    <mergeCell ref="O369:R369"/>
    <mergeCell ref="D374:I374"/>
    <mergeCell ref="J374:N374"/>
    <mergeCell ref="O374:R374"/>
    <mergeCell ref="C380:G381"/>
    <mergeCell ref="H380:K380"/>
    <mergeCell ref="L380:O380"/>
    <mergeCell ref="P380:S380"/>
    <mergeCell ref="D372:I372"/>
    <mergeCell ref="J372:N372"/>
    <mergeCell ref="O372:R372"/>
    <mergeCell ref="D373:I373"/>
    <mergeCell ref="J373:N373"/>
    <mergeCell ref="O373:R373"/>
    <mergeCell ref="C382:C387"/>
    <mergeCell ref="D382:D386"/>
    <mergeCell ref="E382:G382"/>
    <mergeCell ref="H382:I382"/>
    <mergeCell ref="J382:K382"/>
    <mergeCell ref="L382:M382"/>
    <mergeCell ref="T380:W380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D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R388:S388"/>
    <mergeCell ref="T388:U388"/>
    <mergeCell ref="V388:W388"/>
    <mergeCell ref="C389:P389"/>
    <mergeCell ref="D392:K393"/>
    <mergeCell ref="L392:S392"/>
    <mergeCell ref="L393:O393"/>
    <mergeCell ref="P393:S393"/>
    <mergeCell ref="C388:G388"/>
    <mergeCell ref="H388:I388"/>
    <mergeCell ref="J388:K388"/>
    <mergeCell ref="L388:M388"/>
    <mergeCell ref="N388:O388"/>
    <mergeCell ref="P388:Q388"/>
    <mergeCell ref="P394:P395"/>
    <mergeCell ref="Q394:Q395"/>
    <mergeCell ref="R394:R395"/>
    <mergeCell ref="S394:S395"/>
    <mergeCell ref="H395:K395"/>
    <mergeCell ref="D396:G397"/>
    <mergeCell ref="H396:K396"/>
    <mergeCell ref="H397:K397"/>
    <mergeCell ref="D394:G395"/>
    <mergeCell ref="H394:K394"/>
    <mergeCell ref="L394:L395"/>
    <mergeCell ref="M394:M395"/>
    <mergeCell ref="N394:N395"/>
    <mergeCell ref="O394:O395"/>
    <mergeCell ref="D402:G403"/>
    <mergeCell ref="H402:K402"/>
    <mergeCell ref="H403:K403"/>
    <mergeCell ref="D404:G405"/>
    <mergeCell ref="H404:K404"/>
    <mergeCell ref="H405:K405"/>
    <mergeCell ref="D398:G399"/>
    <mergeCell ref="H398:K398"/>
    <mergeCell ref="H399:K399"/>
    <mergeCell ref="D400:G401"/>
    <mergeCell ref="H400:K400"/>
    <mergeCell ref="H401:K401"/>
  </mergeCells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workbookViewId="0"/>
  </sheetViews>
  <sheetFormatPr defaultRowHeight="13.8"/>
  <cols>
    <col min="1" max="1" width="4.59765625" customWidth="1"/>
    <col min="2" max="2" width="2.69921875" customWidth="1"/>
    <col min="3" max="3" width="18.5" customWidth="1"/>
    <col min="4" max="4" width="31.59765625" customWidth="1"/>
    <col min="5" max="6" width="5" customWidth="1"/>
    <col min="7" max="7" width="5.8984375" customWidth="1"/>
    <col min="8" max="20" width="5" customWidth="1"/>
    <col min="21" max="21" width="2.69921875" customWidth="1"/>
    <col min="22" max="22" width="3.69921875" customWidth="1"/>
    <col min="23" max="23" width="3.19921875" customWidth="1"/>
    <col min="24" max="24" width="2.69921875" customWidth="1"/>
    <col min="25" max="1024" width="10.1992187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>
        <v>1</v>
      </c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36</v>
      </c>
      <c r="K18" s="23">
        <f>I18-J18</f>
        <v>2</v>
      </c>
      <c r="L18" s="25">
        <f>J18/I18</f>
        <v>0.94736842105263153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7</v>
      </c>
      <c r="G19" s="23">
        <f>E19-F19</f>
        <v>3</v>
      </c>
      <c r="H19" s="24">
        <f>F19/E19</f>
        <v>0.7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/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15</v>
      </c>
      <c r="J21" s="22">
        <v>10</v>
      </c>
      <c r="K21" s="23">
        <f>I21-J21</f>
        <v>5</v>
      </c>
      <c r="L21" s="25">
        <f>J21/I21</f>
        <v>0.66666666666666663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81</v>
      </c>
      <c r="G22" s="23">
        <f>E22-F22</f>
        <v>9</v>
      </c>
      <c r="H22" s="24">
        <f>F22/E22</f>
        <v>0.9</v>
      </c>
      <c r="I22" s="23">
        <v>80</v>
      </c>
      <c r="J22" s="22">
        <v>71</v>
      </c>
      <c r="K22" s="23">
        <f>I22-J22</f>
        <v>9</v>
      </c>
      <c r="L22" s="25">
        <f>J22/I22</f>
        <v>0.88749999999999996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30</v>
      </c>
      <c r="K23" s="23">
        <f>I23-J23</f>
        <v>2</v>
      </c>
      <c r="L23" s="25">
        <f>J23/I23</f>
        <v>0.9375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2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84</v>
      </c>
      <c r="G24" s="23">
        <f>E24-F24</f>
        <v>4</v>
      </c>
      <c r="H24" s="24">
        <f>F24/E24</f>
        <v>0.95454545454545459</v>
      </c>
      <c r="I24" s="23">
        <v>100</v>
      </c>
      <c r="J24" s="22">
        <v>82</v>
      </c>
      <c r="K24" s="23">
        <f>I24-J24</f>
        <v>18</v>
      </c>
      <c r="L24" s="25">
        <f>J24/I24</f>
        <v>0.82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0</v>
      </c>
      <c r="O25" s="28">
        <f>M25-N25</f>
        <v>5</v>
      </c>
      <c r="P25" s="24">
        <f>N25/M25</f>
        <v>0</v>
      </c>
      <c r="Q25" s="33">
        <v>10</v>
      </c>
      <c r="R25" s="22">
        <v>5</v>
      </c>
      <c r="S25" s="23">
        <v>6</v>
      </c>
      <c r="T25" s="25">
        <f>R25/Q25</f>
        <v>0.5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6</v>
      </c>
      <c r="K27" s="23">
        <f t="shared" ref="K27:K32" si="0">I27-J27</f>
        <v>2</v>
      </c>
      <c r="L27" s="25">
        <f t="shared" ref="L27:L32" si="1">J27/I27</f>
        <v>0.75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29</v>
      </c>
      <c r="K28" s="23">
        <f t="shared" si="0"/>
        <v>1</v>
      </c>
      <c r="L28" s="25">
        <f t="shared" si="1"/>
        <v>0.96666666666666667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22</v>
      </c>
      <c r="K29" s="23">
        <f t="shared" si="0"/>
        <v>0</v>
      </c>
      <c r="L29" s="25">
        <f t="shared" si="1"/>
        <v>1</v>
      </c>
      <c r="M29" s="33"/>
      <c r="N29" s="30"/>
      <c r="O29" s="28"/>
      <c r="P29" s="24"/>
      <c r="Q29" s="33"/>
      <c r="R29" s="22"/>
      <c r="S29" s="23"/>
      <c r="T29" s="25"/>
      <c r="U29" s="30"/>
      <c r="V29" s="30">
        <v>7</v>
      </c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78</v>
      </c>
      <c r="G30" s="23">
        <f>E30-F30</f>
        <v>5</v>
      </c>
      <c r="H30" s="24">
        <f>F30/E30</f>
        <v>0.93975903614457834</v>
      </c>
      <c r="I30" s="23">
        <v>34</v>
      </c>
      <c r="J30" s="22">
        <v>26</v>
      </c>
      <c r="K30" s="23">
        <f t="shared" si="0"/>
        <v>8</v>
      </c>
      <c r="L30" s="25">
        <f t="shared" si="1"/>
        <v>0.76470588235294112</v>
      </c>
      <c r="M30" s="33"/>
      <c r="N30" s="30"/>
      <c r="O30" s="28"/>
      <c r="P30" s="24"/>
      <c r="Q30" s="33">
        <v>10</v>
      </c>
      <c r="R30" s="22">
        <v>2</v>
      </c>
      <c r="S30" s="23">
        <f>Q30-R30</f>
        <v>8</v>
      </c>
      <c r="T30" s="25">
        <f>R30/Q30</f>
        <v>0.2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163</v>
      </c>
      <c r="G31" s="23">
        <f>E31-F31</f>
        <v>1</v>
      </c>
      <c r="H31" s="24">
        <f>F31/E31</f>
        <v>0.99390243902439024</v>
      </c>
      <c r="I31" s="23">
        <v>234</v>
      </c>
      <c r="J31" s="22">
        <v>224</v>
      </c>
      <c r="K31" s="23">
        <f t="shared" si="0"/>
        <v>10</v>
      </c>
      <c r="L31" s="25">
        <f t="shared" si="1"/>
        <v>0.95726495726495731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43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67</v>
      </c>
      <c r="G36" s="23">
        <f>E36-F36</f>
        <v>1</v>
      </c>
      <c r="H36" s="24">
        <f>F36/E36</f>
        <v>0.98529411764705888</v>
      </c>
      <c r="I36" s="23">
        <v>15</v>
      </c>
      <c r="J36" s="22">
        <v>12</v>
      </c>
      <c r="K36" s="23">
        <f>I36-J36</f>
        <v>3</v>
      </c>
      <c r="L36" s="25">
        <f>J36/I36</f>
        <v>0.8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51</v>
      </c>
      <c r="G39" s="23">
        <f>E39-F39</f>
        <v>0</v>
      </c>
      <c r="H39" s="24">
        <f>F39/E39</f>
        <v>1</v>
      </c>
      <c r="I39" s="23">
        <v>26</v>
      </c>
      <c r="J39" s="22">
        <v>24</v>
      </c>
      <c r="K39" s="23">
        <f>I39-J39</f>
        <v>2</v>
      </c>
      <c r="L39" s="25">
        <f>J39/I39</f>
        <v>0.92307692307692313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6</v>
      </c>
      <c r="W39" s="30">
        <v>1</v>
      </c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24</v>
      </c>
      <c r="G42" s="23">
        <f>E42-F42</f>
        <v>7</v>
      </c>
      <c r="H42" s="24">
        <f>F42/E42</f>
        <v>0.77419354838709675</v>
      </c>
      <c r="I42" s="23">
        <v>36</v>
      </c>
      <c r="J42" s="22">
        <v>31</v>
      </c>
      <c r="K42" s="23">
        <f>I42-J42</f>
        <v>5</v>
      </c>
      <c r="L42" s="25">
        <f>J42/I42</f>
        <v>0.86111111111111116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200</v>
      </c>
      <c r="G43" s="23">
        <f>E43-F43</f>
        <v>6</v>
      </c>
      <c r="H43" s="24">
        <f>F43/E43</f>
        <v>0.970873786407767</v>
      </c>
      <c r="I43" s="23">
        <v>314</v>
      </c>
      <c r="J43" s="22">
        <v>255</v>
      </c>
      <c r="K43" s="23">
        <f>I43-J43</f>
        <v>59</v>
      </c>
      <c r="L43" s="25">
        <f>J43/I43</f>
        <v>0.81210191082802552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4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4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6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7</v>
      </c>
      <c r="F50" s="22">
        <v>7</v>
      </c>
      <c r="G50" s="23">
        <f>E50-F50</f>
        <v>0</v>
      </c>
      <c r="H50" s="24">
        <f>F50/E50</f>
        <v>1</v>
      </c>
      <c r="I50" s="23">
        <v>40</v>
      </c>
      <c r="J50" s="22">
        <v>30</v>
      </c>
      <c r="K50" s="23">
        <f>I50-J50</f>
        <v>10</v>
      </c>
      <c r="L50" s="25">
        <f>J50/I50</f>
        <v>0.75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3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5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59</v>
      </c>
      <c r="G59" s="23">
        <f>E59-F59</f>
        <v>1</v>
      </c>
      <c r="H59" s="24">
        <f>F59/E59</f>
        <v>0.98333333333333328</v>
      </c>
      <c r="I59" s="23">
        <v>64</v>
      </c>
      <c r="J59" s="22">
        <v>64</v>
      </c>
      <c r="K59" s="23">
        <f>I59-J59</f>
        <v>0</v>
      </c>
      <c r="L59" s="25">
        <f>J59/I59</f>
        <v>1</v>
      </c>
      <c r="M59" s="33"/>
      <c r="N59" s="30"/>
      <c r="O59" s="28"/>
      <c r="P59" s="24"/>
      <c r="Q59" s="33"/>
      <c r="R59" s="22"/>
      <c r="S59" s="23"/>
      <c r="T59" s="25"/>
      <c r="U59" s="30">
        <v>4</v>
      </c>
      <c r="V59" s="30">
        <v>4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>
        <v>2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>
        <v>3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7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12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4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/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25</v>
      </c>
      <c r="K69" s="23">
        <f>I69-J69</f>
        <v>5</v>
      </c>
      <c r="L69" s="25">
        <f>J69/I69</f>
        <v>0.83333333333333337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3</v>
      </c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2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5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/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5</v>
      </c>
      <c r="K75" s="23">
        <f>I75-J75</f>
        <v>1</v>
      </c>
      <c r="L75" s="25">
        <f>J75/I75</f>
        <v>0.83333333333333337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70</v>
      </c>
      <c r="K76" s="23">
        <f>I76-J76</f>
        <v>10</v>
      </c>
      <c r="L76" s="25">
        <f>J76/I76</f>
        <v>0.875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2</v>
      </c>
      <c r="K77" s="23">
        <f>I77-J77</f>
        <v>10</v>
      </c>
      <c r="L77" s="25">
        <f>J77/I77</f>
        <v>0.16666666666666666</v>
      </c>
      <c r="M77" s="33"/>
      <c r="N77" s="30"/>
      <c r="O77" s="28"/>
      <c r="P77" s="24"/>
      <c r="Q77" s="33"/>
      <c r="R77" s="22"/>
      <c r="S77" s="23"/>
      <c r="T77" s="25"/>
      <c r="U77" s="30"/>
      <c r="V77" s="30"/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/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5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3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6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3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8</v>
      </c>
      <c r="K86" s="23">
        <f>I86-J86</f>
        <v>4</v>
      </c>
      <c r="L86" s="25">
        <f>J86/I86</f>
        <v>0.66666666666666663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>
        <v>1</v>
      </c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>
        <v>2</v>
      </c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5</v>
      </c>
      <c r="K93" s="23">
        <f>I93-J93</f>
        <v>3</v>
      </c>
      <c r="L93" s="25">
        <f>J93/I93</f>
        <v>0.625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4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21</v>
      </c>
      <c r="G94" s="23">
        <f>E94-F94</f>
        <v>2</v>
      </c>
      <c r="H94" s="24">
        <f>F94/E94</f>
        <v>0.91304347826086951</v>
      </c>
      <c r="I94" s="23">
        <v>30</v>
      </c>
      <c r="J94" s="22">
        <v>17</v>
      </c>
      <c r="K94" s="23">
        <f>I94-J94</f>
        <v>13</v>
      </c>
      <c r="L94" s="25">
        <f>J94/I94</f>
        <v>0.56666666666666665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2</v>
      </c>
      <c r="S95" s="23">
        <f>Q95-R95</f>
        <v>0</v>
      </c>
      <c r="T95" s="25">
        <f>R95/Q95</f>
        <v>1</v>
      </c>
      <c r="U95" s="30">
        <v>1</v>
      </c>
      <c r="V95" s="30"/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1053</v>
      </c>
      <c r="F96" s="38">
        <f>SUM(F13:F95)</f>
        <v>1012</v>
      </c>
      <c r="G96" s="38">
        <f>E96-F96</f>
        <v>41</v>
      </c>
      <c r="H96" s="4">
        <f>F96/E96</f>
        <v>0.96106362773029441</v>
      </c>
      <c r="I96" s="3">
        <f>SUM(I13:I95)</f>
        <v>1478</v>
      </c>
      <c r="J96" s="3">
        <f>SUM(J13:J95)</f>
        <v>1293</v>
      </c>
      <c r="K96" s="3">
        <f>I96-J96</f>
        <v>185</v>
      </c>
      <c r="L96" s="39">
        <f>J96/I96</f>
        <v>0.87483085250338299</v>
      </c>
      <c r="M96" s="38">
        <f>SUM(M13:M95)</f>
        <v>10</v>
      </c>
      <c r="N96" s="38">
        <f>SUM(N13:N95)</f>
        <v>1</v>
      </c>
      <c r="O96" s="40">
        <f>M96-N96</f>
        <v>9</v>
      </c>
      <c r="P96" s="4">
        <f>N96/M96</f>
        <v>0.1</v>
      </c>
      <c r="Q96" s="38">
        <f>SUM(Q13:Q95)</f>
        <v>22</v>
      </c>
      <c r="R96" s="38">
        <f>SUM(R13:R95)</f>
        <v>9</v>
      </c>
      <c r="S96" s="3">
        <f>Q96-R96</f>
        <v>13</v>
      </c>
      <c r="T96" s="39">
        <f>R96/Q96</f>
        <v>0.40909090909090912</v>
      </c>
      <c r="U96" s="38">
        <f>SUM(U13:U95)</f>
        <v>62</v>
      </c>
      <c r="V96" s="38">
        <f>SUM(V13:V95)</f>
        <v>137</v>
      </c>
      <c r="W96" s="38">
        <f>SUM(W13:W95)</f>
        <v>1</v>
      </c>
      <c r="X96" s="41">
        <f>SUM(X13:X95)</f>
        <v>1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2</v>
      </c>
      <c r="O97" s="47">
        <f>M97-N97</f>
        <v>0</v>
      </c>
      <c r="P97" s="46">
        <f>N97/M97</f>
        <v>1</v>
      </c>
      <c r="Q97" s="45">
        <v>2</v>
      </c>
      <c r="R97" s="44">
        <v>2</v>
      </c>
      <c r="S97" s="47">
        <f>Q97-R97</f>
        <v>0</v>
      </c>
      <c r="T97" s="48">
        <f>R97/Q97</f>
        <v>1</v>
      </c>
      <c r="U97" s="49">
        <v>1</v>
      </c>
      <c r="V97" s="44">
        <v>2</v>
      </c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10</v>
      </c>
      <c r="K98" s="55">
        <f>I98-J98</f>
        <v>9</v>
      </c>
      <c r="L98" s="56">
        <f>J98/I98</f>
        <v>0.52631578947368418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6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13</v>
      </c>
      <c r="K102" s="55">
        <f>I102-J102</f>
        <v>2</v>
      </c>
      <c r="L102" s="56">
        <f>J102/I102</f>
        <v>0.8666666666666667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6</v>
      </c>
      <c r="K103" s="55">
        <f>I103-J103</f>
        <v>1</v>
      </c>
      <c r="L103" s="56">
        <f>J103/I103</f>
        <v>0.8571428571428571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9</v>
      </c>
      <c r="K104" s="55">
        <f>I104-J104</f>
        <v>1</v>
      </c>
      <c r="L104" s="56">
        <f>J104/I104</f>
        <v>0.9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3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2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5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3</v>
      </c>
      <c r="G108" s="53">
        <f>E108-F108</f>
        <v>1</v>
      </c>
      <c r="H108" s="54">
        <f>F108/E108</f>
        <v>0.75</v>
      </c>
      <c r="I108" s="53">
        <v>15</v>
      </c>
      <c r="J108" s="52">
        <v>15</v>
      </c>
      <c r="K108" s="55">
        <f>I108-J108</f>
        <v>0</v>
      </c>
      <c r="L108" s="56">
        <f>J108/I108</f>
        <v>1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1</v>
      </c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5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3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3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/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32</v>
      </c>
      <c r="G117" s="53">
        <f>E117-F117</f>
        <v>1</v>
      </c>
      <c r="H117" s="54">
        <f>F117/E117</f>
        <v>0.96969696969696972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4</v>
      </c>
      <c r="V117" s="52">
        <v>1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16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2</v>
      </c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11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4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6</v>
      </c>
      <c r="G122" s="53">
        <f>E122-F122</f>
        <v>4</v>
      </c>
      <c r="H122" s="54">
        <f>F122/E122</f>
        <v>0.6</v>
      </c>
      <c r="I122" s="53">
        <v>20</v>
      </c>
      <c r="J122" s="52">
        <v>14</v>
      </c>
      <c r="K122" s="55">
        <f>I122-J122</f>
        <v>6</v>
      </c>
      <c r="L122" s="56">
        <f>J122/I122</f>
        <v>0.7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56</v>
      </c>
      <c r="K123" s="55">
        <f>I123-J123</f>
        <v>11</v>
      </c>
      <c r="L123" s="56">
        <f>J123/I123</f>
        <v>0.83582089552238803</v>
      </c>
      <c r="M123" s="53"/>
      <c r="N123" s="52"/>
      <c r="O123" s="55"/>
      <c r="P123" s="54"/>
      <c r="Q123" s="53"/>
      <c r="R123" s="52"/>
      <c r="S123" s="55"/>
      <c r="T123" s="56"/>
      <c r="U123" s="57">
        <v>9</v>
      </c>
      <c r="V123" s="52">
        <v>2</v>
      </c>
      <c r="W123" s="52"/>
      <c r="X123" s="58">
        <v>3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6</v>
      </c>
      <c r="V124" s="52">
        <v>6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2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70</v>
      </c>
      <c r="G126" s="53">
        <f>E126-F126</f>
        <v>0</v>
      </c>
      <c r="H126" s="54">
        <f>F126/E126</f>
        <v>1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1</v>
      </c>
      <c r="W126" s="52"/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27</v>
      </c>
      <c r="G127" s="53">
        <f>E127-F127</f>
        <v>3</v>
      </c>
      <c r="H127" s="54">
        <f>F127/E127</f>
        <v>0.9</v>
      </c>
      <c r="I127" s="53">
        <v>28</v>
      </c>
      <c r="J127" s="52">
        <v>24</v>
      </c>
      <c r="K127" s="55">
        <f>I127-J127</f>
        <v>4</v>
      </c>
      <c r="L127" s="56">
        <f>J127/I127</f>
        <v>0.8571428571428571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3</v>
      </c>
      <c r="K128" s="55">
        <f>I128-J128</f>
        <v>1</v>
      </c>
      <c r="L128" s="56">
        <f>J128/I128</f>
        <v>0.75</v>
      </c>
      <c r="M128" s="53"/>
      <c r="N128" s="52"/>
      <c r="O128" s="55"/>
      <c r="P128" s="54"/>
      <c r="Q128" s="53"/>
      <c r="R128" s="52"/>
      <c r="S128" s="55"/>
      <c r="T128" s="56"/>
      <c r="U128" s="57">
        <v>1</v>
      </c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7</v>
      </c>
      <c r="K129" s="55">
        <f>I129-J129</f>
        <v>3</v>
      </c>
      <c r="L129" s="56">
        <f>J129/I129</f>
        <v>0.7</v>
      </c>
      <c r="M129" s="53"/>
      <c r="N129" s="52"/>
      <c r="O129" s="55"/>
      <c r="P129" s="54"/>
      <c r="Q129" s="53"/>
      <c r="R129" s="52"/>
      <c r="S129" s="55"/>
      <c r="T129" s="56"/>
      <c r="U129" s="57">
        <v>1</v>
      </c>
      <c r="V129" s="52">
        <v>1</v>
      </c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7</v>
      </c>
      <c r="K135" s="55">
        <f>I135-J135</f>
        <v>5</v>
      </c>
      <c r="L135" s="56">
        <f>J135/I135</f>
        <v>0.58333333333333337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4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4</v>
      </c>
      <c r="K138" s="55">
        <f>I138-J138</f>
        <v>12</v>
      </c>
      <c r="L138" s="56">
        <f>J138/I138</f>
        <v>0.25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25</v>
      </c>
      <c r="K139" s="55">
        <f>I139-J139</f>
        <v>1</v>
      </c>
      <c r="L139" s="56">
        <f>J139/I139</f>
        <v>0.96153846153846156</v>
      </c>
      <c r="M139" s="53"/>
      <c r="N139" s="52"/>
      <c r="O139" s="55"/>
      <c r="P139" s="54"/>
      <c r="Q139" s="53"/>
      <c r="R139" s="52"/>
      <c r="S139" s="55"/>
      <c r="T139" s="56"/>
      <c r="U139" s="57">
        <v>1</v>
      </c>
      <c r="V139" s="52"/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15</v>
      </c>
      <c r="K140" s="55">
        <f>I140-J140</f>
        <v>5</v>
      </c>
      <c r="L140" s="56">
        <f>J140/I140</f>
        <v>0.75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8</v>
      </c>
      <c r="K141" s="55">
        <f>I141-J141</f>
        <v>2</v>
      </c>
      <c r="L141" s="56">
        <f>J141/I141</f>
        <v>0.8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5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>
        <v>1</v>
      </c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6</v>
      </c>
      <c r="K144" s="55">
        <f>I144-J144</f>
        <v>6</v>
      </c>
      <c r="L144" s="56">
        <f>J144/I144</f>
        <v>0.5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3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16</v>
      </c>
      <c r="K146" s="55">
        <f>I146-J146</f>
        <v>4</v>
      </c>
      <c r="L146" s="56">
        <f>J146/I146</f>
        <v>0.8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22</v>
      </c>
      <c r="G148" s="53">
        <f>E148-F148</f>
        <v>2</v>
      </c>
      <c r="H148" s="54">
        <f>F148/E148</f>
        <v>0.91666666666666663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>
        <v>1</v>
      </c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2</v>
      </c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16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331</v>
      </c>
      <c r="G158" s="38">
        <f>E158-F158</f>
        <v>12</v>
      </c>
      <c r="H158" s="4">
        <f>F158/E158</f>
        <v>0.96501457725947526</v>
      </c>
      <c r="I158" s="38">
        <f>SUM(I97:I157)</f>
        <v>419</v>
      </c>
      <c r="J158" s="38">
        <f>SUM(J97:J157)</f>
        <v>339</v>
      </c>
      <c r="K158" s="3">
        <f>I158-J158</f>
        <v>80</v>
      </c>
      <c r="L158" s="39">
        <f>J158/I158</f>
        <v>0.80906921241050123</v>
      </c>
      <c r="M158" s="38">
        <f>SUM(M97:M157)</f>
        <v>2</v>
      </c>
      <c r="N158" s="38">
        <f>SUM(N97:N157)</f>
        <v>2</v>
      </c>
      <c r="O158" s="3">
        <f>(M158-N158)</f>
        <v>0</v>
      </c>
      <c r="P158" s="4">
        <f>N158/M158</f>
        <v>1</v>
      </c>
      <c r="Q158" s="38">
        <f>SUM(Q97:Q157)</f>
        <v>2</v>
      </c>
      <c r="R158" s="38">
        <f>SUM(R97:R157)</f>
        <v>2</v>
      </c>
      <c r="S158" s="3">
        <f>Q158-R158</f>
        <v>0</v>
      </c>
      <c r="T158" s="39">
        <f>R158/Q158</f>
        <v>1</v>
      </c>
      <c r="U158" s="37">
        <f>SUM(U97:U157)</f>
        <v>39</v>
      </c>
      <c r="V158" s="38">
        <f>SUM(V97:V157)</f>
        <v>115</v>
      </c>
      <c r="W158" s="38">
        <f>SUM(W97:W157)</f>
        <v>2</v>
      </c>
      <c r="X158" s="41">
        <f>SUM(X97:X157)</f>
        <v>5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17</v>
      </c>
      <c r="G159" s="64">
        <f>E159-F159</f>
        <v>2</v>
      </c>
      <c r="H159" s="65">
        <f>F159/E159</f>
        <v>0.89473684210526316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>
        <v>1</v>
      </c>
      <c r="W159" s="69"/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/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4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/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9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4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7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12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9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9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48</v>
      </c>
      <c r="K172" s="75">
        <f>I172-J172</f>
        <v>6</v>
      </c>
      <c r="L172" s="76">
        <f>J172/I172</f>
        <v>0.88888888888888884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8</v>
      </c>
      <c r="K173" s="75">
        <f>I173-J173</f>
        <v>2</v>
      </c>
      <c r="L173" s="76">
        <f>J173/I173</f>
        <v>0.8</v>
      </c>
      <c r="M173" s="73"/>
      <c r="N173" s="69"/>
      <c r="O173" s="75"/>
      <c r="P173" s="74"/>
      <c r="Q173" s="73"/>
      <c r="R173" s="69"/>
      <c r="S173" s="75"/>
      <c r="T173" s="76"/>
      <c r="U173" s="68">
        <v>4</v>
      </c>
      <c r="V173" s="69">
        <v>7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4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6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3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19</v>
      </c>
      <c r="G186" s="73">
        <f>E186-F186</f>
        <v>1</v>
      </c>
      <c r="H186" s="74">
        <f>F186/E186</f>
        <v>0.95</v>
      </c>
      <c r="I186" s="73">
        <v>10</v>
      </c>
      <c r="J186" s="69">
        <v>9</v>
      </c>
      <c r="K186" s="75">
        <f>I186-J186</f>
        <v>1</v>
      </c>
      <c r="L186" s="76">
        <f>J186/I186</f>
        <v>0.9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>
        <v>1</v>
      </c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26</v>
      </c>
      <c r="K187" s="75">
        <f>I187-J187</f>
        <v>6</v>
      </c>
      <c r="L187" s="76">
        <f>J187/I187</f>
        <v>0.8125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3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4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5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6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1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2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1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19</v>
      </c>
      <c r="K205" s="75">
        <f>I205-J205</f>
        <v>11</v>
      </c>
      <c r="L205" s="76">
        <f>J205/I205</f>
        <v>0.6333333333333333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50</v>
      </c>
      <c r="G206" s="73">
        <f>E206-F206</f>
        <v>6</v>
      </c>
      <c r="H206" s="74">
        <f>F206/E206</f>
        <v>0.8928571428571429</v>
      </c>
      <c r="I206" s="73">
        <v>89</v>
      </c>
      <c r="J206" s="69">
        <v>72</v>
      </c>
      <c r="K206" s="75">
        <f>I206-J206</f>
        <v>17</v>
      </c>
      <c r="L206" s="76">
        <f>J206/I206</f>
        <v>0.8089887640449438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5</v>
      </c>
      <c r="K207" s="75">
        <f>I207-J207</f>
        <v>5</v>
      </c>
      <c r="L207" s="76">
        <f>J207/I207</f>
        <v>0.5</v>
      </c>
      <c r="M207" s="73">
        <v>5</v>
      </c>
      <c r="N207" s="69">
        <v>3</v>
      </c>
      <c r="O207" s="75">
        <f>M207-N207</f>
        <v>2</v>
      </c>
      <c r="P207" s="74">
        <f>N207/M207</f>
        <v>0.6</v>
      </c>
      <c r="Q207" s="73">
        <v>5</v>
      </c>
      <c r="R207" s="69">
        <v>5</v>
      </c>
      <c r="S207" s="75">
        <f>Q207-R207</f>
        <v>0</v>
      </c>
      <c r="T207" s="76">
        <f>R207/Q207</f>
        <v>1</v>
      </c>
      <c r="U207" s="68">
        <v>1</v>
      </c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9</v>
      </c>
      <c r="G208" s="73">
        <f>E208-F208</f>
        <v>1</v>
      </c>
      <c r="H208" s="74">
        <f>F208/E208</f>
        <v>0.9</v>
      </c>
      <c r="I208" s="73">
        <v>20</v>
      </c>
      <c r="J208" s="69">
        <v>13</v>
      </c>
      <c r="K208" s="75">
        <f>I208-J208</f>
        <v>7</v>
      </c>
      <c r="L208" s="76">
        <f>J208/I208</f>
        <v>0.65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>
        <v>1</v>
      </c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21</v>
      </c>
      <c r="K212" s="75">
        <f>I212-J212</f>
        <v>9</v>
      </c>
      <c r="L212" s="76">
        <f>J212/I212</f>
        <v>0.7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22</v>
      </c>
      <c r="K213" s="75">
        <f>I213-J213</f>
        <v>3</v>
      </c>
      <c r="L213" s="76">
        <f>J213/I213</f>
        <v>0.88</v>
      </c>
      <c r="M213" s="73"/>
      <c r="N213" s="69"/>
      <c r="O213" s="75"/>
      <c r="P213" s="74"/>
      <c r="Q213" s="73"/>
      <c r="R213" s="69"/>
      <c r="S213" s="75"/>
      <c r="T213" s="76"/>
      <c r="U213" s="68">
        <v>1</v>
      </c>
      <c r="V213" s="69">
        <v>3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>
        <v>7</v>
      </c>
      <c r="W216" s="69"/>
      <c r="X216" s="70">
        <v>1</v>
      </c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4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45</v>
      </c>
      <c r="G218" s="73">
        <f>E218-F218</f>
        <v>3</v>
      </c>
      <c r="H218" s="74">
        <f>F218/E218</f>
        <v>0.9375</v>
      </c>
      <c r="I218" s="73">
        <v>34</v>
      </c>
      <c r="J218" s="69">
        <v>28</v>
      </c>
      <c r="K218" s="75">
        <f>I218-J218</f>
        <v>6</v>
      </c>
      <c r="L218" s="76">
        <f>J218/I218</f>
        <v>0.82352941176470584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258</v>
      </c>
      <c r="G220" s="38">
        <f>E220-F220</f>
        <v>14</v>
      </c>
      <c r="H220" s="4">
        <f>F220/E220</f>
        <v>0.94852941176470584</v>
      </c>
      <c r="I220" s="38">
        <f>SUM(I159:I219)</f>
        <v>447</v>
      </c>
      <c r="J220" s="38">
        <f>SUM(J159:J219)</f>
        <v>363</v>
      </c>
      <c r="K220" s="3">
        <f>I220-J220</f>
        <v>84</v>
      </c>
      <c r="L220" s="39">
        <f>J220/I220</f>
        <v>0.81208053691275173</v>
      </c>
      <c r="M220" s="38">
        <f>SUM(M159:M219)</f>
        <v>5</v>
      </c>
      <c r="N220" s="38">
        <f>SUM(N159:N219)</f>
        <v>3</v>
      </c>
      <c r="O220" s="3">
        <f>M220-N220</f>
        <v>2</v>
      </c>
      <c r="P220" s="4">
        <f>N220/M220</f>
        <v>0.6</v>
      </c>
      <c r="Q220" s="38">
        <f>SUM(Q159:Q219)</f>
        <v>5</v>
      </c>
      <c r="R220" s="38">
        <f>SUM(R159:R219)</f>
        <v>5</v>
      </c>
      <c r="S220" s="3">
        <f>Q220-R220</f>
        <v>0</v>
      </c>
      <c r="T220" s="39">
        <f>R220/Q220</f>
        <v>1</v>
      </c>
      <c r="U220" s="37">
        <f>SUM(U159:U219)</f>
        <v>15</v>
      </c>
      <c r="V220" s="38">
        <f>SUM(V159:V219)</f>
        <v>123</v>
      </c>
      <c r="W220" s="38">
        <f>SUM(W159:W219)</f>
        <v>2</v>
      </c>
      <c r="X220" s="41">
        <f>SUM(X159:X219)</f>
        <v>1</v>
      </c>
    </row>
    <row r="221" spans="1:24" ht="14.7" customHeight="1" thickBot="1">
      <c r="A221" s="275" t="s">
        <v>356</v>
      </c>
      <c r="B221" s="276" t="s">
        <v>357</v>
      </c>
      <c r="C221" s="80" t="s">
        <v>358</v>
      </c>
      <c r="D221" s="81" t="s">
        <v>359</v>
      </c>
      <c r="E221" s="82">
        <v>66</v>
      </c>
      <c r="F221" s="83">
        <v>64</v>
      </c>
      <c r="G221" s="84">
        <f>E221-F221</f>
        <v>2</v>
      </c>
      <c r="H221" s="85">
        <f>F221/E221</f>
        <v>0.96969696969696972</v>
      </c>
      <c r="I221" s="84">
        <v>50</v>
      </c>
      <c r="J221" s="83">
        <v>49</v>
      </c>
      <c r="K221" s="86">
        <f>I221-J221</f>
        <v>1</v>
      </c>
      <c r="L221" s="87">
        <f>J221/I221</f>
        <v>0.98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/>
      <c r="W221" s="89"/>
      <c r="X221" s="93"/>
    </row>
    <row r="222" spans="1:24" ht="14.7" customHeight="1" thickBot="1">
      <c r="A222" s="275"/>
      <c r="B222" s="276"/>
      <c r="C222" s="80" t="s">
        <v>360</v>
      </c>
      <c r="D222" s="81" t="s">
        <v>361</v>
      </c>
      <c r="E222" s="94"/>
      <c r="F222" s="89"/>
      <c r="G222" s="88"/>
      <c r="H222" s="91"/>
      <c r="I222" s="88"/>
      <c r="J222" s="89"/>
      <c r="K222" s="90"/>
      <c r="L222" s="92"/>
      <c r="M222" s="88"/>
      <c r="N222" s="89"/>
      <c r="O222" s="90"/>
      <c r="P222" s="91"/>
      <c r="Q222" s="88"/>
      <c r="R222" s="89"/>
      <c r="S222" s="90"/>
      <c r="T222" s="92"/>
      <c r="U222" s="89"/>
      <c r="V222" s="89">
        <v>1</v>
      </c>
      <c r="W222" s="89"/>
      <c r="X222" s="93"/>
    </row>
    <row r="223" spans="1:24" ht="14.7" customHeight="1" thickBot="1">
      <c r="A223" s="275"/>
      <c r="B223" s="276"/>
      <c r="C223" s="80" t="s">
        <v>362</v>
      </c>
      <c r="D223" s="81" t="s">
        <v>56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2</v>
      </c>
      <c r="W223" s="89"/>
      <c r="X223" s="93"/>
    </row>
    <row r="224" spans="1:24" ht="14.7" customHeight="1" thickBot="1">
      <c r="A224" s="275"/>
      <c r="B224" s="276"/>
      <c r="C224" s="80" t="s">
        <v>363</v>
      </c>
      <c r="D224" s="81" t="s">
        <v>364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365</v>
      </c>
      <c r="D225" s="81" t="s">
        <v>366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/>
      <c r="W225" s="89"/>
      <c r="X225" s="93"/>
    </row>
    <row r="226" spans="1:24" ht="14.7" customHeight="1" thickBot="1">
      <c r="A226" s="275"/>
      <c r="B226" s="276"/>
      <c r="C226" s="80" t="s">
        <v>367</v>
      </c>
      <c r="D226" s="81" t="s">
        <v>56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>
        <v>2</v>
      </c>
      <c r="W226" s="89"/>
      <c r="X226" s="93"/>
    </row>
    <row r="227" spans="1:24" ht="14.7" customHeight="1" thickBot="1">
      <c r="A227" s="275"/>
      <c r="B227" s="276"/>
      <c r="C227" s="272" t="s">
        <v>368</v>
      </c>
      <c r="D227" s="81" t="s">
        <v>369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67</v>
      </c>
      <c r="W227" s="89"/>
      <c r="X227" s="93"/>
    </row>
    <row r="228" spans="1:24" ht="14.7" customHeight="1" thickBot="1">
      <c r="A228" s="275"/>
      <c r="B228" s="276"/>
      <c r="C228" s="272"/>
      <c r="D228" s="81" t="s">
        <v>207</v>
      </c>
      <c r="E228" s="94"/>
      <c r="F228" s="89"/>
      <c r="G228" s="88"/>
      <c r="H228" s="91"/>
      <c r="I228" s="88">
        <v>25</v>
      </c>
      <c r="J228" s="89">
        <v>24</v>
      </c>
      <c r="K228" s="90">
        <f>I228-J228</f>
        <v>1</v>
      </c>
      <c r="L228" s="92">
        <f>J228/I228</f>
        <v>0.96</v>
      </c>
      <c r="M228" s="88"/>
      <c r="N228" s="89"/>
      <c r="O228" s="90"/>
      <c r="P228" s="91"/>
      <c r="Q228" s="88"/>
      <c r="R228" s="89"/>
      <c r="S228" s="90"/>
      <c r="T228" s="92"/>
      <c r="U228" s="89"/>
      <c r="V228" s="89"/>
      <c r="W228" s="89"/>
      <c r="X228" s="93"/>
    </row>
    <row r="229" spans="1:24" ht="14.7" customHeight="1" thickBot="1">
      <c r="A229" s="275"/>
      <c r="B229" s="276"/>
      <c r="C229" s="272" t="s">
        <v>370</v>
      </c>
      <c r="D229" s="81" t="s">
        <v>371</v>
      </c>
      <c r="E229" s="94">
        <v>23</v>
      </c>
      <c r="F229" s="89">
        <v>23</v>
      </c>
      <c r="G229" s="88">
        <f>E229-F229</f>
        <v>0</v>
      </c>
      <c r="H229" s="91">
        <f>F229/E229</f>
        <v>1</v>
      </c>
      <c r="I229" s="88">
        <v>51</v>
      </c>
      <c r="J229" s="89">
        <v>51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>
        <v>5</v>
      </c>
      <c r="V229" s="89">
        <v>4</v>
      </c>
      <c r="W229" s="89"/>
      <c r="X229" s="93"/>
    </row>
    <row r="230" spans="1:24" ht="14.7" customHeight="1" thickBot="1">
      <c r="A230" s="275"/>
      <c r="B230" s="276"/>
      <c r="C230" s="272"/>
      <c r="D230" s="81" t="s">
        <v>372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>
        <v>5</v>
      </c>
      <c r="R230" s="89">
        <v>5</v>
      </c>
      <c r="S230" s="90">
        <f>Q230-R230</f>
        <v>0</v>
      </c>
      <c r="T230" s="92">
        <f>R230/Q230</f>
        <v>1</v>
      </c>
      <c r="U230" s="89"/>
      <c r="V230" s="89"/>
      <c r="W230" s="89"/>
      <c r="X230" s="93"/>
    </row>
    <row r="231" spans="1:24" ht="14.7" customHeight="1" thickBot="1">
      <c r="A231" s="275"/>
      <c r="B231" s="272" t="s">
        <v>373</v>
      </c>
      <c r="C231" s="272" t="s">
        <v>374</v>
      </c>
      <c r="D231" s="81" t="s">
        <v>375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>
        <v>1</v>
      </c>
      <c r="V231" s="89">
        <v>3</v>
      </c>
      <c r="W231" s="89"/>
      <c r="X231" s="93"/>
    </row>
    <row r="232" spans="1:24" ht="14.7" customHeight="1" thickBot="1">
      <c r="A232" s="275"/>
      <c r="B232" s="272"/>
      <c r="C232" s="272"/>
      <c r="D232" s="81" t="s">
        <v>48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7</v>
      </c>
      <c r="V232" s="89">
        <v>5</v>
      </c>
      <c r="W232" s="89"/>
      <c r="X232" s="93"/>
    </row>
    <row r="233" spans="1:24" ht="14.7" customHeight="1" thickBot="1">
      <c r="A233" s="275"/>
      <c r="B233" s="272"/>
      <c r="C233" s="272"/>
      <c r="D233" s="81" t="s">
        <v>376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2"/>
      <c r="C234" s="272"/>
      <c r="D234" s="81" t="s">
        <v>218</v>
      </c>
      <c r="E234" s="94">
        <v>40</v>
      </c>
      <c r="F234" s="89">
        <v>30</v>
      </c>
      <c r="G234" s="88">
        <f>E234-F234</f>
        <v>10</v>
      </c>
      <c r="H234" s="91">
        <f>F234/E234</f>
        <v>0.75</v>
      </c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>
        <v>1</v>
      </c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377</v>
      </c>
      <c r="E235" s="94">
        <v>106</v>
      </c>
      <c r="F235" s="89">
        <v>105</v>
      </c>
      <c r="G235" s="88">
        <f>E235-F235</f>
        <v>1</v>
      </c>
      <c r="H235" s="91">
        <f>F235/E235</f>
        <v>0.99056603773584906</v>
      </c>
      <c r="I235" s="88">
        <v>96</v>
      </c>
      <c r="J235" s="89">
        <v>85</v>
      </c>
      <c r="K235" s="90">
        <f>I235-J235</f>
        <v>11</v>
      </c>
      <c r="L235" s="92">
        <f>J235/I235</f>
        <v>0.88541666666666663</v>
      </c>
      <c r="M235" s="88">
        <v>5</v>
      </c>
      <c r="N235" s="89">
        <v>1</v>
      </c>
      <c r="O235" s="90">
        <f>M235-N235</f>
        <v>4</v>
      </c>
      <c r="P235" s="91">
        <f>N235/M235</f>
        <v>0.2</v>
      </c>
      <c r="Q235" s="88"/>
      <c r="R235" s="89"/>
      <c r="S235" s="90"/>
      <c r="T235" s="92"/>
      <c r="U235" s="89">
        <v>3</v>
      </c>
      <c r="V235" s="89">
        <v>30</v>
      </c>
      <c r="W235" s="89"/>
      <c r="X235" s="93">
        <v>5</v>
      </c>
    </row>
    <row r="236" spans="1:24" ht="14.7" customHeight="1" thickBot="1">
      <c r="A236" s="275"/>
      <c r="B236" s="272"/>
      <c r="C236" s="272"/>
      <c r="D236" s="81" t="s">
        <v>378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/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379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>
        <v>1</v>
      </c>
      <c r="W237" s="89"/>
      <c r="X237" s="93"/>
    </row>
    <row r="238" spans="1:24" ht="14.7" customHeight="1" thickBot="1">
      <c r="A238" s="275"/>
      <c r="B238" s="272"/>
      <c r="C238" s="272"/>
      <c r="D238" s="81" t="s">
        <v>380</v>
      </c>
      <c r="E238" s="94"/>
      <c r="F238" s="89"/>
      <c r="G238" s="88"/>
      <c r="H238" s="91"/>
      <c r="I238" s="88">
        <v>30</v>
      </c>
      <c r="J238" s="89">
        <v>26</v>
      </c>
      <c r="K238" s="90">
        <f>I238-J238</f>
        <v>4</v>
      </c>
      <c r="L238" s="92">
        <f>J238/I238</f>
        <v>0.8666666666666667</v>
      </c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3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381</v>
      </c>
      <c r="E239" s="94"/>
      <c r="F239" s="89"/>
      <c r="G239" s="88"/>
      <c r="H239" s="91"/>
      <c r="I239" s="88">
        <v>70</v>
      </c>
      <c r="J239" s="89">
        <v>59</v>
      </c>
      <c r="K239" s="90">
        <f>I239-J239</f>
        <v>11</v>
      </c>
      <c r="L239" s="92">
        <f>J239/I239</f>
        <v>0.84285714285714286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/>
      <c r="W239" s="89"/>
      <c r="X239" s="93"/>
    </row>
    <row r="240" spans="1:24" ht="14.7" customHeight="1" thickBot="1">
      <c r="A240" s="275"/>
      <c r="B240" s="272"/>
      <c r="C240" s="80" t="s">
        <v>382</v>
      </c>
      <c r="D240" s="81" t="s">
        <v>383</v>
      </c>
      <c r="E240" s="94"/>
      <c r="F240" s="89"/>
      <c r="G240" s="88"/>
      <c r="H240" s="91"/>
      <c r="I240" s="88"/>
      <c r="J240" s="89"/>
      <c r="K240" s="90"/>
      <c r="L240" s="92"/>
      <c r="M240" s="88"/>
      <c r="N240" s="89"/>
      <c r="O240" s="90"/>
      <c r="P240" s="91"/>
      <c r="Q240" s="88"/>
      <c r="R240" s="89"/>
      <c r="S240" s="90"/>
      <c r="T240" s="92"/>
      <c r="U240" s="89"/>
      <c r="V240" s="89">
        <v>1</v>
      </c>
      <c r="W240" s="89"/>
      <c r="X240" s="93"/>
    </row>
    <row r="241" spans="1:24" ht="14.7" customHeight="1" thickBot="1">
      <c r="A241" s="275"/>
      <c r="B241" s="272"/>
      <c r="C241" s="80" t="s">
        <v>384</v>
      </c>
      <c r="D241" s="81" t="s">
        <v>56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3</v>
      </c>
      <c r="W241" s="89"/>
      <c r="X241" s="93"/>
    </row>
    <row r="242" spans="1:24" ht="14.7" customHeight="1" thickBot="1">
      <c r="A242" s="275"/>
      <c r="B242" s="272"/>
      <c r="C242" s="80" t="s">
        <v>385</v>
      </c>
      <c r="D242" s="81" t="s">
        <v>72</v>
      </c>
      <c r="E242" s="94"/>
      <c r="F242" s="89"/>
      <c r="G242" s="88"/>
      <c r="H242" s="91"/>
      <c r="I242" s="88">
        <v>28</v>
      </c>
      <c r="J242" s="89">
        <v>23</v>
      </c>
      <c r="K242" s="90">
        <f>I242-J242</f>
        <v>5</v>
      </c>
      <c r="L242" s="92">
        <f>J242/I242</f>
        <v>0.8214285714285714</v>
      </c>
      <c r="M242" s="88"/>
      <c r="N242" s="89"/>
      <c r="O242" s="90"/>
      <c r="P242" s="91"/>
      <c r="Q242" s="88"/>
      <c r="R242" s="89"/>
      <c r="S242" s="90"/>
      <c r="T242" s="92"/>
      <c r="U242" s="89"/>
      <c r="V242" s="89"/>
      <c r="W242" s="89"/>
      <c r="X242" s="93"/>
    </row>
    <row r="243" spans="1:24" ht="14.7" customHeight="1" thickBot="1">
      <c r="A243" s="275"/>
      <c r="B243" s="272"/>
      <c r="C243" s="80" t="s">
        <v>386</v>
      </c>
      <c r="D243" s="81" t="s">
        <v>56</v>
      </c>
      <c r="E243" s="94"/>
      <c r="F243" s="89"/>
      <c r="G243" s="88"/>
      <c r="H243" s="91"/>
      <c r="I243" s="88"/>
      <c r="J243" s="89"/>
      <c r="K243" s="90"/>
      <c r="L243" s="92"/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/>
    </row>
    <row r="244" spans="1:24" ht="14.7" customHeight="1" thickBot="1">
      <c r="A244" s="275"/>
      <c r="B244" s="272"/>
      <c r="C244" s="80" t="s">
        <v>387</v>
      </c>
      <c r="D244" s="81" t="s">
        <v>98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388</v>
      </c>
      <c r="D245" s="81" t="s">
        <v>56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1</v>
      </c>
      <c r="W245" s="89"/>
      <c r="X245" s="93"/>
    </row>
    <row r="246" spans="1:24" ht="14.7" customHeight="1" thickBot="1">
      <c r="A246" s="275"/>
      <c r="B246" s="272"/>
      <c r="C246" s="272" t="s">
        <v>389</v>
      </c>
      <c r="D246" s="81" t="s">
        <v>390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272"/>
      <c r="D247" s="81" t="s">
        <v>391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>
        <v>4</v>
      </c>
      <c r="W247" s="89"/>
      <c r="X247" s="93"/>
    </row>
    <row r="248" spans="1:24" ht="14.7" customHeight="1" thickBot="1">
      <c r="A248" s="275"/>
      <c r="B248" s="272"/>
      <c r="C248" s="80" t="s">
        <v>392</v>
      </c>
      <c r="D248" s="81" t="s">
        <v>56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8</v>
      </c>
      <c r="W248" s="89"/>
      <c r="X248" s="93"/>
    </row>
    <row r="249" spans="1:24" ht="14.7" customHeight="1" thickBot="1">
      <c r="A249" s="275"/>
      <c r="B249" s="272"/>
      <c r="C249" s="80" t="s">
        <v>393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80" t="s">
        <v>394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1</v>
      </c>
      <c r="W250" s="89"/>
      <c r="X250" s="93"/>
    </row>
    <row r="251" spans="1:24" ht="14.7" customHeight="1" thickBot="1">
      <c r="A251" s="275"/>
      <c r="B251" s="272"/>
      <c r="C251" s="80" t="s">
        <v>395</v>
      </c>
      <c r="D251" s="81" t="s">
        <v>396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397</v>
      </c>
      <c r="D252" s="81" t="s">
        <v>398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3</v>
      </c>
      <c r="W252" s="89"/>
      <c r="X252" s="93"/>
    </row>
    <row r="253" spans="1:24" ht="14.7" customHeight="1" thickBot="1">
      <c r="A253" s="275"/>
      <c r="B253" s="272"/>
      <c r="C253" s="80" t="s">
        <v>399</v>
      </c>
      <c r="D253" s="81" t="s">
        <v>194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2</v>
      </c>
      <c r="W253" s="89"/>
      <c r="X253" s="93"/>
    </row>
    <row r="254" spans="1:24" ht="14.7" customHeight="1" thickBot="1">
      <c r="A254" s="275"/>
      <c r="B254" s="272"/>
      <c r="C254" s="80" t="s">
        <v>400</v>
      </c>
      <c r="D254" s="81" t="s">
        <v>401</v>
      </c>
      <c r="E254" s="94">
        <v>5</v>
      </c>
      <c r="F254" s="89">
        <v>4</v>
      </c>
      <c r="G254" s="88">
        <f>E254-F254</f>
        <v>1</v>
      </c>
      <c r="H254" s="91">
        <f>F254/E254</f>
        <v>0.8</v>
      </c>
      <c r="I254" s="88">
        <v>20</v>
      </c>
      <c r="J254" s="89">
        <v>17</v>
      </c>
      <c r="K254" s="90">
        <f>I254-J254</f>
        <v>3</v>
      </c>
      <c r="L254" s="92">
        <f>J254/I254</f>
        <v>0.85</v>
      </c>
      <c r="M254" s="88"/>
      <c r="N254" s="89"/>
      <c r="O254" s="90"/>
      <c r="P254" s="91"/>
      <c r="Q254" s="88"/>
      <c r="R254" s="89"/>
      <c r="S254" s="90"/>
      <c r="T254" s="92"/>
      <c r="U254" s="89">
        <v>1</v>
      </c>
      <c r="V254" s="89">
        <v>3</v>
      </c>
      <c r="W254" s="89"/>
      <c r="X254" s="93"/>
    </row>
    <row r="255" spans="1:24" ht="14.7" customHeight="1" thickBot="1">
      <c r="A255" s="275"/>
      <c r="B255" s="272" t="s">
        <v>402</v>
      </c>
      <c r="C255" s="80" t="s">
        <v>403</v>
      </c>
      <c r="D255" s="81" t="s">
        <v>404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/>
      <c r="W255" s="89"/>
      <c r="X255" s="93"/>
    </row>
    <row r="256" spans="1:24" ht="14.7" customHeight="1" thickBot="1">
      <c r="A256" s="275"/>
      <c r="B256" s="272"/>
      <c r="C256" s="80" t="s">
        <v>405</v>
      </c>
      <c r="D256" s="81" t="s">
        <v>406</v>
      </c>
      <c r="E256" s="94">
        <v>10</v>
      </c>
      <c r="F256" s="89">
        <v>10</v>
      </c>
      <c r="G256" s="88">
        <f>E256-F256</f>
        <v>0</v>
      </c>
      <c r="H256" s="91">
        <f>F256/E256</f>
        <v>1</v>
      </c>
      <c r="I256" s="88">
        <v>20</v>
      </c>
      <c r="J256" s="89">
        <v>20</v>
      </c>
      <c r="K256" s="90">
        <f>I256-J256</f>
        <v>0</v>
      </c>
      <c r="L256" s="92">
        <f>J256/I256</f>
        <v>1</v>
      </c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407</v>
      </c>
      <c r="D257" s="81" t="s">
        <v>31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2</v>
      </c>
      <c r="W257" s="89"/>
      <c r="X257" s="93"/>
    </row>
    <row r="258" spans="1:24" ht="14.7" customHeight="1" thickBot="1">
      <c r="A258" s="275"/>
      <c r="B258" s="272"/>
      <c r="C258" s="80" t="s">
        <v>408</v>
      </c>
      <c r="D258" s="81" t="s">
        <v>409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2</v>
      </c>
      <c r="W258" s="89"/>
      <c r="X258" s="93"/>
    </row>
    <row r="259" spans="1:24" ht="14.7" customHeight="1" thickBot="1">
      <c r="A259" s="275"/>
      <c r="B259" s="272"/>
      <c r="C259" s="80" t="s">
        <v>410</v>
      </c>
      <c r="D259" s="81" t="s">
        <v>411</v>
      </c>
      <c r="E259" s="94"/>
      <c r="F259" s="89"/>
      <c r="G259" s="88"/>
      <c r="H259" s="91"/>
      <c r="I259" s="88">
        <v>15</v>
      </c>
      <c r="J259" s="89">
        <v>15</v>
      </c>
      <c r="K259" s="90">
        <f>I259-J259</f>
        <v>0</v>
      </c>
      <c r="L259" s="92">
        <f>J259/I259</f>
        <v>1</v>
      </c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412</v>
      </c>
      <c r="D260" s="81" t="s">
        <v>413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414</v>
      </c>
      <c r="D261" s="81" t="s">
        <v>415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>
        <v>2</v>
      </c>
      <c r="W261" s="89"/>
      <c r="X261" s="93"/>
    </row>
    <row r="262" spans="1:24" ht="14.7" customHeight="1" thickBot="1">
      <c r="A262" s="275"/>
      <c r="B262" s="272"/>
      <c r="C262" s="80" t="s">
        <v>416</v>
      </c>
      <c r="D262" s="81" t="s">
        <v>417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418</v>
      </c>
      <c r="D263" s="81" t="s">
        <v>419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3</v>
      </c>
      <c r="W263" s="89"/>
      <c r="X263" s="93"/>
    </row>
    <row r="264" spans="1:24" ht="14.7" customHeight="1" thickBot="1">
      <c r="A264" s="275"/>
      <c r="B264" s="272"/>
      <c r="C264" s="80" t="s">
        <v>420</v>
      </c>
      <c r="D264" s="81" t="s">
        <v>421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6</v>
      </c>
      <c r="W264" s="89"/>
      <c r="X264" s="93"/>
    </row>
    <row r="265" spans="1:24" ht="14.7" customHeight="1" thickBot="1">
      <c r="A265" s="275"/>
      <c r="B265" s="272"/>
      <c r="C265" s="272" t="s">
        <v>422</v>
      </c>
      <c r="D265" s="81" t="s">
        <v>423</v>
      </c>
      <c r="E265" s="94">
        <v>15</v>
      </c>
      <c r="F265" s="89">
        <v>15</v>
      </c>
      <c r="G265" s="88">
        <f>E265-F265</f>
        <v>0</v>
      </c>
      <c r="H265" s="91">
        <f>F265/E265</f>
        <v>1</v>
      </c>
      <c r="I265" s="88">
        <v>5</v>
      </c>
      <c r="J265" s="89">
        <v>5</v>
      </c>
      <c r="K265" s="90">
        <f>I265-J265</f>
        <v>0</v>
      </c>
      <c r="L265" s="92">
        <f>J265/I265</f>
        <v>1</v>
      </c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272"/>
      <c r="D266" s="81" t="s">
        <v>424</v>
      </c>
      <c r="E266" s="94"/>
      <c r="F266" s="89"/>
      <c r="G266" s="88"/>
      <c r="H266" s="91"/>
      <c r="I266" s="88">
        <v>11</v>
      </c>
      <c r="J266" s="89">
        <v>11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>
        <v>9</v>
      </c>
      <c r="W266" s="89"/>
      <c r="X266" s="93"/>
    </row>
    <row r="267" spans="1:24" ht="14.7" customHeight="1" thickBot="1">
      <c r="A267" s="275"/>
      <c r="B267" s="272" t="s">
        <v>425</v>
      </c>
      <c r="C267" s="80" t="s">
        <v>426</v>
      </c>
      <c r="D267" s="81" t="s">
        <v>427</v>
      </c>
      <c r="E267" s="94">
        <v>4</v>
      </c>
      <c r="F267" s="89">
        <v>3</v>
      </c>
      <c r="G267" s="88">
        <f>E267-F267</f>
        <v>1</v>
      </c>
      <c r="H267" s="91">
        <f>F267/E267</f>
        <v>0.75</v>
      </c>
      <c r="I267" s="88">
        <v>10</v>
      </c>
      <c r="J267" s="89">
        <v>10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4</v>
      </c>
      <c r="W267" s="89"/>
      <c r="X267" s="93"/>
    </row>
    <row r="268" spans="1:24" ht="14.7" customHeight="1" thickBot="1">
      <c r="A268" s="275"/>
      <c r="B268" s="272"/>
      <c r="C268" s="80" t="s">
        <v>428</v>
      </c>
      <c r="D268" s="81" t="s">
        <v>429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5</v>
      </c>
      <c r="W268" s="89"/>
      <c r="X268" s="93"/>
    </row>
    <row r="269" spans="1:24" ht="14.7" customHeight="1" thickBot="1">
      <c r="A269" s="275"/>
      <c r="B269" s="272"/>
      <c r="C269" s="80" t="s">
        <v>430</v>
      </c>
      <c r="D269" s="81" t="s">
        <v>431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3</v>
      </c>
      <c r="W269" s="89"/>
      <c r="X269" s="93"/>
    </row>
    <row r="270" spans="1:24" ht="14.7" customHeight="1" thickBot="1">
      <c r="A270" s="275"/>
      <c r="B270" s="272"/>
      <c r="C270" s="80" t="s">
        <v>432</v>
      </c>
      <c r="D270" s="81" t="s">
        <v>338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2</v>
      </c>
      <c r="W270" s="89"/>
      <c r="X270" s="93"/>
    </row>
    <row r="271" spans="1:24" ht="14.7" customHeight="1" thickBot="1">
      <c r="A271" s="275"/>
      <c r="B271" s="272"/>
      <c r="C271" s="80" t="s">
        <v>433</v>
      </c>
      <c r="D271" s="81" t="s">
        <v>56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1</v>
      </c>
      <c r="W271" s="89"/>
      <c r="X271" s="93"/>
    </row>
    <row r="272" spans="1:24" ht="14.7" customHeight="1" thickBot="1">
      <c r="A272" s="275"/>
      <c r="B272" s="272"/>
      <c r="C272" s="80" t="s">
        <v>434</v>
      </c>
      <c r="D272" s="81" t="s">
        <v>101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435</v>
      </c>
      <c r="D273" s="81" t="s">
        <v>56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436</v>
      </c>
      <c r="D274" s="81" t="s">
        <v>437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6</v>
      </c>
      <c r="W274" s="89"/>
      <c r="X274" s="93"/>
    </row>
    <row r="275" spans="1:24" ht="14.7" customHeight="1" thickBot="1">
      <c r="A275" s="275"/>
      <c r="B275" s="272"/>
      <c r="C275" s="272" t="s">
        <v>438</v>
      </c>
      <c r="D275" s="81" t="s">
        <v>439</v>
      </c>
      <c r="E275" s="94">
        <v>15</v>
      </c>
      <c r="F275" s="89">
        <v>15</v>
      </c>
      <c r="G275" s="88">
        <f>E275-F275</f>
        <v>0</v>
      </c>
      <c r="H275" s="91">
        <f>F275/E275</f>
        <v>1</v>
      </c>
      <c r="I275" s="88">
        <v>9</v>
      </c>
      <c r="J275" s="89">
        <v>9</v>
      </c>
      <c r="K275" s="90">
        <f>I275-J275</f>
        <v>0</v>
      </c>
      <c r="L275" s="92">
        <f>J275/I275</f>
        <v>1</v>
      </c>
      <c r="M275" s="88"/>
      <c r="N275" s="89"/>
      <c r="O275" s="90"/>
      <c r="P275" s="91"/>
      <c r="Q275" s="88"/>
      <c r="R275" s="89"/>
      <c r="S275" s="90"/>
      <c r="T275" s="92"/>
      <c r="U275" s="89"/>
      <c r="V275" s="89"/>
      <c r="W275" s="89"/>
      <c r="X275" s="93"/>
    </row>
    <row r="276" spans="1:24" ht="14.7" customHeight="1" thickBot="1">
      <c r="A276" s="275"/>
      <c r="B276" s="272"/>
      <c r="C276" s="272"/>
      <c r="D276" s="81" t="s">
        <v>440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>
        <v>15</v>
      </c>
      <c r="W276" s="89"/>
      <c r="X276" s="93"/>
    </row>
    <row r="277" spans="1:24" ht="14.7" customHeight="1" thickBot="1">
      <c r="A277" s="275"/>
      <c r="B277" s="272"/>
      <c r="C277" s="80" t="s">
        <v>441</v>
      </c>
      <c r="D277" s="81" t="s">
        <v>180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10</v>
      </c>
      <c r="W277" s="89"/>
      <c r="X277" s="93"/>
    </row>
    <row r="278" spans="1:24" ht="14.7" customHeight="1" thickBot="1">
      <c r="A278" s="275"/>
      <c r="B278" s="272"/>
      <c r="C278" s="80" t="s">
        <v>442</v>
      </c>
      <c r="D278" s="81" t="s">
        <v>56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2</v>
      </c>
      <c r="W278" s="89"/>
      <c r="X278" s="93"/>
    </row>
    <row r="279" spans="1:24" ht="14.7" customHeight="1" thickBot="1">
      <c r="A279" s="275"/>
      <c r="B279" s="272"/>
      <c r="C279" s="80" t="s">
        <v>443</v>
      </c>
      <c r="D279" s="81" t="s">
        <v>444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5</v>
      </c>
      <c r="W279" s="89"/>
      <c r="X279" s="93"/>
    </row>
    <row r="280" spans="1:24" ht="14.7" customHeight="1" thickBot="1">
      <c r="A280" s="275"/>
      <c r="B280" s="272"/>
      <c r="C280" s="80" t="s">
        <v>445</v>
      </c>
      <c r="D280" s="81" t="s">
        <v>446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3</v>
      </c>
      <c r="W280" s="89"/>
      <c r="X280" s="93"/>
    </row>
    <row r="281" spans="1:24" ht="14.7" customHeight="1" thickBot="1">
      <c r="A281" s="275"/>
      <c r="B281" s="272"/>
      <c r="C281" s="80" t="s">
        <v>447</v>
      </c>
      <c r="D281" s="81" t="s">
        <v>448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/>
      <c r="W281" s="89"/>
      <c r="X281" s="93"/>
    </row>
    <row r="282" spans="1:24" ht="14.7" customHeight="1" thickBot="1">
      <c r="A282" s="275"/>
      <c r="B282" s="272"/>
      <c r="C282" s="80" t="s">
        <v>449</v>
      </c>
      <c r="D282" s="81" t="s">
        <v>296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6</v>
      </c>
      <c r="W282" s="89"/>
      <c r="X282" s="93"/>
    </row>
    <row r="283" spans="1:24" ht="14.7" customHeight="1" thickBot="1">
      <c r="A283" s="275"/>
      <c r="B283" s="272" t="s">
        <v>450</v>
      </c>
      <c r="C283" s="272" t="s">
        <v>451</v>
      </c>
      <c r="D283" s="81" t="s">
        <v>452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2</v>
      </c>
      <c r="W283" s="89"/>
      <c r="X283" s="93"/>
    </row>
    <row r="284" spans="1:24" ht="14.7" customHeight="1" thickBot="1">
      <c r="A284" s="275"/>
      <c r="B284" s="272"/>
      <c r="C284" s="272"/>
      <c r="D284" s="81" t="s">
        <v>155</v>
      </c>
      <c r="E284" s="94">
        <v>20</v>
      </c>
      <c r="F284" s="89">
        <v>20</v>
      </c>
      <c r="G284" s="88">
        <f>E284-F284</f>
        <v>0</v>
      </c>
      <c r="H284" s="91">
        <f>F284/E284</f>
        <v>1</v>
      </c>
      <c r="I284" s="88">
        <v>40</v>
      </c>
      <c r="J284" s="89">
        <v>34</v>
      </c>
      <c r="K284" s="90">
        <f>I284-J284</f>
        <v>6</v>
      </c>
      <c r="L284" s="92">
        <f>J284/I284</f>
        <v>0.85</v>
      </c>
      <c r="M284" s="88"/>
      <c r="N284" s="89"/>
      <c r="O284" s="90"/>
      <c r="P284" s="91"/>
      <c r="Q284" s="88"/>
      <c r="R284" s="89"/>
      <c r="S284" s="90"/>
      <c r="T284" s="92"/>
      <c r="U284" s="89"/>
      <c r="V284" s="89"/>
      <c r="W284" s="89"/>
      <c r="X284" s="93"/>
    </row>
    <row r="285" spans="1:24" ht="14.7" customHeight="1" thickBot="1">
      <c r="A285" s="275"/>
      <c r="B285" s="272"/>
      <c r="C285" s="272"/>
      <c r="D285" s="81" t="s">
        <v>82</v>
      </c>
      <c r="E285" s="94">
        <v>4</v>
      </c>
      <c r="F285" s="89">
        <v>3</v>
      </c>
      <c r="G285" s="88">
        <f>E285-F285</f>
        <v>1</v>
      </c>
      <c r="H285" s="91">
        <f>F285/E285</f>
        <v>0.75</v>
      </c>
      <c r="I285" s="88">
        <v>4</v>
      </c>
      <c r="J285" s="89">
        <v>4</v>
      </c>
      <c r="K285" s="90">
        <f>I285-J285</f>
        <v>0</v>
      </c>
      <c r="L285" s="92">
        <f>J285/I285</f>
        <v>1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2</v>
      </c>
      <c r="W285" s="89"/>
      <c r="X285" s="93">
        <v>1</v>
      </c>
    </row>
    <row r="286" spans="1:24" ht="14.7" customHeight="1" thickBot="1">
      <c r="A286" s="275"/>
      <c r="B286" s="272"/>
      <c r="C286" s="272"/>
      <c r="D286" s="81" t="s">
        <v>453</v>
      </c>
      <c r="E286" s="94">
        <v>2</v>
      </c>
      <c r="F286" s="89">
        <v>2</v>
      </c>
      <c r="G286" s="88">
        <f>E286-F286</f>
        <v>0</v>
      </c>
      <c r="H286" s="91">
        <f>F286/E286</f>
        <v>1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80" t="s">
        <v>454</v>
      </c>
      <c r="D287" s="81" t="s">
        <v>455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456</v>
      </c>
      <c r="D288" s="81" t="s">
        <v>56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80" t="s">
        <v>457</v>
      </c>
      <c r="D289" s="81" t="s">
        <v>458</v>
      </c>
      <c r="E289" s="94"/>
      <c r="F289" s="89"/>
      <c r="G289" s="88"/>
      <c r="H289" s="91"/>
      <c r="I289" s="88">
        <v>10</v>
      </c>
      <c r="J289" s="89">
        <v>6</v>
      </c>
      <c r="K289" s="90">
        <f>I289-J289</f>
        <v>4</v>
      </c>
      <c r="L289" s="92">
        <f>J289/I289</f>
        <v>0.6</v>
      </c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459</v>
      </c>
      <c r="D290" s="81" t="s">
        <v>460</v>
      </c>
      <c r="E290" s="94"/>
      <c r="F290" s="89"/>
      <c r="G290" s="88"/>
      <c r="H290" s="91"/>
      <c r="I290" s="88"/>
      <c r="J290" s="89"/>
      <c r="K290" s="90"/>
      <c r="L290" s="92"/>
      <c r="M290" s="88"/>
      <c r="N290" s="89"/>
      <c r="O290" s="90"/>
      <c r="P290" s="91"/>
      <c r="Q290" s="88"/>
      <c r="R290" s="89"/>
      <c r="S290" s="90"/>
      <c r="T290" s="92"/>
      <c r="U290" s="89"/>
      <c r="V290" s="89">
        <v>3</v>
      </c>
      <c r="W290" s="89"/>
      <c r="X290" s="93"/>
    </row>
    <row r="291" spans="1:24" ht="14.7" customHeight="1" thickBot="1">
      <c r="A291" s="275"/>
      <c r="B291" s="272"/>
      <c r="C291" s="80" t="s">
        <v>461</v>
      </c>
      <c r="D291" s="81" t="s">
        <v>296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>
      <c r="A292" s="275"/>
      <c r="B292" s="272"/>
      <c r="C292" s="80" t="s">
        <v>462</v>
      </c>
      <c r="D292" s="81" t="s">
        <v>56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3" t="s">
        <v>463</v>
      </c>
      <c r="B293" s="273"/>
      <c r="C293" s="273"/>
      <c r="D293" s="273"/>
      <c r="E293" s="37">
        <f>SUM(E221:E292)</f>
        <v>310</v>
      </c>
      <c r="F293" s="38">
        <f>SUM(F221:F292)</f>
        <v>294</v>
      </c>
      <c r="G293" s="38">
        <f>E293-F293</f>
        <v>16</v>
      </c>
      <c r="H293" s="4">
        <f>F293/E293</f>
        <v>0.94838709677419353</v>
      </c>
      <c r="I293" s="38">
        <f>SUM(I221:I292)</f>
        <v>498</v>
      </c>
      <c r="J293" s="38">
        <f>SUM(J221:J292)</f>
        <v>452</v>
      </c>
      <c r="K293" s="38">
        <f>I293-J293</f>
        <v>46</v>
      </c>
      <c r="L293" s="39">
        <f>J293/I293</f>
        <v>0.90763052208835338</v>
      </c>
      <c r="M293" s="38">
        <f>SUM(M221:M292)</f>
        <v>5</v>
      </c>
      <c r="N293" s="38">
        <f>SUM(N221:N292)</f>
        <v>1</v>
      </c>
      <c r="O293" s="38">
        <f>M293-N293</f>
        <v>4</v>
      </c>
      <c r="P293" s="4">
        <f>N293/M293</f>
        <v>0.2</v>
      </c>
      <c r="Q293" s="38">
        <f>SUM(Q221:Q292)</f>
        <v>5</v>
      </c>
      <c r="R293" s="38">
        <f>SUM(R221:R292)</f>
        <v>5</v>
      </c>
      <c r="S293" s="38">
        <f>Q293-R293</f>
        <v>0</v>
      </c>
      <c r="T293" s="39">
        <f>R293/Q293</f>
        <v>1</v>
      </c>
      <c r="U293" s="38">
        <f>SUM(U221:U292)</f>
        <v>18</v>
      </c>
      <c r="V293" s="38">
        <f>SUM(V221:V292)</f>
        <v>248</v>
      </c>
      <c r="W293" s="38">
        <f>SUM(W221:W292)</f>
        <v>0</v>
      </c>
      <c r="X293" s="41">
        <f>SUM(X221:X292)</f>
        <v>6</v>
      </c>
    </row>
    <row r="294" spans="1:24" ht="14.7" customHeight="1" thickBot="1">
      <c r="A294" s="274" t="s">
        <v>464</v>
      </c>
      <c r="B294" s="274"/>
      <c r="C294" s="274"/>
      <c r="D294" s="274"/>
      <c r="E294" s="95">
        <f>E96+E158+E220+E293</f>
        <v>1978</v>
      </c>
      <c r="F294" s="96">
        <f>F96+F158+F220+F293</f>
        <v>1895</v>
      </c>
      <c r="G294" s="96">
        <f>G96+G158+G220+G293</f>
        <v>83</v>
      </c>
      <c r="H294" s="97">
        <f>F294/E294</f>
        <v>0.95803842264914052</v>
      </c>
      <c r="I294" s="96">
        <f>I96+I158+I220+I293</f>
        <v>2842</v>
      </c>
      <c r="J294" s="96">
        <f>J96+J158+J220+J293</f>
        <v>2447</v>
      </c>
      <c r="K294" s="96">
        <f>K96+K158+K220+K293</f>
        <v>395</v>
      </c>
      <c r="L294" s="98">
        <f>J294/I294</f>
        <v>0.8610133708655876</v>
      </c>
      <c r="M294" s="96">
        <f>M96+M158+M220+M293</f>
        <v>22</v>
      </c>
      <c r="N294" s="96">
        <f>N96+N158+N220+N293</f>
        <v>7</v>
      </c>
      <c r="O294" s="96">
        <f>O96+O158+O220+O293</f>
        <v>15</v>
      </c>
      <c r="P294" s="97">
        <f>N294/M294</f>
        <v>0.31818181818181818</v>
      </c>
      <c r="Q294" s="96">
        <f>Q96+Q158+Q220+Q293</f>
        <v>34</v>
      </c>
      <c r="R294" s="96">
        <f>R96+R158+R220+R293</f>
        <v>21</v>
      </c>
      <c r="S294" s="96">
        <f>S96+S158+S220+S293</f>
        <v>13</v>
      </c>
      <c r="T294" s="98">
        <f>R294/Q294</f>
        <v>0.61764705882352944</v>
      </c>
      <c r="U294" s="95">
        <f>U96+U158+U220+U293</f>
        <v>134</v>
      </c>
      <c r="V294" s="96">
        <f>V96+V158+V220+V293</f>
        <v>623</v>
      </c>
      <c r="W294" s="96">
        <f>W96+W158+W220+W293</f>
        <v>5</v>
      </c>
      <c r="X294" s="99">
        <f>X96+X158+X220+X293</f>
        <v>13</v>
      </c>
    </row>
    <row r="295" spans="1:24" ht="18.149999999999999" customHeight="1">
      <c r="A295" s="264"/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100"/>
      <c r="P295" s="101"/>
      <c r="Q295" s="100"/>
      <c r="R295" s="100"/>
      <c r="S295" s="100"/>
      <c r="T295" s="102"/>
      <c r="U295" s="103"/>
      <c r="V295" s="103"/>
      <c r="W295" s="103"/>
      <c r="X295" s="103"/>
    </row>
    <row r="296" spans="1:24" ht="48" customHeight="1" thickBot="1">
      <c r="A296" s="104"/>
      <c r="B296" s="100"/>
      <c r="C296" s="104"/>
      <c r="D296" s="100"/>
      <c r="E296" s="100"/>
      <c r="F296" s="100"/>
      <c r="G296" s="100"/>
      <c r="H296" s="101"/>
      <c r="I296" s="100"/>
      <c r="J296" s="100"/>
      <c r="K296" s="100"/>
      <c r="L296" s="100"/>
      <c r="M296" s="100"/>
      <c r="N296" s="100"/>
      <c r="O296" s="100"/>
      <c r="P296" s="101"/>
      <c r="Q296" s="100"/>
      <c r="R296" s="100"/>
      <c r="S296" s="100"/>
      <c r="T296" s="102"/>
      <c r="U296" s="103"/>
      <c r="V296" s="103"/>
      <c r="W296" s="103"/>
      <c r="X296" s="103"/>
    </row>
    <row r="297" spans="1:24" ht="14.7" customHeight="1">
      <c r="A297" s="265" t="s">
        <v>465</v>
      </c>
      <c r="B297" s="265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</row>
    <row r="298" spans="1:24" ht="14.7" customHeight="1">
      <c r="A298" s="266" t="s">
        <v>466</v>
      </c>
      <c r="B298" s="266"/>
      <c r="C298" s="266"/>
      <c r="D298" s="266"/>
      <c r="E298" s="268" t="s">
        <v>8</v>
      </c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70" t="s">
        <v>467</v>
      </c>
      <c r="V298" s="270"/>
      <c r="W298" s="270"/>
      <c r="X298" s="270"/>
    </row>
    <row r="299" spans="1:24" ht="30.75" customHeight="1">
      <c r="A299" s="266"/>
      <c r="B299" s="266"/>
      <c r="C299" s="266"/>
      <c r="D299" s="266"/>
      <c r="E299" s="268" t="s">
        <v>10</v>
      </c>
      <c r="F299" s="268"/>
      <c r="G299" s="268"/>
      <c r="H299" s="268"/>
      <c r="I299" s="268"/>
      <c r="J299" s="268"/>
      <c r="K299" s="268"/>
      <c r="L299" s="268"/>
      <c r="M299" s="268" t="s">
        <v>11</v>
      </c>
      <c r="N299" s="268"/>
      <c r="O299" s="268"/>
      <c r="P299" s="268"/>
      <c r="Q299" s="268"/>
      <c r="R299" s="268"/>
      <c r="S299" s="268"/>
      <c r="T299" s="268"/>
      <c r="U299" s="271" t="s">
        <v>10</v>
      </c>
      <c r="V299" s="271"/>
      <c r="W299" s="270" t="s">
        <v>12</v>
      </c>
      <c r="X299" s="270"/>
    </row>
    <row r="300" spans="1:24" ht="16.95" customHeight="1">
      <c r="A300" s="266"/>
      <c r="B300" s="266"/>
      <c r="C300" s="266"/>
      <c r="D300" s="266"/>
      <c r="E300" s="268" t="s">
        <v>13</v>
      </c>
      <c r="F300" s="268"/>
      <c r="G300" s="268"/>
      <c r="H300" s="268"/>
      <c r="I300" s="268" t="s">
        <v>14</v>
      </c>
      <c r="J300" s="268"/>
      <c r="K300" s="268"/>
      <c r="L300" s="268"/>
      <c r="M300" s="268" t="s">
        <v>13</v>
      </c>
      <c r="N300" s="268"/>
      <c r="O300" s="268"/>
      <c r="P300" s="268"/>
      <c r="Q300" s="268" t="s">
        <v>14</v>
      </c>
      <c r="R300" s="268"/>
      <c r="S300" s="268"/>
      <c r="T300" s="268"/>
      <c r="U300" s="271"/>
      <c r="V300" s="271"/>
      <c r="W300" s="270"/>
      <c r="X300" s="270"/>
    </row>
    <row r="301" spans="1:24" ht="16.95" customHeight="1">
      <c r="A301" s="266"/>
      <c r="B301" s="266"/>
      <c r="C301" s="266"/>
      <c r="D301" s="266"/>
      <c r="E301" s="106" t="s">
        <v>15</v>
      </c>
      <c r="F301" s="106" t="s">
        <v>16</v>
      </c>
      <c r="G301" s="106" t="s">
        <v>17</v>
      </c>
      <c r="H301" s="107" t="s">
        <v>18</v>
      </c>
      <c r="I301" s="106" t="s">
        <v>15</v>
      </c>
      <c r="J301" s="106" t="s">
        <v>16</v>
      </c>
      <c r="K301" s="106" t="s">
        <v>17</v>
      </c>
      <c r="L301" s="106" t="s">
        <v>18</v>
      </c>
      <c r="M301" s="106" t="s">
        <v>15</v>
      </c>
      <c r="N301" s="106" t="s">
        <v>16</v>
      </c>
      <c r="O301" s="106" t="s">
        <v>17</v>
      </c>
      <c r="P301" s="107" t="s">
        <v>18</v>
      </c>
      <c r="Q301" s="106" t="s">
        <v>15</v>
      </c>
      <c r="R301" s="106" t="s">
        <v>16</v>
      </c>
      <c r="S301" s="106" t="s">
        <v>17</v>
      </c>
      <c r="T301" s="106" t="s">
        <v>18</v>
      </c>
      <c r="U301" s="106" t="s">
        <v>13</v>
      </c>
      <c r="V301" s="106" t="s">
        <v>19</v>
      </c>
      <c r="W301" s="106" t="s">
        <v>13</v>
      </c>
      <c r="X301" s="1" t="s">
        <v>19</v>
      </c>
    </row>
    <row r="302" spans="1:24" ht="16.95" customHeight="1">
      <c r="A302" s="257" t="s">
        <v>468</v>
      </c>
      <c r="B302" s="257"/>
      <c r="C302" s="257"/>
      <c r="D302" s="257"/>
      <c r="E302" s="108">
        <f>E96</f>
        <v>1053</v>
      </c>
      <c r="F302" s="109">
        <f>F96</f>
        <v>1012</v>
      </c>
      <c r="G302" s="108">
        <f>G96</f>
        <v>41</v>
      </c>
      <c r="H302" s="110">
        <f>F302/E302</f>
        <v>0.96106362773029441</v>
      </c>
      <c r="I302" s="108">
        <f t="shared" ref="I302:O302" si="2">(I96)</f>
        <v>1478</v>
      </c>
      <c r="J302" s="109">
        <f t="shared" si="2"/>
        <v>1293</v>
      </c>
      <c r="K302" s="108">
        <f t="shared" si="2"/>
        <v>185</v>
      </c>
      <c r="L302" s="110">
        <f t="shared" si="2"/>
        <v>0.87483085250338299</v>
      </c>
      <c r="M302" s="108">
        <f t="shared" si="2"/>
        <v>10</v>
      </c>
      <c r="N302" s="109">
        <f t="shared" si="2"/>
        <v>1</v>
      </c>
      <c r="O302" s="108">
        <f t="shared" si="2"/>
        <v>9</v>
      </c>
      <c r="P302" s="110">
        <f t="shared" ref="P302:X302" si="3">P96</f>
        <v>0.1</v>
      </c>
      <c r="Q302" s="108">
        <f t="shared" si="3"/>
        <v>22</v>
      </c>
      <c r="R302" s="109">
        <f t="shared" si="3"/>
        <v>9</v>
      </c>
      <c r="S302" s="108">
        <f t="shared" si="3"/>
        <v>13</v>
      </c>
      <c r="T302" s="110">
        <f t="shared" si="3"/>
        <v>0.40909090909090912</v>
      </c>
      <c r="U302" s="111">
        <f t="shared" si="3"/>
        <v>62</v>
      </c>
      <c r="V302" s="111">
        <f t="shared" si="3"/>
        <v>137</v>
      </c>
      <c r="W302" s="111">
        <f t="shared" si="3"/>
        <v>1</v>
      </c>
      <c r="X302" s="112">
        <f t="shared" si="3"/>
        <v>1</v>
      </c>
    </row>
    <row r="303" spans="1:24" ht="16.95" customHeight="1">
      <c r="A303" s="269" t="s">
        <v>469</v>
      </c>
      <c r="B303" s="269"/>
      <c r="C303" s="269"/>
      <c r="D303" s="269"/>
      <c r="E303" s="113">
        <f>E158</f>
        <v>343</v>
      </c>
      <c r="F303" s="114">
        <f>F158</f>
        <v>331</v>
      </c>
      <c r="G303" s="113">
        <f>G158</f>
        <v>12</v>
      </c>
      <c r="H303" s="115">
        <f>F303/E303</f>
        <v>0.96501457725947526</v>
      </c>
      <c r="I303" s="113">
        <f>I158</f>
        <v>419</v>
      </c>
      <c r="J303" s="114">
        <f>J158</f>
        <v>339</v>
      </c>
      <c r="K303" s="113">
        <f>K158</f>
        <v>80</v>
      </c>
      <c r="L303" s="115">
        <f>L158</f>
        <v>0.80906921241050123</v>
      </c>
      <c r="M303" s="113">
        <f>(M158)</f>
        <v>2</v>
      </c>
      <c r="N303" s="114">
        <f>(N158)</f>
        <v>2</v>
      </c>
      <c r="O303" s="113">
        <f>(O158)</f>
        <v>0</v>
      </c>
      <c r="P303" s="115">
        <f>(P158)</f>
        <v>1</v>
      </c>
      <c r="Q303" s="113">
        <f t="shared" ref="Q303:X303" si="4">Q158</f>
        <v>2</v>
      </c>
      <c r="R303" s="114">
        <f t="shared" si="4"/>
        <v>2</v>
      </c>
      <c r="S303" s="113">
        <f t="shared" si="4"/>
        <v>0</v>
      </c>
      <c r="T303" s="115">
        <f t="shared" si="4"/>
        <v>1</v>
      </c>
      <c r="U303" s="114">
        <f t="shared" si="4"/>
        <v>39</v>
      </c>
      <c r="V303" s="114">
        <f t="shared" si="4"/>
        <v>115</v>
      </c>
      <c r="W303" s="114">
        <f t="shared" si="4"/>
        <v>2</v>
      </c>
      <c r="X303" s="116">
        <f t="shared" si="4"/>
        <v>5</v>
      </c>
    </row>
    <row r="304" spans="1:24" ht="16.95" customHeight="1">
      <c r="A304" s="259" t="s">
        <v>470</v>
      </c>
      <c r="B304" s="259"/>
      <c r="C304" s="259"/>
      <c r="D304" s="259"/>
      <c r="E304" s="117">
        <f t="shared" ref="E304:X304" si="5">E220</f>
        <v>272</v>
      </c>
      <c r="F304" s="118">
        <f t="shared" si="5"/>
        <v>258</v>
      </c>
      <c r="G304" s="117">
        <f t="shared" si="5"/>
        <v>14</v>
      </c>
      <c r="H304" s="119">
        <f t="shared" si="5"/>
        <v>0.94852941176470584</v>
      </c>
      <c r="I304" s="117">
        <f t="shared" si="5"/>
        <v>447</v>
      </c>
      <c r="J304" s="118">
        <f t="shared" si="5"/>
        <v>363</v>
      </c>
      <c r="K304" s="117">
        <f t="shared" si="5"/>
        <v>84</v>
      </c>
      <c r="L304" s="119">
        <f t="shared" si="5"/>
        <v>0.81208053691275173</v>
      </c>
      <c r="M304" s="117">
        <f t="shared" si="5"/>
        <v>5</v>
      </c>
      <c r="N304" s="118">
        <f t="shared" si="5"/>
        <v>3</v>
      </c>
      <c r="O304" s="117">
        <f t="shared" si="5"/>
        <v>2</v>
      </c>
      <c r="P304" s="119">
        <f t="shared" si="5"/>
        <v>0.6</v>
      </c>
      <c r="Q304" s="117">
        <f t="shared" si="5"/>
        <v>5</v>
      </c>
      <c r="R304" s="118">
        <f t="shared" si="5"/>
        <v>5</v>
      </c>
      <c r="S304" s="117">
        <f t="shared" si="5"/>
        <v>0</v>
      </c>
      <c r="T304" s="119">
        <f t="shared" si="5"/>
        <v>1</v>
      </c>
      <c r="U304" s="120">
        <f t="shared" si="5"/>
        <v>15</v>
      </c>
      <c r="V304" s="120">
        <f t="shared" si="5"/>
        <v>123</v>
      </c>
      <c r="W304" s="120">
        <f t="shared" si="5"/>
        <v>2</v>
      </c>
      <c r="X304" s="121">
        <f t="shared" si="5"/>
        <v>1</v>
      </c>
    </row>
    <row r="305" spans="1:24" ht="14.7" customHeight="1">
      <c r="A305" s="260" t="s">
        <v>471</v>
      </c>
      <c r="B305" s="260"/>
      <c r="C305" s="260"/>
      <c r="D305" s="260"/>
      <c r="E305" s="122">
        <f t="shared" ref="E305:X305" si="6">E293</f>
        <v>310</v>
      </c>
      <c r="F305" s="123">
        <f t="shared" si="6"/>
        <v>294</v>
      </c>
      <c r="G305" s="122">
        <f t="shared" si="6"/>
        <v>16</v>
      </c>
      <c r="H305" s="124">
        <f t="shared" si="6"/>
        <v>0.94838709677419353</v>
      </c>
      <c r="I305" s="122">
        <f t="shared" si="6"/>
        <v>498</v>
      </c>
      <c r="J305" s="123">
        <f t="shared" si="6"/>
        <v>452</v>
      </c>
      <c r="K305" s="122">
        <f t="shared" si="6"/>
        <v>46</v>
      </c>
      <c r="L305" s="124">
        <f t="shared" si="6"/>
        <v>0.90763052208835338</v>
      </c>
      <c r="M305" s="122">
        <f t="shared" si="6"/>
        <v>5</v>
      </c>
      <c r="N305" s="123">
        <f t="shared" si="6"/>
        <v>1</v>
      </c>
      <c r="O305" s="122">
        <f t="shared" si="6"/>
        <v>4</v>
      </c>
      <c r="P305" s="124">
        <f t="shared" si="6"/>
        <v>0.2</v>
      </c>
      <c r="Q305" s="122">
        <f t="shared" si="6"/>
        <v>5</v>
      </c>
      <c r="R305" s="123">
        <f t="shared" si="6"/>
        <v>5</v>
      </c>
      <c r="S305" s="122">
        <f t="shared" si="6"/>
        <v>0</v>
      </c>
      <c r="T305" s="124">
        <f t="shared" si="6"/>
        <v>1</v>
      </c>
      <c r="U305" s="123">
        <f t="shared" si="6"/>
        <v>18</v>
      </c>
      <c r="V305" s="123">
        <f t="shared" si="6"/>
        <v>248</v>
      </c>
      <c r="W305" s="123">
        <f t="shared" si="6"/>
        <v>0</v>
      </c>
      <c r="X305" s="125">
        <f t="shared" si="6"/>
        <v>6</v>
      </c>
    </row>
    <row r="306" spans="1:24" ht="14.7" customHeight="1" thickBot="1">
      <c r="A306" s="263" t="s">
        <v>472</v>
      </c>
      <c r="B306" s="263"/>
      <c r="C306" s="263"/>
      <c r="D306" s="263"/>
      <c r="E306" s="126">
        <f t="shared" ref="E306:X306" si="7">E294</f>
        <v>1978</v>
      </c>
      <c r="F306" s="126">
        <f t="shared" si="7"/>
        <v>1895</v>
      </c>
      <c r="G306" s="126">
        <f t="shared" si="7"/>
        <v>83</v>
      </c>
      <c r="H306" s="127">
        <f t="shared" si="7"/>
        <v>0.95803842264914052</v>
      </c>
      <c r="I306" s="126">
        <f t="shared" si="7"/>
        <v>2842</v>
      </c>
      <c r="J306" s="126">
        <f t="shared" si="7"/>
        <v>2447</v>
      </c>
      <c r="K306" s="126">
        <f t="shared" si="7"/>
        <v>395</v>
      </c>
      <c r="L306" s="127">
        <f t="shared" si="7"/>
        <v>0.8610133708655876</v>
      </c>
      <c r="M306" s="126">
        <f t="shared" si="7"/>
        <v>22</v>
      </c>
      <c r="N306" s="126">
        <f t="shared" si="7"/>
        <v>7</v>
      </c>
      <c r="O306" s="126">
        <f t="shared" si="7"/>
        <v>15</v>
      </c>
      <c r="P306" s="127">
        <f t="shared" si="7"/>
        <v>0.31818181818181818</v>
      </c>
      <c r="Q306" s="126">
        <f t="shared" si="7"/>
        <v>34</v>
      </c>
      <c r="R306" s="126">
        <f t="shared" si="7"/>
        <v>21</v>
      </c>
      <c r="S306" s="126">
        <f t="shared" si="7"/>
        <v>13</v>
      </c>
      <c r="T306" s="127">
        <f t="shared" si="7"/>
        <v>0.61764705882352944</v>
      </c>
      <c r="U306" s="126">
        <f t="shared" si="7"/>
        <v>134</v>
      </c>
      <c r="V306" s="126">
        <f t="shared" si="7"/>
        <v>623</v>
      </c>
      <c r="W306" s="126">
        <f t="shared" si="7"/>
        <v>5</v>
      </c>
      <c r="X306" s="128">
        <f t="shared" si="7"/>
        <v>13</v>
      </c>
    </row>
    <row r="307" spans="1:24" ht="18.149999999999999" customHeight="1">
      <c r="A307" s="264"/>
      <c r="B307" s="264"/>
      <c r="C307" s="264"/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100"/>
      <c r="P307" s="101"/>
      <c r="Q307" s="100"/>
      <c r="R307" s="100"/>
      <c r="S307" s="100"/>
      <c r="T307" s="102"/>
      <c r="U307" s="103"/>
      <c r="V307" s="103"/>
      <c r="W307" s="103"/>
      <c r="X307" s="103"/>
    </row>
    <row r="308" spans="1:24" ht="14.7" customHeight="1" thickBo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0"/>
      <c r="P308" s="101"/>
      <c r="Q308" s="100"/>
      <c r="R308" s="100"/>
      <c r="S308" s="100"/>
      <c r="T308" s="102"/>
      <c r="U308" s="103"/>
      <c r="V308" s="103"/>
      <c r="W308" s="103"/>
      <c r="X308" s="103"/>
    </row>
    <row r="309" spans="1:24" ht="14.7" customHeight="1">
      <c r="A309" s="265" t="s">
        <v>465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104"/>
      <c r="N309" s="10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>
      <c r="A310" s="266" t="s">
        <v>466</v>
      </c>
      <c r="B310" s="266"/>
      <c r="C310" s="266"/>
      <c r="D310" s="266"/>
      <c r="E310" s="267" t="s">
        <v>8</v>
      </c>
      <c r="F310" s="267"/>
      <c r="G310" s="267"/>
      <c r="H310" s="267"/>
      <c r="I310" s="267"/>
      <c r="J310" s="267"/>
      <c r="K310" s="267"/>
      <c r="L310" s="267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30.75" customHeight="1">
      <c r="A311" s="266"/>
      <c r="B311" s="266"/>
      <c r="C311" s="266"/>
      <c r="D311" s="266"/>
      <c r="E311" s="267"/>
      <c r="F311" s="267"/>
      <c r="G311" s="267"/>
      <c r="H311" s="267"/>
      <c r="I311" s="267"/>
      <c r="J311" s="267"/>
      <c r="K311" s="267"/>
      <c r="L311" s="267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6.95" customHeight="1">
      <c r="A312" s="266"/>
      <c r="B312" s="266"/>
      <c r="C312" s="266"/>
      <c r="D312" s="266"/>
      <c r="E312" s="268" t="s">
        <v>13</v>
      </c>
      <c r="F312" s="268"/>
      <c r="G312" s="268"/>
      <c r="H312" s="268"/>
      <c r="I312" s="267" t="s">
        <v>14</v>
      </c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16.95" customHeight="1">
      <c r="A313" s="266"/>
      <c r="B313" s="266"/>
      <c r="C313" s="266"/>
      <c r="D313" s="266"/>
      <c r="E313" s="106" t="s">
        <v>15</v>
      </c>
      <c r="F313" s="106" t="s">
        <v>16</v>
      </c>
      <c r="G313" s="106" t="s">
        <v>17</v>
      </c>
      <c r="H313" s="107" t="s">
        <v>18</v>
      </c>
      <c r="I313" s="106" t="s">
        <v>15</v>
      </c>
      <c r="J313" s="106" t="s">
        <v>16</v>
      </c>
      <c r="K313" s="106" t="s">
        <v>17</v>
      </c>
      <c r="L313" s="1" t="s">
        <v>18</v>
      </c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57" t="s">
        <v>468</v>
      </c>
      <c r="B314" s="257"/>
      <c r="C314" s="257"/>
      <c r="D314" s="257"/>
      <c r="E314" s="108">
        <f t="shared" ref="E314:G318" si="8">E302+M302</f>
        <v>1063</v>
      </c>
      <c r="F314" s="109">
        <f t="shared" si="8"/>
        <v>1013</v>
      </c>
      <c r="G314" s="108">
        <f t="shared" si="8"/>
        <v>50</v>
      </c>
      <c r="H314" s="110">
        <f>F314/E314</f>
        <v>0.9529633113828786</v>
      </c>
      <c r="I314" s="108">
        <f t="shared" ref="I314:K318" si="9">I302+Q302</f>
        <v>1500</v>
      </c>
      <c r="J314" s="109">
        <f t="shared" si="9"/>
        <v>1302</v>
      </c>
      <c r="K314" s="108">
        <f t="shared" si="9"/>
        <v>198</v>
      </c>
      <c r="L314" s="129">
        <f>J314/I314</f>
        <v>0.86799999999999999</v>
      </c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58" t="s">
        <v>469</v>
      </c>
      <c r="B315" s="258"/>
      <c r="C315" s="258"/>
      <c r="D315" s="258"/>
      <c r="E315" s="130">
        <f t="shared" si="8"/>
        <v>345</v>
      </c>
      <c r="F315" s="131">
        <f t="shared" si="8"/>
        <v>333</v>
      </c>
      <c r="G315" s="130">
        <f t="shared" si="8"/>
        <v>12</v>
      </c>
      <c r="H315" s="132">
        <f>F315/E315</f>
        <v>0.9652173913043478</v>
      </c>
      <c r="I315" s="130">
        <f t="shared" si="9"/>
        <v>421</v>
      </c>
      <c r="J315" s="131">
        <f t="shared" si="9"/>
        <v>341</v>
      </c>
      <c r="K315" s="130">
        <f t="shared" si="9"/>
        <v>80</v>
      </c>
      <c r="L315" s="133">
        <f>J315/I315</f>
        <v>0.80997624703087889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9" t="s">
        <v>470</v>
      </c>
      <c r="B316" s="259"/>
      <c r="C316" s="259"/>
      <c r="D316" s="259"/>
      <c r="E316" s="117">
        <f t="shared" si="8"/>
        <v>277</v>
      </c>
      <c r="F316" s="118">
        <f t="shared" si="8"/>
        <v>261</v>
      </c>
      <c r="G316" s="117">
        <f t="shared" si="8"/>
        <v>16</v>
      </c>
      <c r="H316" s="119">
        <f>F316/E316</f>
        <v>0.9422382671480144</v>
      </c>
      <c r="I316" s="117">
        <f t="shared" si="9"/>
        <v>452</v>
      </c>
      <c r="J316" s="118">
        <f t="shared" si="9"/>
        <v>368</v>
      </c>
      <c r="K316" s="117">
        <f t="shared" si="9"/>
        <v>84</v>
      </c>
      <c r="L316" s="134">
        <f>J316/I316</f>
        <v>0.81415929203539827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4.7" customHeight="1">
      <c r="A317" s="260" t="s">
        <v>471</v>
      </c>
      <c r="B317" s="260"/>
      <c r="C317" s="260"/>
      <c r="D317" s="260"/>
      <c r="E317" s="122">
        <f t="shared" si="8"/>
        <v>315</v>
      </c>
      <c r="F317" s="123">
        <f t="shared" si="8"/>
        <v>295</v>
      </c>
      <c r="G317" s="122">
        <f t="shared" si="8"/>
        <v>20</v>
      </c>
      <c r="H317" s="124">
        <f>F317/E317</f>
        <v>0.93650793650793651</v>
      </c>
      <c r="I317" s="122">
        <f t="shared" si="9"/>
        <v>503</v>
      </c>
      <c r="J317" s="123">
        <f t="shared" si="9"/>
        <v>457</v>
      </c>
      <c r="K317" s="122">
        <f t="shared" si="9"/>
        <v>46</v>
      </c>
      <c r="L317" s="135">
        <f>J317/I317</f>
        <v>0.90854870775347918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4.7" customHeight="1" thickBot="1">
      <c r="A318" s="261" t="s">
        <v>472</v>
      </c>
      <c r="B318" s="261"/>
      <c r="C318" s="261"/>
      <c r="D318" s="261"/>
      <c r="E318" s="136">
        <f t="shared" si="8"/>
        <v>2000</v>
      </c>
      <c r="F318" s="126">
        <f t="shared" si="8"/>
        <v>1902</v>
      </c>
      <c r="G318" s="136">
        <f t="shared" si="8"/>
        <v>98</v>
      </c>
      <c r="H318" s="137">
        <f>F318/E318</f>
        <v>0.95099999999999996</v>
      </c>
      <c r="I318" s="136">
        <f t="shared" si="9"/>
        <v>2876</v>
      </c>
      <c r="J318" s="126">
        <f t="shared" si="9"/>
        <v>2468</v>
      </c>
      <c r="K318" s="136">
        <f t="shared" si="9"/>
        <v>408</v>
      </c>
      <c r="L318" s="138">
        <f>J318/I318</f>
        <v>0.8581363004172462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21.9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139"/>
      <c r="B320" s="139"/>
      <c r="C320" s="139"/>
      <c r="D320" s="139"/>
      <c r="E320" s="104"/>
      <c r="F320" s="104"/>
      <c r="G320" s="104"/>
      <c r="H320" s="140"/>
      <c r="I320" s="104"/>
      <c r="J320" s="104"/>
      <c r="K320" s="104"/>
      <c r="L320" s="104"/>
      <c r="M320" s="104"/>
      <c r="N320" s="104"/>
      <c r="O320" s="104"/>
      <c r="P320" s="140"/>
      <c r="Q320" s="104"/>
      <c r="R320" s="104"/>
      <c r="S320" s="104"/>
      <c r="T320" s="141"/>
      <c r="U320" s="142"/>
      <c r="V320" s="103"/>
      <c r="W320" s="142"/>
      <c r="X320" s="142"/>
    </row>
    <row r="321" spans="1:24" ht="14.7" customHeight="1">
      <c r="A321" s="139"/>
      <c r="B321" s="139"/>
      <c r="C321" s="139"/>
      <c r="D321" s="143" t="s">
        <v>473</v>
      </c>
      <c r="E321" s="144" t="s">
        <v>15</v>
      </c>
      <c r="F321" s="144" t="s">
        <v>16</v>
      </c>
      <c r="G321" s="144" t="s">
        <v>17</v>
      </c>
      <c r="H321" s="262" t="s">
        <v>18</v>
      </c>
      <c r="I321" s="262"/>
      <c r="J321" s="104"/>
      <c r="K321" s="104"/>
      <c r="L321" s="104"/>
      <c r="M321" s="104"/>
      <c r="N321" s="104"/>
      <c r="O321" s="104"/>
      <c r="P321" s="140"/>
      <c r="Q321" s="104"/>
      <c r="R321" s="104"/>
      <c r="S321" s="104"/>
      <c r="T321" s="141"/>
      <c r="U321" s="142"/>
      <c r="V321" s="103"/>
      <c r="W321" s="142"/>
      <c r="X321" s="142"/>
    </row>
    <row r="322" spans="1:24" ht="14.7" customHeight="1">
      <c r="A322" s="100"/>
      <c r="B322" s="100"/>
      <c r="C322" s="100"/>
      <c r="D322" s="145" t="s">
        <v>474</v>
      </c>
      <c r="E322" s="146">
        <f>E294</f>
        <v>1978</v>
      </c>
      <c r="F322" s="146">
        <f>F294</f>
        <v>1895</v>
      </c>
      <c r="G322" s="146">
        <f>G294</f>
        <v>83</v>
      </c>
      <c r="H322" s="255">
        <f>F322/E322</f>
        <v>0.95803842264914052</v>
      </c>
      <c r="I322" s="255"/>
      <c r="J322" s="104"/>
      <c r="K322" s="104"/>
      <c r="L322" s="104"/>
      <c r="M322" s="256"/>
      <c r="N322" s="256"/>
      <c r="O322" s="104"/>
      <c r="P322" s="140"/>
      <c r="Q322" s="104"/>
      <c r="R322" s="104"/>
      <c r="S322" s="104"/>
      <c r="T322" s="141"/>
      <c r="U322" s="103"/>
      <c r="V322" s="103"/>
      <c r="W322" s="103"/>
      <c r="X322" s="103"/>
    </row>
    <row r="323" spans="1:24" ht="14.7" customHeight="1">
      <c r="A323" s="100"/>
      <c r="B323" s="100"/>
      <c r="C323" s="100"/>
      <c r="D323" s="145" t="s">
        <v>475</v>
      </c>
      <c r="E323" s="146">
        <f>I294</f>
        <v>2842</v>
      </c>
      <c r="F323" s="146">
        <f>J294</f>
        <v>2447</v>
      </c>
      <c r="G323" s="146">
        <f>K294</f>
        <v>395</v>
      </c>
      <c r="H323" s="255">
        <f>F323/E323</f>
        <v>0.8610133708655876</v>
      </c>
      <c r="I323" s="255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03"/>
      <c r="V323" s="103"/>
      <c r="W323" s="103"/>
      <c r="X323" s="103"/>
    </row>
    <row r="324" spans="1:24" ht="14.7" customHeight="1">
      <c r="A324" s="100"/>
      <c r="B324" s="100"/>
      <c r="C324" s="100"/>
      <c r="D324" s="145" t="s">
        <v>476</v>
      </c>
      <c r="E324" s="146">
        <f>M294</f>
        <v>22</v>
      </c>
      <c r="F324" s="146">
        <f>N294</f>
        <v>7</v>
      </c>
      <c r="G324" s="146">
        <f>O294</f>
        <v>15</v>
      </c>
      <c r="H324" s="255">
        <f>F324/E324</f>
        <v>0.31818181818181818</v>
      </c>
      <c r="I324" s="255"/>
      <c r="J324" s="104"/>
      <c r="K324" s="104"/>
      <c r="L324" s="104"/>
      <c r="M324" s="104"/>
      <c r="N324" s="104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477</v>
      </c>
      <c r="E325" s="146">
        <f>Q294</f>
        <v>34</v>
      </c>
      <c r="F325" s="146">
        <f>R294</f>
        <v>21</v>
      </c>
      <c r="G325" s="146">
        <f>S294</f>
        <v>13</v>
      </c>
      <c r="H325" s="255">
        <f>F325/E325</f>
        <v>0.61764705882352944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 thickBot="1">
      <c r="A326" s="100"/>
      <c r="B326" s="100"/>
      <c r="C326" s="100"/>
      <c r="D326" s="147" t="s">
        <v>472</v>
      </c>
      <c r="E326" s="136">
        <f>SUM(E322:E325)</f>
        <v>4876</v>
      </c>
      <c r="F326" s="136">
        <f>SUM(F322:F325)</f>
        <v>4370</v>
      </c>
      <c r="G326" s="136">
        <f>SUM(G322:G325)</f>
        <v>506</v>
      </c>
      <c r="H326" s="204">
        <f>F326/E326</f>
        <v>0.89622641509433965</v>
      </c>
      <c r="I326" s="204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 thickBot="1">
      <c r="A327" s="100"/>
      <c r="B327" s="100"/>
      <c r="C327" s="100"/>
      <c r="D327" s="100"/>
      <c r="E327" s="104"/>
      <c r="F327" s="104"/>
      <c r="G327" s="104"/>
      <c r="H327" s="140"/>
      <c r="I327" s="104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87" customHeight="1">
      <c r="A328" s="100"/>
      <c r="B328" s="100"/>
      <c r="C328" s="100"/>
      <c r="D328" s="143" t="s">
        <v>478</v>
      </c>
      <c r="E328" s="148" t="s">
        <v>479</v>
      </c>
      <c r="F328" s="148" t="s">
        <v>480</v>
      </c>
      <c r="G328" s="148" t="s">
        <v>481</v>
      </c>
      <c r="H328" s="252" t="s">
        <v>482</v>
      </c>
      <c r="I328" s="252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474</v>
      </c>
      <c r="E329" s="146">
        <f>F322</f>
        <v>1895</v>
      </c>
      <c r="F329" s="146">
        <f>U294</f>
        <v>134</v>
      </c>
      <c r="G329" s="146">
        <f>J340-G331</f>
        <v>439</v>
      </c>
      <c r="H329" s="253">
        <f>E329+F329+G329</f>
        <v>2468</v>
      </c>
      <c r="I329" s="253"/>
      <c r="J329" s="141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475</v>
      </c>
      <c r="E330" s="146">
        <f>F323</f>
        <v>2447</v>
      </c>
      <c r="F330" s="146">
        <f>V294</f>
        <v>623</v>
      </c>
      <c r="G330" s="146">
        <f>J341-G332</f>
        <v>442</v>
      </c>
      <c r="H330" s="253">
        <f>E330+F330+G330</f>
        <v>3512</v>
      </c>
      <c r="I330" s="253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476</v>
      </c>
      <c r="E331" s="146">
        <f>F324</f>
        <v>7</v>
      </c>
      <c r="F331" s="146">
        <f>W294</f>
        <v>5</v>
      </c>
      <c r="G331" s="149">
        <v>0</v>
      </c>
      <c r="H331" s="253">
        <f>E331+F331+G331</f>
        <v>12</v>
      </c>
      <c r="I331" s="253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477</v>
      </c>
      <c r="E332" s="146">
        <f>F325</f>
        <v>21</v>
      </c>
      <c r="F332" s="146">
        <f>X294</f>
        <v>13</v>
      </c>
      <c r="G332" s="149">
        <v>1</v>
      </c>
      <c r="H332" s="253">
        <f>E332+F332+G332</f>
        <v>35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 thickBot="1">
      <c r="A333" s="100"/>
      <c r="B333" s="100"/>
      <c r="C333" s="100"/>
      <c r="D333" s="147" t="s">
        <v>472</v>
      </c>
      <c r="E333" s="150">
        <f>SUM(E329:E332)</f>
        <v>4370</v>
      </c>
      <c r="F333" s="150">
        <f>SUM(F329:F332)</f>
        <v>775</v>
      </c>
      <c r="G333" s="150">
        <f>SUM(G329:G332)</f>
        <v>882</v>
      </c>
      <c r="H333" s="254">
        <f>H329+H330+H331+H332</f>
        <v>6027</v>
      </c>
      <c r="I333" s="254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51" t="s">
        <v>483</v>
      </c>
      <c r="E334" s="104"/>
      <c r="F334" s="104"/>
      <c r="G334" s="104"/>
      <c r="H334" s="140"/>
      <c r="I334" s="104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B335" s="152"/>
      <c r="C335" s="152"/>
      <c r="D335" s="151" t="s">
        <v>484</v>
      </c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 thickBot="1">
      <c r="L336" s="152"/>
      <c r="M336" s="152"/>
      <c r="N336" s="152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27.3" customHeight="1">
      <c r="A337" s="104"/>
      <c r="B337" s="104"/>
      <c r="C337" s="104"/>
      <c r="D337" s="247" t="s">
        <v>485</v>
      </c>
      <c r="E337" s="247"/>
      <c r="F337" s="247"/>
      <c r="G337" s="247"/>
      <c r="H337" s="247"/>
      <c r="I337" s="247"/>
      <c r="J337" s="247"/>
      <c r="K337" s="247"/>
      <c r="L337" s="247"/>
      <c r="M337" s="247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85" customHeight="1">
      <c r="A338" s="104"/>
      <c r="B338" s="104"/>
      <c r="C338" s="104"/>
      <c r="D338" s="248" t="s">
        <v>486</v>
      </c>
      <c r="E338" s="201" t="s">
        <v>487</v>
      </c>
      <c r="F338" s="201"/>
      <c r="G338" s="201"/>
      <c r="H338" s="249" t="s">
        <v>488</v>
      </c>
      <c r="I338" s="249"/>
      <c r="J338" s="249"/>
      <c r="K338" s="250" t="s">
        <v>489</v>
      </c>
      <c r="L338" s="250"/>
      <c r="M338" s="250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85" customHeight="1">
      <c r="A339" s="104"/>
      <c r="B339" s="104"/>
      <c r="C339" s="104"/>
      <c r="D339" s="248"/>
      <c r="E339" s="153" t="s">
        <v>490</v>
      </c>
      <c r="F339" s="153" t="s">
        <v>491</v>
      </c>
      <c r="G339" s="153" t="s">
        <v>472</v>
      </c>
      <c r="H339" s="154" t="s">
        <v>492</v>
      </c>
      <c r="I339" s="154" t="s">
        <v>491</v>
      </c>
      <c r="J339" s="154" t="s">
        <v>472</v>
      </c>
      <c r="K339" s="155" t="s">
        <v>490</v>
      </c>
      <c r="L339" s="155" t="s">
        <v>491</v>
      </c>
      <c r="M339" s="156" t="s">
        <v>472</v>
      </c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157" t="s">
        <v>13</v>
      </c>
      <c r="E340" s="158">
        <f>K340-H340</f>
        <v>1052</v>
      </c>
      <c r="F340" s="158">
        <v>989</v>
      </c>
      <c r="G340" s="158">
        <f>SUM(E340:F340)</f>
        <v>2041</v>
      </c>
      <c r="H340" s="159">
        <v>79</v>
      </c>
      <c r="I340" s="159">
        <v>360</v>
      </c>
      <c r="J340" s="159">
        <f>SUM(H340:I340)</f>
        <v>439</v>
      </c>
      <c r="K340" s="160">
        <f>M340-L340</f>
        <v>1131</v>
      </c>
      <c r="L340" s="160">
        <f>F340+I340</f>
        <v>1349</v>
      </c>
      <c r="M340" s="161">
        <f>H329+H331</f>
        <v>2480</v>
      </c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7" customHeight="1">
      <c r="A341" s="104"/>
      <c r="B341" s="104"/>
      <c r="C341" s="104"/>
      <c r="D341" s="157" t="s">
        <v>493</v>
      </c>
      <c r="E341" s="158">
        <f>K341-H341</f>
        <v>1825</v>
      </c>
      <c r="F341" s="158">
        <v>1279</v>
      </c>
      <c r="G341" s="158">
        <f>SUM(E341:F341)</f>
        <v>3104</v>
      </c>
      <c r="H341" s="159">
        <v>109</v>
      </c>
      <c r="I341" s="159">
        <v>334</v>
      </c>
      <c r="J341" s="159">
        <f>SUM(H341:I341)</f>
        <v>443</v>
      </c>
      <c r="K341" s="160">
        <f>M341-L341</f>
        <v>1934</v>
      </c>
      <c r="L341" s="160">
        <f>F341+I341</f>
        <v>1613</v>
      </c>
      <c r="M341" s="161">
        <f>H330+H332</f>
        <v>3547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7" customHeight="1" thickBot="1">
      <c r="A342" s="104"/>
      <c r="B342" s="104"/>
      <c r="C342" s="104"/>
      <c r="D342" s="162" t="s">
        <v>494</v>
      </c>
      <c r="E342" s="163">
        <f>K342-H342</f>
        <v>2877</v>
      </c>
      <c r="F342" s="163">
        <f>SUM(F340:F341)</f>
        <v>2268</v>
      </c>
      <c r="G342" s="163">
        <f>SUM(E342:F342)</f>
        <v>5145</v>
      </c>
      <c r="H342" s="164">
        <f t="shared" ref="H342:M342" si="10">SUM(H340:H341)</f>
        <v>188</v>
      </c>
      <c r="I342" s="164">
        <f t="shared" si="10"/>
        <v>694</v>
      </c>
      <c r="J342" s="164">
        <f t="shared" si="10"/>
        <v>882</v>
      </c>
      <c r="K342" s="165">
        <f t="shared" si="10"/>
        <v>3065</v>
      </c>
      <c r="L342" s="165">
        <f t="shared" si="10"/>
        <v>2962</v>
      </c>
      <c r="M342" s="166">
        <f t="shared" si="10"/>
        <v>6027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67" t="s">
        <v>495</v>
      </c>
      <c r="E343" s="152"/>
      <c r="F343" s="152"/>
      <c r="G343" s="152"/>
      <c r="H343" s="168"/>
      <c r="I343" s="152"/>
      <c r="J343" s="152"/>
      <c r="K343" s="152"/>
      <c r="L343" s="152"/>
      <c r="M343" s="152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>
      <c r="A344" s="104"/>
      <c r="B344" s="104"/>
      <c r="C344" s="104"/>
      <c r="D344" s="251" t="s">
        <v>496</v>
      </c>
      <c r="E344" s="251"/>
      <c r="F344" s="251"/>
      <c r="G344" s="251"/>
      <c r="H344" s="251"/>
      <c r="I344" s="251"/>
      <c r="J344" s="251"/>
      <c r="K344" s="251"/>
      <c r="L344" s="251"/>
      <c r="M344" s="251"/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22.5" customHeight="1">
      <c r="A345" s="104"/>
      <c r="B345" s="104"/>
      <c r="C345" s="104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44" t="s">
        <v>497</v>
      </c>
      <c r="E346" s="244"/>
      <c r="F346" s="244"/>
      <c r="G346" s="244"/>
      <c r="H346" s="100"/>
      <c r="I346" s="100"/>
      <c r="J346" s="100"/>
      <c r="K346" s="100"/>
      <c r="L346" s="100"/>
      <c r="M346" s="100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7.3" customHeight="1">
      <c r="A347" s="104"/>
      <c r="B347" s="104"/>
      <c r="C347" s="104"/>
      <c r="D347" s="245" t="s">
        <v>498</v>
      </c>
      <c r="E347" s="245"/>
      <c r="F347" s="245"/>
      <c r="G347" s="245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169" t="s">
        <v>499</v>
      </c>
      <c r="E348" s="170" t="s">
        <v>13</v>
      </c>
      <c r="F348" s="170" t="s">
        <v>500</v>
      </c>
      <c r="G348" s="170" t="s">
        <v>472</v>
      </c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14.7" customHeight="1">
      <c r="A349" s="104"/>
      <c r="B349" s="104"/>
      <c r="C349" s="104"/>
      <c r="D349" s="171" t="s">
        <v>501</v>
      </c>
      <c r="E349" s="108">
        <v>124</v>
      </c>
      <c r="F349" s="108">
        <v>78</v>
      </c>
      <c r="G349" s="109">
        <f>SUM(E349:F349)</f>
        <v>202</v>
      </c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72" t="s">
        <v>158</v>
      </c>
      <c r="E350" s="130">
        <v>149</v>
      </c>
      <c r="F350" s="130">
        <v>112</v>
      </c>
      <c r="G350" s="131">
        <f>SUM(E350:F350)</f>
        <v>261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3" t="s">
        <v>263</v>
      </c>
      <c r="E351" s="117">
        <v>71</v>
      </c>
      <c r="F351" s="117">
        <v>174</v>
      </c>
      <c r="G351" s="118">
        <f>SUM(E351:F351)</f>
        <v>245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4" t="s">
        <v>356</v>
      </c>
      <c r="E352" s="122">
        <v>126</v>
      </c>
      <c r="F352" s="122">
        <v>50</v>
      </c>
      <c r="G352" s="123">
        <f>SUM(E352:F352)</f>
        <v>176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5" t="s">
        <v>502</v>
      </c>
      <c r="E353" s="176">
        <f>SUM(E349:E352)</f>
        <v>470</v>
      </c>
      <c r="F353" s="176">
        <f>SUM(F349:F352)</f>
        <v>414</v>
      </c>
      <c r="G353" s="176">
        <f>SUM(G349:G352)</f>
        <v>884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26.7" customHeight="1">
      <c r="A354" s="104"/>
      <c r="B354" s="104"/>
      <c r="C354" s="104"/>
      <c r="D354" s="105" t="s">
        <v>503</v>
      </c>
      <c r="E354" s="177">
        <v>205</v>
      </c>
      <c r="F354" s="177">
        <v>157</v>
      </c>
      <c r="G354" s="177">
        <f>SUM(E354:F354)</f>
        <v>362</v>
      </c>
      <c r="H354" s="100"/>
      <c r="I354" s="100">
        <f>G353+G354</f>
        <v>1246</v>
      </c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67" t="s">
        <v>504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67" t="s">
        <v>505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14.7" customHeight="1">
      <c r="A357" s="104"/>
      <c r="B357" s="104"/>
      <c r="C357" s="104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209" t="s">
        <v>506</v>
      </c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246" t="s">
        <v>507</v>
      </c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34" t="s">
        <v>508</v>
      </c>
      <c r="E360" s="234"/>
      <c r="F360" s="234"/>
      <c r="G360" s="234"/>
      <c r="H360" s="234"/>
      <c r="I360" s="234"/>
      <c r="J360" s="234" t="s">
        <v>509</v>
      </c>
      <c r="K360" s="234"/>
      <c r="L360" s="234"/>
      <c r="M360" s="234"/>
      <c r="N360" s="234"/>
      <c r="O360" s="234" t="s">
        <v>510</v>
      </c>
      <c r="P360" s="234"/>
      <c r="Q360" s="234"/>
      <c r="R360" s="23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1" t="s">
        <v>511</v>
      </c>
      <c r="E361" s="241"/>
      <c r="F361" s="241"/>
      <c r="G361" s="241"/>
      <c r="H361" s="241"/>
      <c r="I361" s="241"/>
      <c r="J361" s="242">
        <v>33729</v>
      </c>
      <c r="K361" s="242"/>
      <c r="L361" s="242"/>
      <c r="M361" s="242"/>
      <c r="N361" s="242"/>
      <c r="O361" s="243">
        <f>J361/J369</f>
        <v>0.5220560921248143</v>
      </c>
      <c r="P361" s="243"/>
      <c r="Q361" s="243"/>
      <c r="R361" s="243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41" t="s">
        <v>512</v>
      </c>
      <c r="E362" s="241"/>
      <c r="F362" s="241"/>
      <c r="G362" s="241"/>
      <c r="H362" s="241"/>
      <c r="I362" s="241"/>
      <c r="J362" s="242">
        <v>6735</v>
      </c>
      <c r="K362" s="242"/>
      <c r="L362" s="242"/>
      <c r="M362" s="242"/>
      <c r="N362" s="242"/>
      <c r="O362" s="243">
        <f>J362/J369</f>
        <v>0.10424405646359584</v>
      </c>
      <c r="P362" s="243"/>
      <c r="Q362" s="243"/>
      <c r="R362" s="243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513</v>
      </c>
      <c r="E363" s="241"/>
      <c r="F363" s="241"/>
      <c r="G363" s="241"/>
      <c r="H363" s="241"/>
      <c r="I363" s="241"/>
      <c r="J363" s="242">
        <v>4429</v>
      </c>
      <c r="K363" s="242"/>
      <c r="L363" s="242"/>
      <c r="M363" s="242"/>
      <c r="N363" s="242"/>
      <c r="O363" s="243">
        <f>J363/J369</f>
        <v>6.8551882119861324E-2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514</v>
      </c>
      <c r="E364" s="241"/>
      <c r="F364" s="241"/>
      <c r="G364" s="241"/>
      <c r="H364" s="241"/>
      <c r="I364" s="241"/>
      <c r="J364" s="242">
        <v>3750</v>
      </c>
      <c r="K364" s="242"/>
      <c r="L364" s="242"/>
      <c r="M364" s="242"/>
      <c r="N364" s="242"/>
      <c r="O364" s="243">
        <f>J364/J369</f>
        <v>5.8042347696879645E-2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515</v>
      </c>
      <c r="E365" s="241"/>
      <c r="F365" s="241"/>
      <c r="G365" s="241"/>
      <c r="H365" s="241"/>
      <c r="I365" s="241"/>
      <c r="J365" s="242">
        <v>3324</v>
      </c>
      <c r="K365" s="242"/>
      <c r="L365" s="242"/>
      <c r="M365" s="242"/>
      <c r="N365" s="242"/>
      <c r="O365" s="243">
        <f>J365/J369</f>
        <v>5.1448736998514114E-2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516</v>
      </c>
      <c r="E366" s="241"/>
      <c r="F366" s="241"/>
      <c r="G366" s="241"/>
      <c r="H366" s="241"/>
      <c r="I366" s="241"/>
      <c r="J366" s="242">
        <v>2928</v>
      </c>
      <c r="K366" s="242"/>
      <c r="L366" s="242"/>
      <c r="M366" s="242"/>
      <c r="N366" s="242"/>
      <c r="O366" s="243">
        <f>J366/J369</f>
        <v>4.5319465081723624E-2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517</v>
      </c>
      <c r="E367" s="241"/>
      <c r="F367" s="241"/>
      <c r="G367" s="241"/>
      <c r="H367" s="241"/>
      <c r="I367" s="241"/>
      <c r="J367" s="242">
        <f>2018+1312+752+598+593+561</f>
        <v>5834</v>
      </c>
      <c r="K367" s="242"/>
      <c r="L367" s="242"/>
      <c r="M367" s="242"/>
      <c r="N367" s="242"/>
      <c r="O367" s="243">
        <f>J367/J369</f>
        <v>9.0298415056958889E-2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518</v>
      </c>
      <c r="E368" s="241"/>
      <c r="F368" s="241"/>
      <c r="G368" s="241"/>
      <c r="H368" s="241"/>
      <c r="I368" s="241"/>
      <c r="J368" s="242">
        <f>64608-60729</f>
        <v>3879</v>
      </c>
      <c r="K368" s="242"/>
      <c r="L368" s="242"/>
      <c r="M368" s="242"/>
      <c r="N368" s="242"/>
      <c r="O368" s="243">
        <f>J368/J369</f>
        <v>6.0039004457652305E-2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34" t="s">
        <v>472</v>
      </c>
      <c r="E369" s="234"/>
      <c r="F369" s="234"/>
      <c r="G369" s="234"/>
      <c r="H369" s="234"/>
      <c r="I369" s="234"/>
      <c r="J369" s="235">
        <f>SUM(J361:J368)</f>
        <v>64608</v>
      </c>
      <c r="K369" s="235"/>
      <c r="L369" s="235"/>
      <c r="M369" s="235"/>
      <c r="N369" s="235"/>
      <c r="O369" s="236">
        <f>SUM(O361:O368)</f>
        <v>1</v>
      </c>
      <c r="P369" s="236"/>
      <c r="Q369" s="236"/>
      <c r="R369" s="236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178" t="s">
        <v>519</v>
      </c>
      <c r="E370" s="178"/>
      <c r="F370" s="178"/>
      <c r="G370" s="168"/>
      <c r="H370" s="152"/>
      <c r="I370" s="152"/>
      <c r="J370" s="152"/>
      <c r="K370" s="152"/>
      <c r="L370" s="152"/>
      <c r="M370" s="152"/>
      <c r="N370" s="104"/>
      <c r="O370" s="140"/>
      <c r="P370" s="104"/>
      <c r="Q370" s="104"/>
      <c r="R370" s="104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178" t="s">
        <v>520</v>
      </c>
      <c r="E371" s="178"/>
      <c r="F371" s="178"/>
      <c r="G371" s="168"/>
      <c r="H371" s="152"/>
      <c r="I371" s="152"/>
      <c r="J371" s="152"/>
      <c r="K371" s="152"/>
      <c r="L371" s="152"/>
      <c r="M371" s="152"/>
      <c r="N371" s="104"/>
      <c r="O371" s="140"/>
      <c r="P371" s="104"/>
      <c r="Q371" s="104"/>
      <c r="R371" s="104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51" t="s">
        <v>521</v>
      </c>
      <c r="E372" s="104"/>
      <c r="F372" s="104"/>
      <c r="G372" s="140"/>
      <c r="H372" s="104"/>
      <c r="I372" s="104"/>
      <c r="J372" s="104"/>
      <c r="K372" s="104"/>
      <c r="L372" s="104"/>
      <c r="M372" s="104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35.85" customHeight="1">
      <c r="A373" s="104"/>
      <c r="B373" s="104"/>
      <c r="C373" s="104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4"/>
      <c r="O373" s="104"/>
      <c r="P373" s="140"/>
      <c r="Q373" s="104"/>
      <c r="R373" s="104"/>
      <c r="S373" s="104"/>
      <c r="T373" s="141"/>
      <c r="U373" s="103"/>
      <c r="V373" s="103"/>
      <c r="W373" s="103"/>
      <c r="X373" s="103"/>
    </row>
    <row r="374" spans="1:24" ht="14.7" customHeight="1" thickBot="1">
      <c r="A374" s="100"/>
      <c r="B374" s="100"/>
      <c r="C374" s="100"/>
      <c r="D374" s="100"/>
      <c r="E374" s="104"/>
      <c r="F374" s="104"/>
      <c r="G374" s="104"/>
      <c r="H374" s="140"/>
      <c r="I374" s="104"/>
      <c r="J374" s="104"/>
      <c r="K374" s="104"/>
      <c r="L374" s="104"/>
      <c r="M374" s="104"/>
      <c r="N374" s="104"/>
      <c r="O374" s="104"/>
      <c r="P374" s="140"/>
      <c r="Q374" s="104"/>
      <c r="R374" s="104"/>
      <c r="S374" s="104"/>
      <c r="T374" s="141"/>
      <c r="U374" s="103"/>
      <c r="V374" s="103"/>
      <c r="W374" s="103"/>
      <c r="X374" s="103"/>
    </row>
    <row r="375" spans="1:24" ht="39.299999999999997" customHeight="1" thickBot="1">
      <c r="A375" s="100"/>
      <c r="B375" s="100"/>
      <c r="C375" s="237" t="s">
        <v>522</v>
      </c>
      <c r="D375" s="237"/>
      <c r="E375" s="237"/>
      <c r="F375" s="237"/>
      <c r="G375" s="237"/>
      <c r="H375" s="238" t="s">
        <v>523</v>
      </c>
      <c r="I375" s="238"/>
      <c r="J375" s="238"/>
      <c r="K375" s="238"/>
      <c r="L375" s="239" t="s">
        <v>524</v>
      </c>
      <c r="M375" s="239"/>
      <c r="N375" s="239"/>
      <c r="O375" s="239"/>
      <c r="P375" s="240" t="s">
        <v>525</v>
      </c>
      <c r="Q375" s="240"/>
      <c r="R375" s="240"/>
      <c r="S375" s="240"/>
      <c r="T375" s="226" t="s">
        <v>489</v>
      </c>
      <c r="U375" s="226"/>
      <c r="V375" s="226"/>
      <c r="W375" s="226"/>
      <c r="X375" s="103"/>
    </row>
    <row r="376" spans="1:24" ht="14.7" customHeight="1">
      <c r="A376" s="100"/>
      <c r="B376" s="100"/>
      <c r="C376" s="237"/>
      <c r="D376" s="237"/>
      <c r="E376" s="237"/>
      <c r="F376" s="237"/>
      <c r="G376" s="237"/>
      <c r="H376" s="227" t="s">
        <v>509</v>
      </c>
      <c r="I376" s="227"/>
      <c r="J376" s="228" t="s">
        <v>510</v>
      </c>
      <c r="K376" s="228"/>
      <c r="L376" s="229" t="s">
        <v>509</v>
      </c>
      <c r="M376" s="229"/>
      <c r="N376" s="230" t="s">
        <v>510</v>
      </c>
      <c r="O376" s="230"/>
      <c r="P376" s="231" t="s">
        <v>509</v>
      </c>
      <c r="Q376" s="231"/>
      <c r="R376" s="232" t="s">
        <v>510</v>
      </c>
      <c r="S376" s="232"/>
      <c r="T376" s="224" t="s">
        <v>509</v>
      </c>
      <c r="U376" s="224"/>
      <c r="V376" s="233" t="s">
        <v>510</v>
      </c>
      <c r="W376" s="233"/>
      <c r="X376" s="103"/>
    </row>
    <row r="377" spans="1:24" ht="14.7" customHeight="1">
      <c r="A377" s="100"/>
      <c r="B377" s="100"/>
      <c r="C377" s="224" t="s">
        <v>526</v>
      </c>
      <c r="D377" s="225" t="s">
        <v>527</v>
      </c>
      <c r="E377" s="223" t="s">
        <v>528</v>
      </c>
      <c r="F377" s="223"/>
      <c r="G377" s="223"/>
      <c r="H377" s="215">
        <v>13079</v>
      </c>
      <c r="I377" s="215"/>
      <c r="J377" s="216">
        <f>H377/H383</f>
        <v>0.20243623080733036</v>
      </c>
      <c r="K377" s="216"/>
      <c r="L377" s="217">
        <v>2662</v>
      </c>
      <c r="M377" s="217"/>
      <c r="N377" s="218">
        <f>L377/L383</f>
        <v>0.13560185421017779</v>
      </c>
      <c r="O377" s="218"/>
      <c r="P377" s="219">
        <v>29</v>
      </c>
      <c r="Q377" s="219"/>
      <c r="R377" s="220">
        <f>P377/P383</f>
        <v>0.26363636363636361</v>
      </c>
      <c r="S377" s="220"/>
      <c r="T377" s="221">
        <f>H377+L377+P377</f>
        <v>15770</v>
      </c>
      <c r="U377" s="221"/>
      <c r="V377" s="213">
        <f>T377/T383</f>
        <v>0.18696353203395458</v>
      </c>
      <c r="W377" s="213"/>
      <c r="X377" s="103"/>
    </row>
    <row r="378" spans="1:24" ht="14.7" customHeight="1">
      <c r="A378" s="100"/>
      <c r="B378" s="100"/>
      <c r="C378" s="224"/>
      <c r="D378" s="225"/>
      <c r="E378" s="223" t="s">
        <v>529</v>
      </c>
      <c r="F378" s="223"/>
      <c r="G378" s="223"/>
      <c r="H378" s="215">
        <v>2947</v>
      </c>
      <c r="I378" s="215"/>
      <c r="J378" s="216">
        <f>H378/H383</f>
        <v>4.561354631005448E-2</v>
      </c>
      <c r="K378" s="216"/>
      <c r="L378" s="217">
        <v>1327</v>
      </c>
      <c r="M378" s="217"/>
      <c r="N378" s="218">
        <f>L378/L383</f>
        <v>6.7597167744893286E-2</v>
      </c>
      <c r="O378" s="218"/>
      <c r="P378" s="219">
        <v>0</v>
      </c>
      <c r="Q378" s="219"/>
      <c r="R378" s="220">
        <f>P378/P383</f>
        <v>0</v>
      </c>
      <c r="S378" s="220"/>
      <c r="T378" s="221">
        <f>H378+L378+P378</f>
        <v>4274</v>
      </c>
      <c r="U378" s="221"/>
      <c r="V378" s="213">
        <f>T378/T383</f>
        <v>5.0671029544268983E-2</v>
      </c>
      <c r="W378" s="213"/>
      <c r="X378" s="103"/>
    </row>
    <row r="379" spans="1:24" ht="14.7" customHeight="1">
      <c r="A379" s="100"/>
      <c r="B379" s="100"/>
      <c r="C379" s="224"/>
      <c r="D379" s="225"/>
      <c r="E379" s="223" t="s">
        <v>530</v>
      </c>
      <c r="F379" s="223"/>
      <c r="G379" s="223"/>
      <c r="H379" s="215">
        <v>8</v>
      </c>
      <c r="I379" s="215"/>
      <c r="J379" s="216">
        <f>H379/H383</f>
        <v>1.2382367508667657E-4</v>
      </c>
      <c r="K379" s="216"/>
      <c r="L379" s="217">
        <v>16</v>
      </c>
      <c r="M379" s="217"/>
      <c r="N379" s="218">
        <f>L379/L383</f>
        <v>8.1503744078243595E-4</v>
      </c>
      <c r="O379" s="218"/>
      <c r="P379" s="219">
        <v>0</v>
      </c>
      <c r="Q379" s="219"/>
      <c r="R379" s="220">
        <f>P379/P383</f>
        <v>0</v>
      </c>
      <c r="S379" s="220"/>
      <c r="T379" s="221">
        <f>H379+L379+P379</f>
        <v>24</v>
      </c>
      <c r="U379" s="221"/>
      <c r="V379" s="213">
        <f>T379/T383</f>
        <v>2.8453549580310141E-4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531</v>
      </c>
      <c r="F380" s="223"/>
      <c r="G380" s="223"/>
      <c r="H380" s="215">
        <v>2</v>
      </c>
      <c r="I380" s="215"/>
      <c r="J380" s="216">
        <f>H380/H383</f>
        <v>3.0955918771669142E-5</v>
      </c>
      <c r="K380" s="216"/>
      <c r="L380" s="217">
        <v>8</v>
      </c>
      <c r="M380" s="217"/>
      <c r="N380" s="218">
        <f>L380/L383</f>
        <v>4.0751872039121798E-4</v>
      </c>
      <c r="O380" s="218"/>
      <c r="P380" s="219">
        <v>0</v>
      </c>
      <c r="Q380" s="219"/>
      <c r="R380" s="220">
        <f>P380/P383</f>
        <v>0</v>
      </c>
      <c r="S380" s="220"/>
      <c r="T380" s="221">
        <f>H380+L380+P380</f>
        <v>10</v>
      </c>
      <c r="U380" s="221"/>
      <c r="V380" s="213">
        <f>T380/T383</f>
        <v>1.185564565846256E-4</v>
      </c>
      <c r="W380" s="213"/>
      <c r="X380" s="103"/>
    </row>
    <row r="381" spans="1:24" ht="15.75" customHeight="1">
      <c r="A381" s="100"/>
      <c r="B381" s="100"/>
      <c r="C381" s="224"/>
      <c r="D381" s="225"/>
      <c r="E381" s="222" t="s">
        <v>472</v>
      </c>
      <c r="F381" s="222"/>
      <c r="G381" s="222"/>
      <c r="H381" s="215">
        <f>SUM(H377:H380)</f>
        <v>16036</v>
      </c>
      <c r="I381" s="215"/>
      <c r="J381" s="216">
        <f>H381/H383</f>
        <v>0.2482045567112432</v>
      </c>
      <c r="K381" s="216"/>
      <c r="L381" s="217">
        <f>L377+L378+L379+L380</f>
        <v>4013</v>
      </c>
      <c r="M381" s="217"/>
      <c r="N381" s="218">
        <f>L381/L383</f>
        <v>0.20442157811624473</v>
      </c>
      <c r="O381" s="218"/>
      <c r="P381" s="219">
        <v>30</v>
      </c>
      <c r="Q381" s="219"/>
      <c r="R381" s="220">
        <f>P381/P383</f>
        <v>0.27272727272727271</v>
      </c>
      <c r="S381" s="220"/>
      <c r="T381" s="221">
        <f>SUM(T377:T380)</f>
        <v>20078</v>
      </c>
      <c r="U381" s="221"/>
      <c r="V381" s="213">
        <f>T381/T383</f>
        <v>0.23803765353061127</v>
      </c>
      <c r="W381" s="213"/>
      <c r="X381" s="103"/>
    </row>
    <row r="382" spans="1:24" ht="14.7" customHeight="1">
      <c r="B382" s="100"/>
      <c r="C382" s="224"/>
      <c r="D382" s="214" t="s">
        <v>532</v>
      </c>
      <c r="E382" s="214"/>
      <c r="F382" s="214"/>
      <c r="G382" s="214"/>
      <c r="H382" s="215">
        <f>H383-H381</f>
        <v>48572</v>
      </c>
      <c r="I382" s="215"/>
      <c r="J382" s="216">
        <f>H382/H383</f>
        <v>0.7517954432887568</v>
      </c>
      <c r="K382" s="216"/>
      <c r="L382" s="217">
        <v>15618</v>
      </c>
      <c r="M382" s="217"/>
      <c r="N382" s="218">
        <f>L382/L383</f>
        <v>0.79557842188375527</v>
      </c>
      <c r="O382" s="218"/>
      <c r="P382" s="219">
        <v>80</v>
      </c>
      <c r="Q382" s="219"/>
      <c r="R382" s="220">
        <f>P382/P383</f>
        <v>0.72727272727272729</v>
      </c>
      <c r="S382" s="220"/>
      <c r="T382" s="221">
        <f>H382+L382+P382</f>
        <v>64270</v>
      </c>
      <c r="U382" s="221"/>
      <c r="V382" s="213">
        <f>T382/T383</f>
        <v>0.76196234646938876</v>
      </c>
      <c r="W382" s="213"/>
      <c r="X382" s="103"/>
    </row>
    <row r="383" spans="1:24" ht="14.7" customHeight="1" thickBot="1">
      <c r="B383" s="100"/>
      <c r="C383" s="211" t="s">
        <v>533</v>
      </c>
      <c r="D383" s="211"/>
      <c r="E383" s="211"/>
      <c r="F383" s="211"/>
      <c r="G383" s="211"/>
      <c r="H383" s="212">
        <f>J369</f>
        <v>64608</v>
      </c>
      <c r="I383" s="212"/>
      <c r="J383" s="204">
        <f>H383/H383</f>
        <v>1</v>
      </c>
      <c r="K383" s="204"/>
      <c r="L383" s="212">
        <f>L381+L382</f>
        <v>19631</v>
      </c>
      <c r="M383" s="212"/>
      <c r="N383" s="204">
        <f>L383/L383</f>
        <v>1</v>
      </c>
      <c r="O383" s="204"/>
      <c r="P383" s="212">
        <f>P381+P382</f>
        <v>110</v>
      </c>
      <c r="Q383" s="212"/>
      <c r="R383" s="204">
        <f>P383/P383</f>
        <v>1</v>
      </c>
      <c r="S383" s="204"/>
      <c r="T383" s="205">
        <f>T381+T382</f>
        <v>84348</v>
      </c>
      <c r="U383" s="205"/>
      <c r="V383" s="206">
        <f>T383/T383</f>
        <v>1</v>
      </c>
      <c r="W383" s="206"/>
      <c r="X383" s="103"/>
    </row>
    <row r="384" spans="1:24" ht="14.7" customHeight="1">
      <c r="C384" s="207" t="s">
        <v>534</v>
      </c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</row>
    <row r="385" spans="1:24" ht="14.7" customHeight="1">
      <c r="A385" s="100"/>
      <c r="B385" s="100"/>
      <c r="C385" s="100"/>
      <c r="D385" s="100"/>
      <c r="E385" s="104"/>
      <c r="F385" s="104"/>
      <c r="G385" s="104"/>
      <c r="H385" s="140"/>
      <c r="I385" s="104"/>
      <c r="J385" s="104"/>
      <c r="K385" s="104"/>
      <c r="L385" s="104"/>
      <c r="M385" s="104"/>
      <c r="N385" s="104"/>
      <c r="O385" s="104"/>
      <c r="P385" s="140"/>
      <c r="Q385" s="104"/>
      <c r="R385" s="104"/>
      <c r="S385" s="104"/>
      <c r="T385" s="141"/>
      <c r="U385" s="103"/>
      <c r="V385" s="103"/>
      <c r="W385" s="103"/>
      <c r="X385" s="103"/>
    </row>
    <row r="386" spans="1:24" ht="25.5" customHeight="1"/>
    <row r="387" spans="1:24" ht="14.7" customHeight="1">
      <c r="A387" s="100"/>
      <c r="D387" s="208" t="s">
        <v>535</v>
      </c>
      <c r="E387" s="208"/>
      <c r="F387" s="208"/>
      <c r="G387" s="208"/>
      <c r="H387" s="208"/>
      <c r="I387" s="208"/>
      <c r="J387" s="208"/>
      <c r="K387" s="208"/>
      <c r="L387" s="209" t="s">
        <v>536</v>
      </c>
      <c r="M387" s="209"/>
      <c r="N387" s="209"/>
      <c r="O387" s="209"/>
      <c r="P387" s="209"/>
      <c r="Q387" s="209"/>
      <c r="R387" s="209"/>
      <c r="S387" s="209"/>
    </row>
    <row r="388" spans="1:24" ht="26.4" customHeight="1">
      <c r="A388" s="100"/>
      <c r="D388" s="208"/>
      <c r="E388" s="208"/>
      <c r="F388" s="208"/>
      <c r="G388" s="208"/>
      <c r="H388" s="208"/>
      <c r="I388" s="208"/>
      <c r="J388" s="208"/>
      <c r="K388" s="208"/>
      <c r="L388" s="210" t="s">
        <v>537</v>
      </c>
      <c r="M388" s="210"/>
      <c r="N388" s="210"/>
      <c r="O388" s="210"/>
      <c r="P388" s="210" t="s">
        <v>538</v>
      </c>
      <c r="Q388" s="210"/>
      <c r="R388" s="210"/>
      <c r="S388" s="210"/>
    </row>
    <row r="389" spans="1:24" ht="14.7" customHeight="1">
      <c r="A389" s="100"/>
      <c r="B389" s="100"/>
      <c r="C389" s="100"/>
      <c r="D389" s="203" t="s">
        <v>499</v>
      </c>
      <c r="E389" s="203"/>
      <c r="F389" s="203"/>
      <c r="G389" s="203"/>
      <c r="H389" s="200" t="s">
        <v>486</v>
      </c>
      <c r="I389" s="200"/>
      <c r="J389" s="200"/>
      <c r="K389" s="200"/>
      <c r="L389" s="199" t="s">
        <v>539</v>
      </c>
      <c r="M389" s="199" t="s">
        <v>540</v>
      </c>
      <c r="N389" s="199" t="s">
        <v>476</v>
      </c>
      <c r="O389" s="199" t="s">
        <v>541</v>
      </c>
      <c r="P389" s="199" t="s">
        <v>539</v>
      </c>
      <c r="Q389" s="199" t="s">
        <v>540</v>
      </c>
      <c r="R389" s="199" t="s">
        <v>476</v>
      </c>
      <c r="S389" s="199" t="s">
        <v>541</v>
      </c>
      <c r="T389" s="141"/>
      <c r="U389" s="103"/>
      <c r="V389" s="103"/>
      <c r="W389" s="103"/>
      <c r="X389" s="103"/>
    </row>
    <row r="390" spans="1:24" ht="14.7" customHeight="1">
      <c r="A390" s="100"/>
      <c r="B390" s="100"/>
      <c r="C390" s="100"/>
      <c r="D390" s="203"/>
      <c r="E390" s="203"/>
      <c r="F390" s="203"/>
      <c r="G390" s="203"/>
      <c r="H390" s="200" t="s">
        <v>542</v>
      </c>
      <c r="I390" s="200"/>
      <c r="J390" s="200"/>
      <c r="K390" s="200"/>
      <c r="L390" s="199"/>
      <c r="M390" s="199"/>
      <c r="N390" s="199"/>
      <c r="O390" s="199"/>
      <c r="P390" s="199"/>
      <c r="Q390" s="199"/>
      <c r="R390" s="199"/>
      <c r="S390" s="199"/>
      <c r="T390" s="141"/>
      <c r="U390" s="103"/>
      <c r="V390" s="103"/>
      <c r="W390" s="103"/>
      <c r="X390" s="103"/>
    </row>
    <row r="391" spans="1:24" ht="14.7" customHeight="1">
      <c r="A391" s="100"/>
      <c r="B391" s="100"/>
      <c r="C391" s="100"/>
      <c r="D391" s="201" t="s">
        <v>468</v>
      </c>
      <c r="E391" s="201"/>
      <c r="F391" s="201"/>
      <c r="G391" s="201"/>
      <c r="H391" s="202" t="s">
        <v>543</v>
      </c>
      <c r="I391" s="202"/>
      <c r="J391" s="202"/>
      <c r="K391" s="202"/>
      <c r="L391" s="179">
        <v>10.199999999999999</v>
      </c>
      <c r="M391" s="179">
        <v>6.5</v>
      </c>
      <c r="N391" s="179">
        <v>3.6</v>
      </c>
      <c r="O391" s="179">
        <v>5.3</v>
      </c>
      <c r="P391" s="179">
        <v>11</v>
      </c>
      <c r="Q391" s="179">
        <v>5.83</v>
      </c>
      <c r="R391" s="179">
        <v>0</v>
      </c>
      <c r="S391" s="179">
        <v>0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1"/>
      <c r="E392" s="201"/>
      <c r="F392" s="201"/>
      <c r="G392" s="201"/>
      <c r="H392" s="202" t="s">
        <v>544</v>
      </c>
      <c r="I392" s="202"/>
      <c r="J392" s="202"/>
      <c r="K392" s="202"/>
      <c r="L392" s="179">
        <v>13.5</v>
      </c>
      <c r="M392" s="179">
        <v>9.4</v>
      </c>
      <c r="N392" s="179" t="s">
        <v>545</v>
      </c>
      <c r="O392" s="179" t="s">
        <v>545</v>
      </c>
      <c r="P392" s="179">
        <v>14.6</v>
      </c>
      <c r="Q392" s="179">
        <v>7.23</v>
      </c>
      <c r="R392" s="179">
        <v>0</v>
      </c>
      <c r="S392" s="179">
        <v>0</v>
      </c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195" t="s">
        <v>469</v>
      </c>
      <c r="E393" s="195"/>
      <c r="F393" s="195"/>
      <c r="G393" s="195"/>
      <c r="H393" s="196" t="s">
        <v>543</v>
      </c>
      <c r="I393" s="196"/>
      <c r="J393" s="196"/>
      <c r="K393" s="196"/>
      <c r="L393" s="180">
        <v>7.2</v>
      </c>
      <c r="M393" s="180">
        <v>7</v>
      </c>
      <c r="N393" s="180">
        <v>7.7</v>
      </c>
      <c r="O393" s="180" t="s">
        <v>545</v>
      </c>
      <c r="P393" s="180">
        <v>9.83</v>
      </c>
      <c r="Q393" s="180">
        <v>6.42</v>
      </c>
      <c r="R393" s="180">
        <v>0</v>
      </c>
      <c r="S393" s="180">
        <v>6.5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195"/>
      <c r="E394" s="195"/>
      <c r="F394" s="195"/>
      <c r="G394" s="195"/>
      <c r="H394" s="196" t="s">
        <v>544</v>
      </c>
      <c r="I394" s="196"/>
      <c r="J394" s="196"/>
      <c r="K394" s="196"/>
      <c r="L394" s="180">
        <v>10.8</v>
      </c>
      <c r="M394" s="180">
        <v>5.5</v>
      </c>
      <c r="N394" s="180" t="s">
        <v>545</v>
      </c>
      <c r="O394" s="180" t="s">
        <v>545</v>
      </c>
      <c r="P394" s="180">
        <v>10.81</v>
      </c>
      <c r="Q394" s="180">
        <v>5.25</v>
      </c>
      <c r="R394" s="180">
        <v>0</v>
      </c>
      <c r="S394" s="180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7" t="s">
        <v>470</v>
      </c>
      <c r="E395" s="197"/>
      <c r="F395" s="197"/>
      <c r="G395" s="197"/>
      <c r="H395" s="198" t="s">
        <v>543</v>
      </c>
      <c r="I395" s="198"/>
      <c r="J395" s="198"/>
      <c r="K395" s="198"/>
      <c r="L395" s="181">
        <v>11.2</v>
      </c>
      <c r="M395" s="181">
        <v>5.4</v>
      </c>
      <c r="N395" s="181">
        <v>4.8</v>
      </c>
      <c r="O395" s="181">
        <v>3.2</v>
      </c>
      <c r="P395" s="181">
        <v>30.5</v>
      </c>
      <c r="Q395" s="181">
        <v>7.15</v>
      </c>
      <c r="R395" s="181">
        <v>0</v>
      </c>
      <c r="S395" s="181">
        <v>1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7"/>
      <c r="E396" s="197"/>
      <c r="F396" s="197"/>
      <c r="G396" s="197"/>
      <c r="H396" s="198" t="s">
        <v>544</v>
      </c>
      <c r="I396" s="198"/>
      <c r="J396" s="198"/>
      <c r="K396" s="198"/>
      <c r="L396" s="181">
        <v>10</v>
      </c>
      <c r="M396" s="181">
        <v>4.9000000000000004</v>
      </c>
      <c r="N396" s="181" t="s">
        <v>545</v>
      </c>
      <c r="O396" s="181" t="s">
        <v>545</v>
      </c>
      <c r="P396" s="181">
        <v>10.36</v>
      </c>
      <c r="Q396" s="181">
        <v>5.47</v>
      </c>
      <c r="R396" s="181">
        <v>0</v>
      </c>
      <c r="S396" s="181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1" t="s">
        <v>471</v>
      </c>
      <c r="E397" s="191"/>
      <c r="F397" s="191"/>
      <c r="G397" s="191"/>
      <c r="H397" s="192" t="s">
        <v>543</v>
      </c>
      <c r="I397" s="192"/>
      <c r="J397" s="192"/>
      <c r="K397" s="192"/>
      <c r="L397" s="182">
        <v>10</v>
      </c>
      <c r="M397" s="182">
        <v>5.5</v>
      </c>
      <c r="N397" s="182">
        <v>4.2</v>
      </c>
      <c r="O397" s="182">
        <v>3.2</v>
      </c>
      <c r="P397" s="182">
        <v>8.91</v>
      </c>
      <c r="Q397" s="182">
        <v>5.3</v>
      </c>
      <c r="R397" s="182">
        <v>9</v>
      </c>
      <c r="S397" s="182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1"/>
      <c r="E398" s="191"/>
      <c r="F398" s="191"/>
      <c r="G398" s="191"/>
      <c r="H398" s="192" t="s">
        <v>544</v>
      </c>
      <c r="I398" s="192"/>
      <c r="J398" s="192"/>
      <c r="K398" s="192"/>
      <c r="L398" s="182">
        <v>10.4</v>
      </c>
      <c r="M398" s="182">
        <v>4.8</v>
      </c>
      <c r="N398" s="182" t="s">
        <v>545</v>
      </c>
      <c r="O398" s="182" t="s">
        <v>545</v>
      </c>
      <c r="P398" s="182">
        <v>11.19</v>
      </c>
      <c r="Q398" s="182">
        <v>8.0399999999999991</v>
      </c>
      <c r="R398" s="182">
        <v>0</v>
      </c>
      <c r="S398" s="182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3" t="s">
        <v>546</v>
      </c>
      <c r="E399" s="193"/>
      <c r="F399" s="193"/>
      <c r="G399" s="193"/>
      <c r="H399" s="194" t="s">
        <v>543</v>
      </c>
      <c r="I399" s="194"/>
      <c r="J399" s="194"/>
      <c r="K399" s="194"/>
      <c r="L399" s="183">
        <v>9.5</v>
      </c>
      <c r="M399" s="183">
        <v>6.3</v>
      </c>
      <c r="N399" s="183">
        <v>5</v>
      </c>
      <c r="O399" s="183">
        <v>3.5</v>
      </c>
      <c r="P399" s="183">
        <v>10.53</v>
      </c>
      <c r="Q399" s="183">
        <v>6.01</v>
      </c>
      <c r="R399" s="183">
        <v>9</v>
      </c>
      <c r="S399" s="183">
        <v>4.66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3"/>
      <c r="E400" s="193"/>
      <c r="F400" s="193"/>
      <c r="G400" s="193"/>
      <c r="H400" s="194" t="s">
        <v>544</v>
      </c>
      <c r="I400" s="194"/>
      <c r="J400" s="194"/>
      <c r="K400" s="194"/>
      <c r="L400" s="183">
        <v>11.4</v>
      </c>
      <c r="M400" s="183">
        <v>5.7</v>
      </c>
      <c r="N400" s="183" t="s">
        <v>545</v>
      </c>
      <c r="O400" s="183" t="s">
        <v>545</v>
      </c>
      <c r="P400" s="183">
        <v>11.91</v>
      </c>
      <c r="Q400" s="183">
        <v>6.52</v>
      </c>
      <c r="R400" s="183">
        <v>0</v>
      </c>
      <c r="S400" s="183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00" t="s">
        <v>547</v>
      </c>
      <c r="E401" s="104"/>
      <c r="F401" s="104"/>
      <c r="G401" s="104"/>
      <c r="H401" s="140"/>
      <c r="I401" s="104"/>
      <c r="J401" s="104"/>
      <c r="K401" s="104"/>
      <c r="L401" s="104"/>
      <c r="M401" s="104"/>
      <c r="N401" s="104"/>
      <c r="O401" s="104"/>
      <c r="P401" s="140"/>
      <c r="Q401" s="104"/>
      <c r="R401" s="104"/>
      <c r="S401" s="104"/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00" t="s">
        <v>548</v>
      </c>
      <c r="E402" s="104"/>
      <c r="F402" s="104"/>
      <c r="G402" s="104"/>
      <c r="H402" s="140"/>
      <c r="I402" s="104"/>
      <c r="J402" s="104"/>
      <c r="K402" s="104"/>
      <c r="L402" s="104"/>
      <c r="M402" s="104"/>
      <c r="N402" s="104"/>
      <c r="O402" s="104"/>
      <c r="P402" s="140"/>
      <c r="Q402" s="104"/>
      <c r="R402" s="104"/>
      <c r="S402" s="104"/>
      <c r="T402" s="141"/>
      <c r="U402" s="103"/>
      <c r="V402" s="103"/>
      <c r="W402" s="103"/>
      <c r="X402" s="103"/>
    </row>
  </sheetData>
  <mergeCells count="271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C275:C276"/>
    <mergeCell ref="B283:B292"/>
    <mergeCell ref="C283:C286"/>
    <mergeCell ref="A293:D293"/>
    <mergeCell ref="A294:D294"/>
    <mergeCell ref="A295:N295"/>
    <mergeCell ref="A221:A292"/>
    <mergeCell ref="B221:B230"/>
    <mergeCell ref="C227:C228"/>
    <mergeCell ref="C229:C230"/>
    <mergeCell ref="B231:B254"/>
    <mergeCell ref="C231:C239"/>
    <mergeCell ref="C246:C247"/>
    <mergeCell ref="B255:B266"/>
    <mergeCell ref="C265:C266"/>
    <mergeCell ref="B267:B282"/>
    <mergeCell ref="A297:X297"/>
    <mergeCell ref="A298:D301"/>
    <mergeCell ref="E298:T298"/>
    <mergeCell ref="U298:X298"/>
    <mergeCell ref="E299:L299"/>
    <mergeCell ref="M299:T299"/>
    <mergeCell ref="U299:V300"/>
    <mergeCell ref="W299:X300"/>
    <mergeCell ref="E300:H300"/>
    <mergeCell ref="I300:L300"/>
    <mergeCell ref="A306:D306"/>
    <mergeCell ref="A307:N307"/>
    <mergeCell ref="A309:L309"/>
    <mergeCell ref="A310:D313"/>
    <mergeCell ref="E310:L311"/>
    <mergeCell ref="E312:H312"/>
    <mergeCell ref="I312:L312"/>
    <mergeCell ref="M300:P300"/>
    <mergeCell ref="Q300:T300"/>
    <mergeCell ref="A302:D302"/>
    <mergeCell ref="A303:D303"/>
    <mergeCell ref="A304:D304"/>
    <mergeCell ref="A305:D305"/>
    <mergeCell ref="H322:I322"/>
    <mergeCell ref="M322:N322"/>
    <mergeCell ref="H323:I323"/>
    <mergeCell ref="H324:I324"/>
    <mergeCell ref="H325:I325"/>
    <mergeCell ref="H326:I326"/>
    <mergeCell ref="A314:D314"/>
    <mergeCell ref="A315:D315"/>
    <mergeCell ref="A316:D316"/>
    <mergeCell ref="A317:D317"/>
    <mergeCell ref="A318:D318"/>
    <mergeCell ref="H321:I321"/>
    <mergeCell ref="D337:M337"/>
    <mergeCell ref="D338:D339"/>
    <mergeCell ref="E338:G338"/>
    <mergeCell ref="H338:J338"/>
    <mergeCell ref="K338:M338"/>
    <mergeCell ref="D344:M344"/>
    <mergeCell ref="H328:I328"/>
    <mergeCell ref="H329:I329"/>
    <mergeCell ref="H330:I330"/>
    <mergeCell ref="H331:I331"/>
    <mergeCell ref="H332:I332"/>
    <mergeCell ref="H333:I333"/>
    <mergeCell ref="D361:I361"/>
    <mergeCell ref="J361:N361"/>
    <mergeCell ref="O361:R361"/>
    <mergeCell ref="D362:I362"/>
    <mergeCell ref="J362:N362"/>
    <mergeCell ref="O362:R362"/>
    <mergeCell ref="D346:G346"/>
    <mergeCell ref="D347:G347"/>
    <mergeCell ref="D358:R358"/>
    <mergeCell ref="D359:R359"/>
    <mergeCell ref="D360:I360"/>
    <mergeCell ref="J360:N360"/>
    <mergeCell ref="O360:R360"/>
    <mergeCell ref="D365:I365"/>
    <mergeCell ref="J365:N365"/>
    <mergeCell ref="O365:R365"/>
    <mergeCell ref="D366:I366"/>
    <mergeCell ref="J366:N366"/>
    <mergeCell ref="O366:R366"/>
    <mergeCell ref="D363:I363"/>
    <mergeCell ref="J363:N363"/>
    <mergeCell ref="O363:R363"/>
    <mergeCell ref="D364:I364"/>
    <mergeCell ref="J364:N364"/>
    <mergeCell ref="O364:R364"/>
    <mergeCell ref="D369:I369"/>
    <mergeCell ref="J369:N369"/>
    <mergeCell ref="O369:R369"/>
    <mergeCell ref="C375:G376"/>
    <mergeCell ref="H375:K375"/>
    <mergeCell ref="L375:O375"/>
    <mergeCell ref="P375:S375"/>
    <mergeCell ref="D367:I367"/>
    <mergeCell ref="J367:N367"/>
    <mergeCell ref="O367:R367"/>
    <mergeCell ref="D368:I368"/>
    <mergeCell ref="J368:N368"/>
    <mergeCell ref="O368:R368"/>
    <mergeCell ref="C377:C382"/>
    <mergeCell ref="D377:D381"/>
    <mergeCell ref="E377:G377"/>
    <mergeCell ref="H377:I377"/>
    <mergeCell ref="J377:K377"/>
    <mergeCell ref="L377:M377"/>
    <mergeCell ref="T375:W375"/>
    <mergeCell ref="H376:I376"/>
    <mergeCell ref="J376:K376"/>
    <mergeCell ref="L376:M376"/>
    <mergeCell ref="N376:O376"/>
    <mergeCell ref="P376:Q376"/>
    <mergeCell ref="R376:S376"/>
    <mergeCell ref="T376:U376"/>
    <mergeCell ref="V376:W376"/>
    <mergeCell ref="N377:O377"/>
    <mergeCell ref="P377:Q377"/>
    <mergeCell ref="R377:S377"/>
    <mergeCell ref="T377:U377"/>
    <mergeCell ref="V377:W377"/>
    <mergeCell ref="E378:G378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E379:G379"/>
    <mergeCell ref="H379:I379"/>
    <mergeCell ref="J379:K379"/>
    <mergeCell ref="L379:M379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D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R383:S383"/>
    <mergeCell ref="T383:U383"/>
    <mergeCell ref="V383:W383"/>
    <mergeCell ref="C384:P384"/>
    <mergeCell ref="D387:K388"/>
    <mergeCell ref="L387:S387"/>
    <mergeCell ref="L388:O388"/>
    <mergeCell ref="P388:S388"/>
    <mergeCell ref="C383:G383"/>
    <mergeCell ref="H383:I383"/>
    <mergeCell ref="J383:K383"/>
    <mergeCell ref="L383:M383"/>
    <mergeCell ref="N383:O383"/>
    <mergeCell ref="P383:Q383"/>
    <mergeCell ref="P389:P390"/>
    <mergeCell ref="Q389:Q390"/>
    <mergeCell ref="R389:R390"/>
    <mergeCell ref="S389:S390"/>
    <mergeCell ref="H390:K390"/>
    <mergeCell ref="D391:G392"/>
    <mergeCell ref="H391:K391"/>
    <mergeCell ref="H392:K392"/>
    <mergeCell ref="D389:G390"/>
    <mergeCell ref="H389:K389"/>
    <mergeCell ref="L389:L390"/>
    <mergeCell ref="M389:M390"/>
    <mergeCell ref="N389:N390"/>
    <mergeCell ref="O389:O390"/>
    <mergeCell ref="D397:G398"/>
    <mergeCell ref="H397:K397"/>
    <mergeCell ref="H398:K398"/>
    <mergeCell ref="D399:G400"/>
    <mergeCell ref="H399:K399"/>
    <mergeCell ref="H400:K400"/>
    <mergeCell ref="D393:G394"/>
    <mergeCell ref="H393:K393"/>
    <mergeCell ref="H394:K394"/>
    <mergeCell ref="D395:G396"/>
    <mergeCell ref="H395:K395"/>
    <mergeCell ref="H396:K396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8"/>
  <sheetViews>
    <sheetView tabSelected="1" topLeftCell="A4" workbookViewId="0"/>
  </sheetViews>
  <sheetFormatPr defaultRowHeight="13.8"/>
  <cols>
    <col min="1" max="1" width="2.8984375" customWidth="1"/>
    <col min="2" max="2" width="3.19921875" customWidth="1"/>
    <col min="3" max="3" width="15.3984375" customWidth="1"/>
    <col min="4" max="4" width="30.19921875" customWidth="1"/>
    <col min="5" max="6" width="4.69921875" customWidth="1"/>
    <col min="7" max="7" width="6" customWidth="1"/>
    <col min="8" max="20" width="4.6992187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/>
    <row r="3" spans="1:24" ht="19.350000000000001" customHeight="1"/>
    <row r="4" spans="1:24" ht="19.350000000000001" customHeight="1"/>
    <row r="5" spans="1:24" ht="19.350000000000001" customHeight="1" thickBot="1"/>
    <row r="6" spans="1:24" ht="16.95" customHeight="1">
      <c r="A6" s="289" t="s">
        <v>0</v>
      </c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</row>
    <row r="7" spans="1:24" ht="48" customHeight="1">
      <c r="A7" s="290" t="s">
        <v>1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</row>
    <row r="8" spans="1:24" ht="14.7" customHeight="1">
      <c r="A8" s="290" t="s">
        <v>2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</row>
    <row r="9" spans="1:24" ht="48" customHeight="1">
      <c r="A9" s="291">
        <v>44377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4" ht="30.75" customHeight="1" thickBot="1">
      <c r="A10" s="292">
        <v>0.45833333333333331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</row>
    <row r="11" spans="1:24" ht="14.7" customHeight="1" thickBot="1">
      <c r="A11" s="293" t="s">
        <v>3</v>
      </c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</row>
    <row r="12" spans="1:24" ht="21" customHeight="1" thickBot="1">
      <c r="A12" s="284" t="s">
        <v>4</v>
      </c>
      <c r="B12" s="285" t="s">
        <v>5</v>
      </c>
      <c r="C12" s="285" t="s">
        <v>6</v>
      </c>
      <c r="D12" s="286" t="s">
        <v>7</v>
      </c>
      <c r="E12" s="287" t="s">
        <v>8</v>
      </c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8" t="s">
        <v>9</v>
      </c>
      <c r="V12" s="288"/>
      <c r="W12" s="288"/>
      <c r="X12" s="288"/>
    </row>
    <row r="13" spans="1:24" ht="14.7" customHeight="1" thickBot="1">
      <c r="A13" s="284"/>
      <c r="B13" s="285"/>
      <c r="C13" s="285"/>
      <c r="D13" s="286"/>
      <c r="E13" s="288" t="s">
        <v>10</v>
      </c>
      <c r="F13" s="288"/>
      <c r="G13" s="288"/>
      <c r="H13" s="288"/>
      <c r="I13" s="288"/>
      <c r="J13" s="288"/>
      <c r="K13" s="288"/>
      <c r="L13" s="288"/>
      <c r="M13" s="288" t="s">
        <v>11</v>
      </c>
      <c r="N13" s="288"/>
      <c r="O13" s="288"/>
      <c r="P13" s="288"/>
      <c r="Q13" s="288"/>
      <c r="R13" s="288"/>
      <c r="S13" s="288"/>
      <c r="T13" s="288"/>
      <c r="U13" s="282" t="s">
        <v>10</v>
      </c>
      <c r="V13" s="282"/>
      <c r="W13" s="270" t="s">
        <v>12</v>
      </c>
      <c r="X13" s="270"/>
    </row>
    <row r="14" spans="1:24" ht="21" customHeight="1" thickBot="1">
      <c r="A14" s="284"/>
      <c r="B14" s="285"/>
      <c r="C14" s="285"/>
      <c r="D14" s="286"/>
      <c r="E14" s="282" t="s">
        <v>13</v>
      </c>
      <c r="F14" s="282"/>
      <c r="G14" s="282"/>
      <c r="H14" s="282"/>
      <c r="I14" s="270" t="s">
        <v>14</v>
      </c>
      <c r="J14" s="270"/>
      <c r="K14" s="270"/>
      <c r="L14" s="270"/>
      <c r="M14" s="282" t="s">
        <v>13</v>
      </c>
      <c r="N14" s="282"/>
      <c r="O14" s="282"/>
      <c r="P14" s="282"/>
      <c r="Q14" s="270" t="s">
        <v>14</v>
      </c>
      <c r="R14" s="270"/>
      <c r="S14" s="270"/>
      <c r="T14" s="270"/>
      <c r="U14" s="282"/>
      <c r="V14" s="282"/>
      <c r="W14" s="270"/>
      <c r="X14" s="270"/>
    </row>
    <row r="15" spans="1:24" ht="14.7" customHeight="1" thickBot="1">
      <c r="A15" s="284"/>
      <c r="B15" s="285"/>
      <c r="C15" s="285"/>
      <c r="D15" s="286"/>
      <c r="E15" s="2" t="s">
        <v>15</v>
      </c>
      <c r="F15" s="3" t="s">
        <v>16</v>
      </c>
      <c r="G15" s="3" t="s">
        <v>17</v>
      </c>
      <c r="H15" s="4" t="s">
        <v>18</v>
      </c>
      <c r="I15" s="3" t="s">
        <v>15</v>
      </c>
      <c r="J15" s="3" t="s">
        <v>16</v>
      </c>
      <c r="K15" s="3" t="s">
        <v>17</v>
      </c>
      <c r="L15" s="5" t="s">
        <v>18</v>
      </c>
      <c r="M15" s="2" t="s">
        <v>15</v>
      </c>
      <c r="N15" s="3" t="s">
        <v>16</v>
      </c>
      <c r="O15" s="3" t="s">
        <v>17</v>
      </c>
      <c r="P15" s="4" t="s">
        <v>18</v>
      </c>
      <c r="Q15" s="3" t="s">
        <v>15</v>
      </c>
      <c r="R15" s="3" t="s">
        <v>16</v>
      </c>
      <c r="S15" s="3" t="s">
        <v>17</v>
      </c>
      <c r="T15" s="5" t="s">
        <v>18</v>
      </c>
      <c r="U15" s="2" t="s">
        <v>13</v>
      </c>
      <c r="V15" s="3" t="s">
        <v>19</v>
      </c>
      <c r="W15" s="3" t="s">
        <v>13</v>
      </c>
      <c r="X15" s="5" t="s">
        <v>19</v>
      </c>
    </row>
    <row r="16" spans="1:24" ht="14.7" customHeight="1" thickBot="1">
      <c r="A16" s="275" t="s">
        <v>20</v>
      </c>
      <c r="B16" s="283" t="s">
        <v>21</v>
      </c>
      <c r="C16" s="6" t="s">
        <v>22</v>
      </c>
      <c r="D16" s="7" t="s">
        <v>23</v>
      </c>
      <c r="E16" s="8"/>
      <c r="F16" s="9"/>
      <c r="G16" s="10"/>
      <c r="H16" s="11"/>
      <c r="I16" s="10"/>
      <c r="J16" s="9"/>
      <c r="K16" s="10"/>
      <c r="L16" s="12"/>
      <c r="M16" s="13"/>
      <c r="N16" s="14"/>
      <c r="O16" s="15"/>
      <c r="P16" s="13"/>
      <c r="Q16" s="13"/>
      <c r="R16" s="14"/>
      <c r="S16" s="13"/>
      <c r="T16" s="16"/>
      <c r="U16" s="17"/>
      <c r="V16" s="17"/>
      <c r="W16" s="17"/>
      <c r="X16" s="18"/>
    </row>
    <row r="17" spans="1:24" ht="14.7" customHeight="1" thickBot="1">
      <c r="A17" s="275"/>
      <c r="B17" s="283"/>
      <c r="C17" s="19" t="s">
        <v>24</v>
      </c>
      <c r="D17" s="20" t="s">
        <v>25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2</v>
      </c>
      <c r="W17" s="30"/>
      <c r="X17" s="31"/>
    </row>
    <row r="18" spans="1:24" ht="14.7" customHeight="1" thickBot="1">
      <c r="A18" s="275"/>
      <c r="B18" s="283"/>
      <c r="C18" s="19" t="s">
        <v>26</v>
      </c>
      <c r="D18" s="20" t="s">
        <v>27</v>
      </c>
      <c r="E18" s="21"/>
      <c r="F18" s="22"/>
      <c r="G18" s="23"/>
      <c r="H18" s="24"/>
      <c r="I18" s="23"/>
      <c r="J18" s="22"/>
      <c r="K18" s="23"/>
      <c r="L18" s="25"/>
      <c r="M18" s="26"/>
      <c r="N18" s="27"/>
      <c r="O18" s="28"/>
      <c r="P18" s="26"/>
      <c r="Q18" s="26"/>
      <c r="R18" s="27"/>
      <c r="S18" s="26"/>
      <c r="T18" s="29"/>
      <c r="U18" s="30"/>
      <c r="V18" s="30"/>
      <c r="W18" s="30"/>
      <c r="X18" s="31"/>
    </row>
    <row r="19" spans="1:24" ht="14.7" customHeight="1" thickBot="1">
      <c r="A19" s="275"/>
      <c r="B19" s="283"/>
      <c r="C19" s="19" t="s">
        <v>28</v>
      </c>
      <c r="D19" s="20" t="s">
        <v>29</v>
      </c>
      <c r="E19" s="21"/>
      <c r="F19" s="22"/>
      <c r="G19" s="23"/>
      <c r="H19" s="24"/>
      <c r="I19" s="23"/>
      <c r="J19" s="22"/>
      <c r="K19" s="23"/>
      <c r="L19" s="25"/>
      <c r="M19" s="26"/>
      <c r="N19" s="27"/>
      <c r="O19" s="28"/>
      <c r="P19" s="26"/>
      <c r="Q19" s="26"/>
      <c r="R19" s="27"/>
      <c r="S19" s="26"/>
      <c r="T19" s="29"/>
      <c r="U19" s="30"/>
      <c r="V19" s="30"/>
      <c r="W19" s="30"/>
      <c r="X19" s="31"/>
    </row>
    <row r="20" spans="1:24" ht="14.7" customHeight="1" thickBot="1">
      <c r="A20" s="275"/>
      <c r="B20" s="283"/>
      <c r="C20" s="19" t="s">
        <v>30</v>
      </c>
      <c r="D20" s="20" t="s">
        <v>31</v>
      </c>
      <c r="E20" s="21"/>
      <c r="F20" s="22"/>
      <c r="G20" s="23"/>
      <c r="H20" s="24"/>
      <c r="I20" s="23"/>
      <c r="J20" s="22"/>
      <c r="K20" s="23"/>
      <c r="L20" s="25"/>
      <c r="M20" s="26"/>
      <c r="N20" s="27"/>
      <c r="O20" s="28"/>
      <c r="P20" s="26"/>
      <c r="Q20" s="26"/>
      <c r="R20" s="27"/>
      <c r="S20" s="26"/>
      <c r="T20" s="29"/>
      <c r="U20" s="30"/>
      <c r="V20" s="30"/>
      <c r="W20" s="30"/>
      <c r="X20" s="31"/>
    </row>
    <row r="21" spans="1:24" ht="14.7" customHeight="1" thickBot="1">
      <c r="A21" s="275"/>
      <c r="B21" s="283"/>
      <c r="C21" s="19" t="s">
        <v>32</v>
      </c>
      <c r="D21" s="20" t="s">
        <v>33</v>
      </c>
      <c r="E21" s="21">
        <v>35</v>
      </c>
      <c r="F21" s="22">
        <v>33</v>
      </c>
      <c r="G21" s="23">
        <f>E21-F21</f>
        <v>2</v>
      </c>
      <c r="H21" s="24">
        <f>F21/E21</f>
        <v>0.94285714285714284</v>
      </c>
      <c r="I21" s="23">
        <v>38</v>
      </c>
      <c r="J21" s="22">
        <v>25</v>
      </c>
      <c r="K21" s="23">
        <f>I21-J21</f>
        <v>13</v>
      </c>
      <c r="L21" s="25">
        <f>J21/I21</f>
        <v>0.65789473684210531</v>
      </c>
      <c r="M21" s="26"/>
      <c r="N21" s="27"/>
      <c r="O21" s="28"/>
      <c r="P21" s="26"/>
      <c r="Q21" s="26"/>
      <c r="R21" s="27"/>
      <c r="S21" s="26"/>
      <c r="T21" s="29"/>
      <c r="U21" s="30">
        <v>1</v>
      </c>
      <c r="V21" s="30">
        <v>2</v>
      </c>
      <c r="W21" s="30"/>
      <c r="X21" s="31"/>
    </row>
    <row r="22" spans="1:24" ht="14.7" customHeight="1" thickBot="1">
      <c r="A22" s="275"/>
      <c r="B22" s="280" t="s">
        <v>34</v>
      </c>
      <c r="C22" s="280" t="s">
        <v>35</v>
      </c>
      <c r="D22" s="20" t="s">
        <v>36</v>
      </c>
      <c r="E22" s="32">
        <v>10</v>
      </c>
      <c r="F22" s="22">
        <v>7</v>
      </c>
      <c r="G22" s="23">
        <f>E22-F22</f>
        <v>3</v>
      </c>
      <c r="H22" s="24">
        <f>F22/E22</f>
        <v>0.7</v>
      </c>
      <c r="I22" s="23">
        <v>8</v>
      </c>
      <c r="J22" s="22">
        <v>6</v>
      </c>
      <c r="K22" s="23">
        <f>I22-J22</f>
        <v>2</v>
      </c>
      <c r="L22" s="25">
        <f>J22/I22</f>
        <v>0.75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37</v>
      </c>
      <c r="E23" s="32"/>
      <c r="F23" s="22"/>
      <c r="G23" s="23"/>
      <c r="H23" s="24"/>
      <c r="I23" s="23"/>
      <c r="J23" s="22"/>
      <c r="K23" s="23"/>
      <c r="L23" s="25"/>
      <c r="M23" s="33"/>
      <c r="N23" s="30"/>
      <c r="O23" s="28"/>
      <c r="P23" s="24"/>
      <c r="Q23" s="33"/>
      <c r="R23" s="22"/>
      <c r="S23" s="23"/>
      <c r="T23" s="25"/>
      <c r="U23" s="30">
        <v>4</v>
      </c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38</v>
      </c>
      <c r="E24" s="32">
        <v>10</v>
      </c>
      <c r="F24" s="22">
        <v>8</v>
      </c>
      <c r="G24" s="23">
        <f>E24-F24</f>
        <v>2</v>
      </c>
      <c r="H24" s="24">
        <f>F24/E24</f>
        <v>0.8</v>
      </c>
      <c r="I24" s="23">
        <v>15</v>
      </c>
      <c r="J24" s="22">
        <v>15</v>
      </c>
      <c r="K24" s="23">
        <f>I24-J24</f>
        <v>0</v>
      </c>
      <c r="L24" s="25">
        <f>J24/I24</f>
        <v>1</v>
      </c>
      <c r="M24" s="33"/>
      <c r="N24" s="30"/>
      <c r="O24" s="28"/>
      <c r="P24" s="24" t="s">
        <v>39</v>
      </c>
      <c r="Q24" s="33"/>
      <c r="R24" s="22"/>
      <c r="S24" s="23"/>
      <c r="T24" s="25"/>
      <c r="U24" s="30"/>
      <c r="V24" s="30"/>
      <c r="W24" s="30"/>
      <c r="X24" s="31"/>
    </row>
    <row r="25" spans="1:24" ht="15" customHeight="1" thickBot="1">
      <c r="A25" s="275"/>
      <c r="B25" s="280"/>
      <c r="C25" s="280"/>
      <c r="D25" s="20" t="s">
        <v>40</v>
      </c>
      <c r="E25" s="32">
        <v>90</v>
      </c>
      <c r="F25" s="22">
        <v>87</v>
      </c>
      <c r="G25" s="23">
        <f>E25-F25</f>
        <v>3</v>
      </c>
      <c r="H25" s="24">
        <f>F25/E25</f>
        <v>0.96666666666666667</v>
      </c>
      <c r="I25" s="23">
        <v>80</v>
      </c>
      <c r="J25" s="22">
        <v>53</v>
      </c>
      <c r="K25" s="23">
        <f>I25-J25</f>
        <v>27</v>
      </c>
      <c r="L25" s="25">
        <f>J25/I25</f>
        <v>0.66249999999999998</v>
      </c>
      <c r="M25" s="33"/>
      <c r="N25" s="30"/>
      <c r="O25" s="28"/>
      <c r="P25" s="24"/>
      <c r="Q25" s="33"/>
      <c r="R25" s="22"/>
      <c r="S25" s="23"/>
      <c r="T25" s="25"/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41</v>
      </c>
      <c r="E26" s="32"/>
      <c r="F26" s="22"/>
      <c r="G26" s="23"/>
      <c r="H26" s="24"/>
      <c r="I26" s="23">
        <v>32</v>
      </c>
      <c r="J26" s="22">
        <v>23</v>
      </c>
      <c r="K26" s="23">
        <f>I26-J26</f>
        <v>9</v>
      </c>
      <c r="L26" s="25">
        <f>J26/I26</f>
        <v>0.71875</v>
      </c>
      <c r="M26" s="33"/>
      <c r="N26" s="30"/>
      <c r="O26" s="28"/>
      <c r="P26" s="24"/>
      <c r="Q26" s="33"/>
      <c r="R26" s="22"/>
      <c r="S26" s="23"/>
      <c r="T26" s="25"/>
      <c r="U26" s="30"/>
      <c r="V26" s="30">
        <v>6</v>
      </c>
      <c r="W26" s="30"/>
      <c r="X26" s="31"/>
    </row>
    <row r="27" spans="1:24" ht="14.7" customHeight="1" thickBot="1">
      <c r="A27" s="275"/>
      <c r="B27" s="280"/>
      <c r="C27" s="280"/>
      <c r="D27" s="20" t="s">
        <v>42</v>
      </c>
      <c r="E27" s="32">
        <v>88</v>
      </c>
      <c r="F27" s="22">
        <v>86</v>
      </c>
      <c r="G27" s="23">
        <f>E27-F27</f>
        <v>2</v>
      </c>
      <c r="H27" s="24">
        <f>F27/E27</f>
        <v>0.97727272727272729</v>
      </c>
      <c r="I27" s="23">
        <v>100</v>
      </c>
      <c r="J27" s="22">
        <v>100</v>
      </c>
      <c r="K27" s="23">
        <f>I27-J27</f>
        <v>0</v>
      </c>
      <c r="L27" s="25">
        <f>J27/I27</f>
        <v>1</v>
      </c>
      <c r="M27" s="33">
        <v>5</v>
      </c>
      <c r="N27" s="30">
        <v>1</v>
      </c>
      <c r="O27" s="28">
        <f>M27-N27</f>
        <v>4</v>
      </c>
      <c r="P27" s="24">
        <f>N27/M27</f>
        <v>0.2</v>
      </c>
      <c r="Q27" s="33"/>
      <c r="R27" s="22"/>
      <c r="S27" s="23"/>
      <c r="T27" s="25"/>
      <c r="U27" s="30"/>
      <c r="V27" s="30">
        <v>4</v>
      </c>
      <c r="W27" s="30"/>
      <c r="X27" s="31"/>
    </row>
    <row r="28" spans="1:24" ht="14.7" customHeight="1" thickBot="1">
      <c r="A28" s="275"/>
      <c r="B28" s="280"/>
      <c r="C28" s="280"/>
      <c r="D28" s="20" t="s">
        <v>43</v>
      </c>
      <c r="E28" s="32"/>
      <c r="F28" s="22"/>
      <c r="G28" s="23"/>
      <c r="H28" s="24"/>
      <c r="I28" s="23"/>
      <c r="J28" s="22"/>
      <c r="K28" s="23"/>
      <c r="L28" s="25"/>
      <c r="M28" s="33">
        <v>5</v>
      </c>
      <c r="N28" s="30">
        <v>0</v>
      </c>
      <c r="O28" s="28">
        <f>M28-N28</f>
        <v>5</v>
      </c>
      <c r="P28" s="24">
        <f>N28/M28</f>
        <v>0</v>
      </c>
      <c r="Q28" s="33">
        <v>10</v>
      </c>
      <c r="R28" s="22">
        <v>5</v>
      </c>
      <c r="S28" s="23">
        <v>6</v>
      </c>
      <c r="T28" s="25">
        <f>R28/Q28</f>
        <v>0.5</v>
      </c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44</v>
      </c>
      <c r="E29" s="32"/>
      <c r="F29" s="22"/>
      <c r="G29" s="23"/>
      <c r="H29" s="24"/>
      <c r="I29" s="23"/>
      <c r="J29" s="22"/>
      <c r="K29" s="23"/>
      <c r="L29" s="25"/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45</v>
      </c>
      <c r="E30" s="32">
        <v>5</v>
      </c>
      <c r="F30" s="22">
        <v>5</v>
      </c>
      <c r="G30" s="23">
        <f>E30-F30</f>
        <v>0</v>
      </c>
      <c r="H30" s="24">
        <f>F30/E30</f>
        <v>1</v>
      </c>
      <c r="I30" s="23">
        <v>8</v>
      </c>
      <c r="J30" s="22">
        <v>7</v>
      </c>
      <c r="K30" s="23">
        <f t="shared" ref="K30:K35" si="0">I30-J30</f>
        <v>1</v>
      </c>
      <c r="L30" s="25">
        <f t="shared" ref="L30:L35" si="1">J30/I30</f>
        <v>0.875</v>
      </c>
      <c r="M30" s="33"/>
      <c r="N30" s="30"/>
      <c r="O30" s="28"/>
      <c r="P30" s="24"/>
      <c r="Q30" s="33"/>
      <c r="R30" s="22"/>
      <c r="S30" s="23"/>
      <c r="T30" s="25"/>
      <c r="U30" s="30">
        <v>1</v>
      </c>
      <c r="V30" s="30"/>
      <c r="W30" s="30"/>
      <c r="X30" s="31"/>
    </row>
    <row r="31" spans="1:24" ht="14.7" customHeight="1" thickBot="1">
      <c r="A31" s="275"/>
      <c r="B31" s="280"/>
      <c r="C31" s="280"/>
      <c r="D31" s="20" t="s">
        <v>46</v>
      </c>
      <c r="E31" s="32"/>
      <c r="F31" s="22"/>
      <c r="G31" s="23"/>
      <c r="H31" s="24"/>
      <c r="I31" s="23">
        <v>30</v>
      </c>
      <c r="J31" s="22">
        <v>27</v>
      </c>
      <c r="K31" s="23">
        <f t="shared" si="0"/>
        <v>3</v>
      </c>
      <c r="L31" s="25">
        <f t="shared" si="1"/>
        <v>0.9</v>
      </c>
      <c r="M31" s="33"/>
      <c r="N31" s="30"/>
      <c r="O31" s="28"/>
      <c r="P31" s="24"/>
      <c r="Q31" s="33" t="s">
        <v>39</v>
      </c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20" t="s">
        <v>47</v>
      </c>
      <c r="E32" s="32"/>
      <c r="F32" s="22"/>
      <c r="G32" s="23"/>
      <c r="H32" s="24"/>
      <c r="I32" s="23">
        <v>22</v>
      </c>
      <c r="J32" s="22">
        <v>19</v>
      </c>
      <c r="K32" s="23">
        <f t="shared" si="0"/>
        <v>3</v>
      </c>
      <c r="L32" s="25">
        <f t="shared" si="1"/>
        <v>0.86363636363636365</v>
      </c>
      <c r="M32" s="33"/>
      <c r="N32" s="30"/>
      <c r="O32" s="28"/>
      <c r="P32" s="24"/>
      <c r="Q32" s="33"/>
      <c r="R32" s="22"/>
      <c r="S32" s="23"/>
      <c r="T32" s="25"/>
      <c r="U32" s="30"/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48</v>
      </c>
      <c r="E33" s="32">
        <v>83</v>
      </c>
      <c r="F33" s="22">
        <v>67</v>
      </c>
      <c r="G33" s="23">
        <f>E33-F33</f>
        <v>16</v>
      </c>
      <c r="H33" s="24">
        <f>F33/E33</f>
        <v>0.80722891566265065</v>
      </c>
      <c r="I33" s="23">
        <v>34</v>
      </c>
      <c r="J33" s="22">
        <v>20</v>
      </c>
      <c r="K33" s="23">
        <f t="shared" si="0"/>
        <v>14</v>
      </c>
      <c r="L33" s="25">
        <f t="shared" si="1"/>
        <v>0.58823529411764708</v>
      </c>
      <c r="M33" s="33"/>
      <c r="N33" s="30"/>
      <c r="O33" s="28"/>
      <c r="P33" s="24"/>
      <c r="Q33" s="33">
        <v>10</v>
      </c>
      <c r="R33" s="22">
        <v>3</v>
      </c>
      <c r="S33" s="23">
        <f>Q33-R33</f>
        <v>7</v>
      </c>
      <c r="T33" s="25">
        <f>R33/Q33</f>
        <v>0.3</v>
      </c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34" t="s">
        <v>49</v>
      </c>
      <c r="E34" s="32">
        <v>170</v>
      </c>
      <c r="F34" s="22">
        <v>154</v>
      </c>
      <c r="G34" s="23">
        <f>E34-F34</f>
        <v>16</v>
      </c>
      <c r="H34" s="24">
        <f>F34/E34</f>
        <v>0.90588235294117647</v>
      </c>
      <c r="I34" s="23">
        <v>234</v>
      </c>
      <c r="J34" s="22">
        <v>154</v>
      </c>
      <c r="K34" s="23">
        <f t="shared" si="0"/>
        <v>80</v>
      </c>
      <c r="L34" s="25">
        <f t="shared" si="1"/>
        <v>0.65811965811965811</v>
      </c>
      <c r="M34" s="33"/>
      <c r="N34" s="22"/>
      <c r="O34" s="28"/>
      <c r="P34" s="24"/>
      <c r="Q34" s="2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35" t="s">
        <v>50</v>
      </c>
      <c r="E35" s="32"/>
      <c r="F35" s="22"/>
      <c r="G35" s="23"/>
      <c r="H35" s="24"/>
      <c r="I35" s="23">
        <v>150</v>
      </c>
      <c r="J35" s="22">
        <v>61</v>
      </c>
      <c r="K35" s="23">
        <f t="shared" si="0"/>
        <v>89</v>
      </c>
      <c r="L35" s="25">
        <f t="shared" si="1"/>
        <v>0.40666666666666668</v>
      </c>
      <c r="M35" s="33"/>
      <c r="N35" s="22"/>
      <c r="O35" s="28"/>
      <c r="P35" s="24"/>
      <c r="Q35" s="23"/>
      <c r="R35" s="22"/>
      <c r="S35" s="23"/>
      <c r="T35" s="25"/>
      <c r="U35" s="30">
        <v>11</v>
      </c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51</v>
      </c>
      <c r="E36" s="32"/>
      <c r="F36" s="22"/>
      <c r="G36" s="23"/>
      <c r="H36" s="24"/>
      <c r="I36" s="36"/>
      <c r="J36" s="22"/>
      <c r="K36" s="23"/>
      <c r="L36" s="25"/>
      <c r="M36" s="33"/>
      <c r="N36" s="22"/>
      <c r="O36" s="28"/>
      <c r="P36" s="24"/>
      <c r="Q36" s="2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280"/>
      <c r="D37" s="20" t="s">
        <v>52</v>
      </c>
      <c r="E37" s="32">
        <v>14</v>
      </c>
      <c r="F37" s="22">
        <v>12</v>
      </c>
      <c r="G37" s="23">
        <f>E37-F37</f>
        <v>2</v>
      </c>
      <c r="H37" s="24">
        <f>F37/E37</f>
        <v>0.8571428571428571</v>
      </c>
      <c r="I37" s="23">
        <v>8</v>
      </c>
      <c r="J37" s="22">
        <v>4</v>
      </c>
      <c r="K37" s="23">
        <f>I37-J37</f>
        <v>4</v>
      </c>
      <c r="L37" s="25">
        <f>J37/I37</f>
        <v>0.5</v>
      </c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280"/>
      <c r="D38" s="20" t="s">
        <v>53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280"/>
      <c r="D39" s="20" t="s">
        <v>54</v>
      </c>
      <c r="E39" s="32">
        <v>68</v>
      </c>
      <c r="F39" s="22">
        <v>68</v>
      </c>
      <c r="G39" s="23">
        <f>E39-F39</f>
        <v>0</v>
      </c>
      <c r="H39" s="24">
        <f>F39/E39</f>
        <v>1</v>
      </c>
      <c r="I39" s="23">
        <v>15</v>
      </c>
      <c r="J39" s="22">
        <v>15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/>
      <c r="V39" s="30"/>
      <c r="W39" s="30"/>
      <c r="X39" s="31"/>
    </row>
    <row r="40" spans="1:24" ht="14.7" customHeight="1" thickBot="1">
      <c r="A40" s="275"/>
      <c r="B40" s="280"/>
      <c r="C40" s="19" t="s">
        <v>55</v>
      </c>
      <c r="D40" s="20" t="s">
        <v>56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19" t="s">
        <v>57</v>
      </c>
      <c r="D41" s="20" t="s">
        <v>58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/>
      <c r="X41" s="31"/>
    </row>
    <row r="42" spans="1:24" ht="14.7" customHeight="1" thickBot="1">
      <c r="A42" s="275"/>
      <c r="B42" s="280"/>
      <c r="C42" s="19" t="s">
        <v>59</v>
      </c>
      <c r="D42" s="20" t="s">
        <v>60</v>
      </c>
      <c r="E42" s="32">
        <v>51</v>
      </c>
      <c r="F42" s="22">
        <v>51</v>
      </c>
      <c r="G42" s="23">
        <f>E42-F42</f>
        <v>0</v>
      </c>
      <c r="H42" s="24">
        <f>F42/E42</f>
        <v>1</v>
      </c>
      <c r="I42" s="23">
        <v>26</v>
      </c>
      <c r="J42" s="22">
        <v>26</v>
      </c>
      <c r="K42" s="23">
        <f>I42-J42</f>
        <v>0</v>
      </c>
      <c r="L42" s="25">
        <f>J42/I42</f>
        <v>1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 t="s">
        <v>61</v>
      </c>
      <c r="D43" s="20" t="s">
        <v>62</v>
      </c>
      <c r="E43" s="32"/>
      <c r="F43" s="22"/>
      <c r="G43" s="23"/>
      <c r="H43" s="24"/>
      <c r="I43" s="23"/>
      <c r="J43" s="22"/>
      <c r="K43" s="23"/>
      <c r="L43" s="25"/>
      <c r="M43" s="33"/>
      <c r="N43" s="30"/>
      <c r="O43" s="28"/>
      <c r="P43" s="24"/>
      <c r="Q43" s="33"/>
      <c r="R43" s="22"/>
      <c r="S43" s="23"/>
      <c r="T43" s="25"/>
      <c r="U43" s="30">
        <v>1</v>
      </c>
      <c r="V43" s="30"/>
      <c r="W43" s="30"/>
      <c r="X43" s="31"/>
    </row>
    <row r="44" spans="1:24" ht="14.7" customHeight="1" thickBot="1">
      <c r="A44" s="275"/>
      <c r="B44" s="280"/>
      <c r="C44" s="280"/>
      <c r="D44" s="20" t="s">
        <v>63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/>
      <c r="W44" s="30"/>
      <c r="X44" s="31">
        <v>1</v>
      </c>
    </row>
    <row r="45" spans="1:24" ht="14.7" customHeight="1" thickBot="1">
      <c r="A45" s="275"/>
      <c r="B45" s="280"/>
      <c r="C45" s="280"/>
      <c r="D45" s="20" t="s">
        <v>64</v>
      </c>
      <c r="E45" s="32">
        <v>31</v>
      </c>
      <c r="F45" s="22">
        <v>25</v>
      </c>
      <c r="G45" s="23">
        <f>E45-F45</f>
        <v>6</v>
      </c>
      <c r="H45" s="24">
        <f>F45/E45</f>
        <v>0.80645161290322576</v>
      </c>
      <c r="I45" s="23">
        <v>36</v>
      </c>
      <c r="J45" s="22">
        <v>34</v>
      </c>
      <c r="K45" s="23">
        <f>I45-J45</f>
        <v>2</v>
      </c>
      <c r="L45" s="25">
        <f>J45/I45</f>
        <v>0.94444444444444442</v>
      </c>
      <c r="M45" s="33"/>
      <c r="N45" s="30"/>
      <c r="O45" s="28"/>
      <c r="P45" s="24"/>
      <c r="Q45" s="33"/>
      <c r="R45" s="22"/>
      <c r="S45" s="23"/>
      <c r="T45" s="25"/>
      <c r="U45" s="30"/>
      <c r="V45" s="30"/>
      <c r="W45" s="30"/>
      <c r="X45" s="31"/>
    </row>
    <row r="46" spans="1:24" ht="14.7" customHeight="1" thickBot="1">
      <c r="A46" s="275"/>
      <c r="B46" s="280"/>
      <c r="C46" s="280"/>
      <c r="D46" s="20" t="s">
        <v>65</v>
      </c>
      <c r="E46" s="32">
        <v>206</v>
      </c>
      <c r="F46" s="22">
        <v>200</v>
      </c>
      <c r="G46" s="23">
        <f>E46-F46</f>
        <v>6</v>
      </c>
      <c r="H46" s="24">
        <f>F46/E46</f>
        <v>0.970873786407767</v>
      </c>
      <c r="I46" s="23">
        <v>314</v>
      </c>
      <c r="J46" s="22">
        <v>182</v>
      </c>
      <c r="K46" s="23">
        <f>I46-J46</f>
        <v>132</v>
      </c>
      <c r="L46" s="25">
        <f>J46/I46</f>
        <v>0.57961783439490444</v>
      </c>
      <c r="M46" s="33"/>
      <c r="N46" s="30"/>
      <c r="O46" s="28"/>
      <c r="P46" s="24"/>
      <c r="Q46" s="33"/>
      <c r="R46" s="22"/>
      <c r="S46" s="23"/>
      <c r="T46" s="25"/>
      <c r="U46" s="30">
        <v>7</v>
      </c>
      <c r="V46" s="30">
        <v>5</v>
      </c>
      <c r="W46" s="30"/>
      <c r="X46" s="31"/>
    </row>
    <row r="47" spans="1:24" ht="14.7" customHeight="1" thickBot="1">
      <c r="A47" s="275"/>
      <c r="B47" s="280"/>
      <c r="C47" s="19" t="s">
        <v>66</v>
      </c>
      <c r="D47" s="20" t="s">
        <v>67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1</v>
      </c>
      <c r="W47" s="30"/>
      <c r="X47" s="31"/>
    </row>
    <row r="48" spans="1:24" ht="14.7" customHeight="1" thickBot="1">
      <c r="A48" s="275"/>
      <c r="B48" s="280"/>
      <c r="C48" s="19" t="s">
        <v>68</v>
      </c>
      <c r="D48" s="20" t="s">
        <v>69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/>
      <c r="W48" s="30"/>
      <c r="X48" s="31"/>
    </row>
    <row r="49" spans="1:24" ht="14.7" customHeight="1" thickBot="1">
      <c r="A49" s="275"/>
      <c r="B49" s="280"/>
      <c r="C49" s="19" t="s">
        <v>70</v>
      </c>
      <c r="D49" s="20" t="s">
        <v>56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71</v>
      </c>
      <c r="D50" s="20" t="s">
        <v>72</v>
      </c>
      <c r="E50" s="32"/>
      <c r="F50" s="22"/>
      <c r="G50" s="23"/>
      <c r="H50" s="24"/>
      <c r="I50" s="23"/>
      <c r="J50" s="22"/>
      <c r="K50" s="23"/>
      <c r="L50" s="25"/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73</v>
      </c>
      <c r="D51" s="20" t="s">
        <v>74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5</v>
      </c>
      <c r="W51" s="30"/>
      <c r="X51" s="31"/>
    </row>
    <row r="52" spans="1:24" ht="14.7" customHeight="1" thickBot="1">
      <c r="A52" s="275"/>
      <c r="B52" s="280"/>
      <c r="C52" s="19" t="s">
        <v>75</v>
      </c>
      <c r="D52" s="20" t="s">
        <v>76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77</v>
      </c>
      <c r="D53" s="20" t="s">
        <v>78</v>
      </c>
      <c r="E53" s="32">
        <v>9</v>
      </c>
      <c r="F53" s="22">
        <v>9</v>
      </c>
      <c r="G53" s="23">
        <f>E53-F53</f>
        <v>0</v>
      </c>
      <c r="H53" s="24">
        <f>F53/E53</f>
        <v>1</v>
      </c>
      <c r="I53" s="23">
        <v>40</v>
      </c>
      <c r="J53" s="22">
        <v>27</v>
      </c>
      <c r="K53" s="23">
        <f>I53-J53</f>
        <v>13</v>
      </c>
      <c r="L53" s="25">
        <f>J53/I53</f>
        <v>0.67500000000000004</v>
      </c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79</v>
      </c>
      <c r="D54" s="20" t="s">
        <v>80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1</v>
      </c>
      <c r="W54" s="30"/>
      <c r="X54" s="31"/>
    </row>
    <row r="55" spans="1:24" ht="14.7" customHeight="1" thickBot="1">
      <c r="A55" s="275"/>
      <c r="B55" s="280"/>
      <c r="C55" s="19" t="s">
        <v>81</v>
      </c>
      <c r="D55" s="20" t="s">
        <v>82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/>
      <c r="W55" s="30"/>
      <c r="X55" s="31"/>
    </row>
    <row r="56" spans="1:24" ht="14.7" customHeight="1" thickBot="1">
      <c r="A56" s="275"/>
      <c r="B56" s="280"/>
      <c r="C56" s="19" t="s">
        <v>83</v>
      </c>
      <c r="D56" s="20" t="s">
        <v>84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19" t="s">
        <v>85</v>
      </c>
      <c r="D57" s="20" t="s">
        <v>56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19" t="s">
        <v>86</v>
      </c>
      <c r="D58" s="20" t="s">
        <v>87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>
        <v>2</v>
      </c>
      <c r="W58" s="30"/>
      <c r="X58" s="31"/>
    </row>
    <row r="59" spans="1:24" ht="14.7" customHeight="1" thickBot="1">
      <c r="A59" s="275"/>
      <c r="B59" s="280"/>
      <c r="C59" s="280" t="s">
        <v>88</v>
      </c>
      <c r="D59" s="20" t="s">
        <v>89</v>
      </c>
      <c r="E59" s="32"/>
      <c r="F59" s="22"/>
      <c r="G59" s="23"/>
      <c r="H59" s="24"/>
      <c r="I59" s="23"/>
      <c r="J59" s="22"/>
      <c r="K59" s="23"/>
      <c r="L59" s="25"/>
      <c r="M59" s="33"/>
      <c r="N59" s="30"/>
      <c r="O59" s="28"/>
      <c r="P59" s="24"/>
      <c r="Q59" s="33"/>
      <c r="R59" s="22"/>
      <c r="S59" s="23"/>
      <c r="T59" s="25"/>
      <c r="U59" s="30"/>
      <c r="V59" s="30"/>
      <c r="W59" s="30"/>
      <c r="X59" s="31"/>
    </row>
    <row r="60" spans="1:24" ht="14.7" customHeight="1" thickBot="1">
      <c r="A60" s="275"/>
      <c r="B60" s="280"/>
      <c r="C60" s="280"/>
      <c r="D60" s="20" t="s">
        <v>90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/>
      <c r="V60" s="30"/>
      <c r="W60" s="30"/>
      <c r="X60" s="31"/>
    </row>
    <row r="61" spans="1:24" ht="14.7" customHeight="1" thickBot="1">
      <c r="A61" s="275"/>
      <c r="B61" s="280"/>
      <c r="C61" s="280"/>
      <c r="D61" s="20" t="s">
        <v>91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/>
      <c r="V61" s="30"/>
      <c r="W61" s="30"/>
      <c r="X61" s="31"/>
    </row>
    <row r="62" spans="1:24" ht="14.7" customHeight="1" thickBot="1">
      <c r="A62" s="275"/>
      <c r="B62" s="280" t="s">
        <v>92</v>
      </c>
      <c r="C62" s="280" t="s">
        <v>93</v>
      </c>
      <c r="D62" s="20" t="s">
        <v>94</v>
      </c>
      <c r="E62" s="32">
        <v>60</v>
      </c>
      <c r="F62" s="22">
        <v>58</v>
      </c>
      <c r="G62" s="23">
        <f>E62-F62</f>
        <v>2</v>
      </c>
      <c r="H62" s="24">
        <f>F62/E62</f>
        <v>0.96666666666666667</v>
      </c>
      <c r="I62" s="23">
        <v>69</v>
      </c>
      <c r="J62" s="22">
        <v>61</v>
      </c>
      <c r="K62" s="23">
        <f>I62-J62</f>
        <v>8</v>
      </c>
      <c r="L62" s="25">
        <f>J62/I62</f>
        <v>0.88405797101449279</v>
      </c>
      <c r="M62" s="33"/>
      <c r="N62" s="30"/>
      <c r="O62" s="28"/>
      <c r="P62" s="24"/>
      <c r="Q62" s="33"/>
      <c r="R62" s="22"/>
      <c r="S62" s="23"/>
      <c r="T62" s="25"/>
      <c r="U62" s="30">
        <v>1</v>
      </c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95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>
        <v>3</v>
      </c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96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>
        <v>1</v>
      </c>
      <c r="V64" s="30"/>
      <c r="W64" s="30"/>
      <c r="X64" s="31"/>
    </row>
    <row r="65" spans="1:24" ht="14.7" customHeight="1" thickBot="1">
      <c r="A65" s="275"/>
      <c r="B65" s="280"/>
      <c r="C65" s="280"/>
      <c r="D65" s="20" t="s">
        <v>97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/>
      <c r="W65" s="30"/>
      <c r="X65" s="31"/>
    </row>
    <row r="66" spans="1:24" ht="14.7" customHeight="1" thickBot="1">
      <c r="A66" s="275"/>
      <c r="B66" s="280"/>
      <c r="C66" s="280"/>
      <c r="D66" s="20" t="s">
        <v>98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/>
      <c r="W66" s="30"/>
      <c r="X66" s="31"/>
    </row>
    <row r="67" spans="1:24" ht="14.7" customHeight="1" thickBot="1">
      <c r="A67" s="275"/>
      <c r="B67" s="280"/>
      <c r="C67" s="280"/>
      <c r="D67" s="20" t="s">
        <v>99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/>
      <c r="W67" s="30"/>
      <c r="X67" s="31"/>
    </row>
    <row r="68" spans="1:24" ht="14.7" customHeight="1" thickBot="1">
      <c r="A68" s="275"/>
      <c r="B68" s="280"/>
      <c r="C68" s="19" t="s">
        <v>100</v>
      </c>
      <c r="D68" s="20" t="s">
        <v>101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4</v>
      </c>
      <c r="W68" s="30"/>
      <c r="X68" s="31"/>
    </row>
    <row r="69" spans="1:24" ht="14.7" customHeight="1" thickBot="1">
      <c r="A69" s="275"/>
      <c r="B69" s="280"/>
      <c r="C69" s="19" t="s">
        <v>102</v>
      </c>
      <c r="D69" s="20" t="s">
        <v>103</v>
      </c>
      <c r="E69" s="32"/>
      <c r="F69" s="22"/>
      <c r="G69" s="23"/>
      <c r="H69" s="24"/>
      <c r="I69" s="23"/>
      <c r="J69" s="22"/>
      <c r="K69" s="23"/>
      <c r="L69" s="25"/>
      <c r="M69" s="33"/>
      <c r="N69" s="30"/>
      <c r="O69" s="28"/>
      <c r="P69" s="24"/>
      <c r="Q69" s="33"/>
      <c r="R69" s="22"/>
      <c r="S69" s="23"/>
      <c r="T69" s="25"/>
      <c r="U69" s="30"/>
      <c r="V69" s="30">
        <v>8</v>
      </c>
      <c r="W69" s="30"/>
      <c r="X69" s="31"/>
    </row>
    <row r="70" spans="1:24" ht="14.7" customHeight="1" thickBot="1">
      <c r="A70" s="275"/>
      <c r="B70" s="280"/>
      <c r="C70" s="19" t="s">
        <v>104</v>
      </c>
      <c r="D70" s="20" t="s">
        <v>56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105</v>
      </c>
      <c r="D71" s="20" t="s">
        <v>106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>
        <v>2</v>
      </c>
      <c r="W71" s="30"/>
      <c r="X71" s="31"/>
    </row>
    <row r="72" spans="1:24" ht="14.7" customHeight="1" thickBot="1">
      <c r="A72" s="275"/>
      <c r="B72" s="280"/>
      <c r="C72" s="19" t="s">
        <v>107</v>
      </c>
      <c r="D72" s="20" t="s">
        <v>36</v>
      </c>
      <c r="E72" s="32">
        <v>12</v>
      </c>
      <c r="F72" s="22">
        <v>8</v>
      </c>
      <c r="G72" s="23">
        <f>E72-F72</f>
        <v>4</v>
      </c>
      <c r="H72" s="24">
        <f>F72/E72</f>
        <v>0.66666666666666663</v>
      </c>
      <c r="I72" s="23">
        <v>30</v>
      </c>
      <c r="J72" s="22">
        <v>15</v>
      </c>
      <c r="K72" s="23">
        <f>I72-J72</f>
        <v>15</v>
      </c>
      <c r="L72" s="25">
        <f>J72/I72</f>
        <v>0.5</v>
      </c>
      <c r="M72" s="33"/>
      <c r="N72" s="30"/>
      <c r="O72" s="28"/>
      <c r="P72" s="24"/>
      <c r="Q72" s="33"/>
      <c r="R72" s="22"/>
      <c r="S72" s="23"/>
      <c r="T72" s="25"/>
      <c r="U72" s="30"/>
      <c r="V72" s="30">
        <v>1</v>
      </c>
      <c r="W72" s="30"/>
      <c r="X72" s="31"/>
    </row>
    <row r="73" spans="1:24" ht="14.7" customHeight="1" thickBot="1">
      <c r="A73" s="275"/>
      <c r="B73" s="280" t="s">
        <v>108</v>
      </c>
      <c r="C73" s="19" t="s">
        <v>109</v>
      </c>
      <c r="D73" s="20" t="s">
        <v>110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/>
      <c r="W73" s="30"/>
      <c r="X73" s="31"/>
    </row>
    <row r="74" spans="1:24" ht="14.7" customHeight="1" thickBot="1">
      <c r="A74" s="275"/>
      <c r="B74" s="280"/>
      <c r="C74" s="19" t="s">
        <v>111</v>
      </c>
      <c r="D74" s="20" t="s">
        <v>112</v>
      </c>
      <c r="E74" s="32"/>
      <c r="F74" s="22"/>
      <c r="G74" s="23"/>
      <c r="H74" s="24"/>
      <c r="I74" s="23"/>
      <c r="J74" s="22"/>
      <c r="K74" s="23"/>
      <c r="L74" s="25"/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/>
      <c r="C75" s="19" t="s">
        <v>113</v>
      </c>
      <c r="D75" s="20" t="s">
        <v>114</v>
      </c>
      <c r="E75" s="32"/>
      <c r="F75" s="22"/>
      <c r="G75" s="23"/>
      <c r="H75" s="24"/>
      <c r="I75" s="23"/>
      <c r="J75" s="22"/>
      <c r="K75" s="23"/>
      <c r="L75" s="25"/>
      <c r="M75" s="33"/>
      <c r="N75" s="30"/>
      <c r="O75" s="28"/>
      <c r="P75" s="24"/>
      <c r="Q75" s="33"/>
      <c r="R75" s="22"/>
      <c r="S75" s="23"/>
      <c r="T75" s="25"/>
      <c r="U75" s="30"/>
      <c r="V75" s="30"/>
      <c r="W75" s="30"/>
      <c r="X75" s="31"/>
    </row>
    <row r="76" spans="1:24" ht="14.7" customHeight="1" thickBot="1">
      <c r="A76" s="275"/>
      <c r="B76" s="280"/>
      <c r="C76" s="19" t="s">
        <v>115</v>
      </c>
      <c r="D76" s="20" t="s">
        <v>116</v>
      </c>
      <c r="E76" s="32"/>
      <c r="F76" s="22"/>
      <c r="G76" s="23"/>
      <c r="H76" s="24"/>
      <c r="I76" s="23"/>
      <c r="J76" s="22"/>
      <c r="K76" s="23"/>
      <c r="L76" s="25"/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19" t="s">
        <v>117</v>
      </c>
      <c r="D77" s="20" t="s">
        <v>118</v>
      </c>
      <c r="E77" s="32">
        <v>12</v>
      </c>
      <c r="F77" s="22">
        <v>11</v>
      </c>
      <c r="G77" s="23">
        <f>E77-F77</f>
        <v>1</v>
      </c>
      <c r="H77" s="24">
        <f>F77/E77</f>
        <v>0.91666666666666663</v>
      </c>
      <c r="I77" s="23">
        <v>11</v>
      </c>
      <c r="J77" s="22">
        <v>6</v>
      </c>
      <c r="K77" s="23">
        <f>I77-J77</f>
        <v>5</v>
      </c>
      <c r="L77" s="25">
        <f>J77/I77</f>
        <v>0.54545454545454541</v>
      </c>
      <c r="M77" s="33"/>
      <c r="N77" s="30"/>
      <c r="O77" s="28"/>
      <c r="P77" s="24"/>
      <c r="Q77" s="33"/>
      <c r="R77" s="22"/>
      <c r="S77" s="23"/>
      <c r="T77" s="25"/>
      <c r="U77" s="30">
        <v>1</v>
      </c>
      <c r="V77" s="30"/>
      <c r="W77" s="30"/>
      <c r="X77" s="31"/>
    </row>
    <row r="78" spans="1:24" ht="14.7" customHeight="1" thickBot="1">
      <c r="A78" s="275"/>
      <c r="B78" s="280" t="s">
        <v>119</v>
      </c>
      <c r="C78" s="280" t="s">
        <v>120</v>
      </c>
      <c r="D78" s="20" t="s">
        <v>121</v>
      </c>
      <c r="E78" s="32">
        <v>5</v>
      </c>
      <c r="F78" s="22">
        <v>4</v>
      </c>
      <c r="G78" s="23">
        <f>E78-F78</f>
        <v>1</v>
      </c>
      <c r="H78" s="24">
        <f>F78/E78</f>
        <v>0.8</v>
      </c>
      <c r="I78" s="23">
        <v>6</v>
      </c>
      <c r="J78" s="22">
        <v>3</v>
      </c>
      <c r="K78" s="23">
        <f>I78-J78</f>
        <v>3</v>
      </c>
      <c r="L78" s="25">
        <f>J78/I78</f>
        <v>0.5</v>
      </c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122</v>
      </c>
      <c r="E79" s="32">
        <v>40</v>
      </c>
      <c r="F79" s="22">
        <v>37</v>
      </c>
      <c r="G79" s="23">
        <f>E79-F79</f>
        <v>3</v>
      </c>
      <c r="H79" s="24">
        <f>F79/E79</f>
        <v>0.92500000000000004</v>
      </c>
      <c r="I79" s="23">
        <v>80</v>
      </c>
      <c r="J79" s="22">
        <v>30</v>
      </c>
      <c r="K79" s="23">
        <f>I79-J79</f>
        <v>50</v>
      </c>
      <c r="L79" s="25">
        <f>J79/I79</f>
        <v>0.375</v>
      </c>
      <c r="M79" s="33"/>
      <c r="N79" s="30"/>
      <c r="O79" s="28"/>
      <c r="P79" s="24"/>
      <c r="Q79" s="33"/>
      <c r="R79" s="22"/>
      <c r="S79" s="23"/>
      <c r="T79" s="25"/>
      <c r="U79" s="30"/>
      <c r="V79" s="30">
        <v>7</v>
      </c>
      <c r="W79" s="30"/>
      <c r="X79" s="31">
        <v>1</v>
      </c>
    </row>
    <row r="80" spans="1:24" ht="14.7" customHeight="1" thickBot="1">
      <c r="A80" s="275"/>
      <c r="B80" s="280"/>
      <c r="C80" s="280"/>
      <c r="D80" s="20" t="s">
        <v>123</v>
      </c>
      <c r="E80" s="32"/>
      <c r="F80" s="22"/>
      <c r="G80" s="23"/>
      <c r="H80" s="24"/>
      <c r="I80" s="23">
        <v>12</v>
      </c>
      <c r="J80" s="22">
        <v>3</v>
      </c>
      <c r="K80" s="23">
        <f>I80-J80</f>
        <v>9</v>
      </c>
      <c r="L80" s="25">
        <f>J80/I80</f>
        <v>0.25</v>
      </c>
      <c r="M80" s="33"/>
      <c r="N80" s="30"/>
      <c r="O80" s="28"/>
      <c r="P80" s="24"/>
      <c r="Q80" s="33"/>
      <c r="R80" s="22"/>
      <c r="S80" s="23"/>
      <c r="T80" s="25"/>
      <c r="U80" s="30"/>
      <c r="V80" s="30">
        <v>1</v>
      </c>
      <c r="W80" s="30"/>
      <c r="X80" s="31"/>
    </row>
    <row r="81" spans="1:24" ht="14.7" customHeight="1" thickBot="1">
      <c r="A81" s="275"/>
      <c r="B81" s="280"/>
      <c r="C81" s="280" t="s">
        <v>124</v>
      </c>
      <c r="D81" s="20" t="s">
        <v>125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/>
      <c r="D82" s="20" t="s">
        <v>126</v>
      </c>
      <c r="E82" s="32"/>
      <c r="F82" s="22"/>
      <c r="G82" s="23"/>
      <c r="H82" s="24"/>
      <c r="I82" s="23">
        <v>20</v>
      </c>
      <c r="J82" s="22">
        <v>3</v>
      </c>
      <c r="K82" s="23">
        <f>I82-J82</f>
        <v>17</v>
      </c>
      <c r="L82" s="25">
        <f>J82/I82</f>
        <v>0.15</v>
      </c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19" t="s">
        <v>127</v>
      </c>
      <c r="D83" s="20" t="s">
        <v>128</v>
      </c>
      <c r="E83" s="32"/>
      <c r="F83" s="22"/>
      <c r="G83" s="23"/>
      <c r="H83" s="24"/>
      <c r="I83" s="23"/>
      <c r="J83" s="22"/>
      <c r="K83" s="23"/>
      <c r="L83" s="25"/>
      <c r="M83" s="33"/>
      <c r="N83" s="30"/>
      <c r="O83" s="28"/>
      <c r="P83" s="24"/>
      <c r="Q83" s="33"/>
      <c r="R83" s="22"/>
      <c r="S83" s="23"/>
      <c r="T83" s="25"/>
      <c r="U83" s="30"/>
      <c r="V83" s="30">
        <v>1</v>
      </c>
      <c r="W83" s="30"/>
      <c r="X83" s="31"/>
    </row>
    <row r="84" spans="1:24" ht="14.7" customHeight="1" thickBot="1">
      <c r="A84" s="275"/>
      <c r="B84" s="280"/>
      <c r="C84" s="19" t="s">
        <v>129</v>
      </c>
      <c r="D84" s="20" t="s">
        <v>130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/>
      <c r="W84" s="30"/>
      <c r="X84" s="31"/>
    </row>
    <row r="85" spans="1:24" ht="14.7" customHeight="1" thickBot="1">
      <c r="A85" s="275"/>
      <c r="B85" s="280"/>
      <c r="C85" s="280" t="s">
        <v>131</v>
      </c>
      <c r="D85" s="20" t="s">
        <v>132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/>
      <c r="W85" s="30"/>
      <c r="X85" s="31"/>
    </row>
    <row r="86" spans="1:24" ht="14.7" customHeight="1" thickBot="1">
      <c r="A86" s="275"/>
      <c r="B86" s="280"/>
      <c r="C86" s="280"/>
      <c r="D86" s="20" t="s">
        <v>133</v>
      </c>
      <c r="E86" s="32">
        <v>10</v>
      </c>
      <c r="F86" s="22">
        <v>9</v>
      </c>
      <c r="G86" s="23">
        <f>E86-F86</f>
        <v>1</v>
      </c>
      <c r="H86" s="24">
        <f>F86/E86</f>
        <v>0.9</v>
      </c>
      <c r="I86" s="23">
        <v>30</v>
      </c>
      <c r="J86" s="22">
        <v>10</v>
      </c>
      <c r="K86" s="23">
        <f>I86-J86</f>
        <v>20</v>
      </c>
      <c r="L86" s="25">
        <f>J86/I86</f>
        <v>0.33333333333333331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19" t="s">
        <v>134</v>
      </c>
      <c r="D87" s="20" t="s">
        <v>135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19" t="s">
        <v>136</v>
      </c>
      <c r="D88" s="20" t="s">
        <v>137</v>
      </c>
      <c r="E88" s="32"/>
      <c r="F88" s="22"/>
      <c r="G88" s="23"/>
      <c r="H88" s="24"/>
      <c r="I88" s="23"/>
      <c r="J88" s="22"/>
      <c r="K88" s="23"/>
      <c r="L88" s="25"/>
      <c r="M88" s="33"/>
      <c r="N88" s="30"/>
      <c r="O88" s="28"/>
      <c r="P88" s="24"/>
      <c r="Q88" s="33"/>
      <c r="R88" s="22"/>
      <c r="S88" s="23"/>
      <c r="T88" s="25"/>
      <c r="U88" s="30"/>
      <c r="V88" s="30"/>
      <c r="W88" s="30"/>
      <c r="X88" s="31"/>
    </row>
    <row r="89" spans="1:24" ht="14.7" customHeight="1" thickBot="1">
      <c r="A89" s="275"/>
      <c r="B89" s="280" t="s">
        <v>138</v>
      </c>
      <c r="C89" s="280" t="s">
        <v>139</v>
      </c>
      <c r="D89" s="20" t="s">
        <v>140</v>
      </c>
      <c r="E89" s="32">
        <v>8</v>
      </c>
      <c r="F89" s="22">
        <v>7</v>
      </c>
      <c r="G89" s="23">
        <f>E89-F89</f>
        <v>1</v>
      </c>
      <c r="H89" s="24">
        <f>F89/E89</f>
        <v>0.875</v>
      </c>
      <c r="I89" s="23">
        <v>12</v>
      </c>
      <c r="J89" s="22">
        <v>6</v>
      </c>
      <c r="K89" s="23">
        <f>I89-J89</f>
        <v>6</v>
      </c>
      <c r="L89" s="25">
        <f>J89/I89</f>
        <v>0.5</v>
      </c>
      <c r="M89" s="33"/>
      <c r="N89" s="30"/>
      <c r="O89" s="28"/>
      <c r="P89" s="24"/>
      <c r="Q89" s="33"/>
      <c r="R89" s="22"/>
      <c r="S89" s="23"/>
      <c r="T89" s="25"/>
      <c r="U89" s="30">
        <v>3</v>
      </c>
      <c r="V89" s="30">
        <v>2</v>
      </c>
      <c r="W89" s="30"/>
      <c r="X89" s="31"/>
    </row>
    <row r="90" spans="1:24" ht="14.7" customHeight="1" thickBot="1">
      <c r="A90" s="275"/>
      <c r="B90" s="280"/>
      <c r="C90" s="280"/>
      <c r="D90" s="20" t="s">
        <v>141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280"/>
      <c r="D91" s="20" t="s">
        <v>142</v>
      </c>
      <c r="E91" s="32">
        <v>3</v>
      </c>
      <c r="F91" s="22">
        <v>3</v>
      </c>
      <c r="G91" s="23">
        <f>E91-F91</f>
        <v>0</v>
      </c>
      <c r="H91" s="24">
        <f>F91/E91</f>
        <v>1</v>
      </c>
      <c r="I91" s="23">
        <v>5</v>
      </c>
      <c r="J91" s="22">
        <v>4</v>
      </c>
      <c r="K91" s="23">
        <f>I91-J91</f>
        <v>1</v>
      </c>
      <c r="L91" s="25">
        <f>J91/I91</f>
        <v>0.8</v>
      </c>
      <c r="M91" s="33"/>
      <c r="N91" s="30"/>
      <c r="O91" s="28"/>
      <c r="P91" s="24"/>
      <c r="Q91" s="33"/>
      <c r="R91" s="22"/>
      <c r="S91" s="23"/>
      <c r="T91" s="25"/>
      <c r="U91" s="30"/>
      <c r="V91" s="30">
        <v>3</v>
      </c>
      <c r="W91" s="30"/>
      <c r="X91" s="31"/>
    </row>
    <row r="92" spans="1:24" ht="14.7" customHeight="1" thickBot="1">
      <c r="A92" s="275"/>
      <c r="B92" s="280"/>
      <c r="C92" s="19" t="s">
        <v>143</v>
      </c>
      <c r="D92" s="20" t="s">
        <v>144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/>
      <c r="W92" s="30"/>
      <c r="X92" s="31"/>
    </row>
    <row r="93" spans="1:24" ht="14.7" customHeight="1" thickBot="1">
      <c r="A93" s="275"/>
      <c r="B93" s="280"/>
      <c r="C93" s="19" t="s">
        <v>145</v>
      </c>
      <c r="D93" s="20" t="s">
        <v>146</v>
      </c>
      <c r="E93" s="32"/>
      <c r="F93" s="22"/>
      <c r="G93" s="23"/>
      <c r="H93" s="24"/>
      <c r="I93" s="23"/>
      <c r="J93" s="22"/>
      <c r="K93" s="23"/>
      <c r="L93" s="25"/>
      <c r="M93" s="33"/>
      <c r="N93" s="30"/>
      <c r="O93" s="28"/>
      <c r="P93" s="24"/>
      <c r="Q93" s="33"/>
      <c r="R93" s="22"/>
      <c r="S93" s="23"/>
      <c r="T93" s="25"/>
      <c r="U93" s="30"/>
      <c r="V93" s="30"/>
      <c r="W93" s="30"/>
      <c r="X93" s="31"/>
    </row>
    <row r="94" spans="1:24" ht="14.7" customHeight="1" thickBot="1">
      <c r="A94" s="275"/>
      <c r="B94" s="280"/>
      <c r="C94" s="19" t="s">
        <v>147</v>
      </c>
      <c r="D94" s="20" t="s">
        <v>148</v>
      </c>
      <c r="E94" s="32"/>
      <c r="F94" s="22"/>
      <c r="G94" s="23"/>
      <c r="H94" s="24"/>
      <c r="I94" s="23"/>
      <c r="J94" s="22"/>
      <c r="K94" s="23"/>
      <c r="L94" s="25"/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 thickBot="1">
      <c r="A95" s="275"/>
      <c r="B95" s="280"/>
      <c r="C95" s="19" t="s">
        <v>149</v>
      </c>
      <c r="D95" s="20" t="s">
        <v>150</v>
      </c>
      <c r="E95" s="32"/>
      <c r="F95" s="22"/>
      <c r="G95" s="23"/>
      <c r="H95" s="24"/>
      <c r="I95" s="23"/>
      <c r="J95" s="22"/>
      <c r="K95" s="23"/>
      <c r="L95" s="25"/>
      <c r="M95" s="33"/>
      <c r="N95" s="30"/>
      <c r="O95" s="28"/>
      <c r="P95" s="24"/>
      <c r="Q95" s="33"/>
      <c r="R95" s="22"/>
      <c r="S95" s="23"/>
      <c r="T95" s="25"/>
      <c r="U95" s="30"/>
      <c r="V95" s="30"/>
      <c r="W95" s="30"/>
      <c r="X95" s="31"/>
    </row>
    <row r="96" spans="1:24" ht="14.7" customHeight="1" thickBot="1">
      <c r="A96" s="275"/>
      <c r="B96" s="280" t="s">
        <v>151</v>
      </c>
      <c r="C96" s="19" t="s">
        <v>152</v>
      </c>
      <c r="D96" s="20" t="s">
        <v>153</v>
      </c>
      <c r="E96" s="32"/>
      <c r="F96" s="22"/>
      <c r="G96" s="23"/>
      <c r="H96" s="24"/>
      <c r="I96" s="23">
        <v>8</v>
      </c>
      <c r="J96" s="22">
        <v>8</v>
      </c>
      <c r="K96" s="23">
        <f>I96-J96</f>
        <v>0</v>
      </c>
      <c r="L96" s="25">
        <f>J96/I96</f>
        <v>1</v>
      </c>
      <c r="M96" s="33"/>
      <c r="N96" s="30"/>
      <c r="O96" s="28"/>
      <c r="P96" s="24"/>
      <c r="Q96" s="33"/>
      <c r="R96" s="22"/>
      <c r="S96" s="23"/>
      <c r="T96" s="25"/>
      <c r="U96" s="30"/>
      <c r="V96" s="30">
        <v>1</v>
      </c>
      <c r="W96" s="30"/>
      <c r="X96" s="31"/>
    </row>
    <row r="97" spans="1:24" ht="14.7" customHeight="1" thickBot="1">
      <c r="A97" s="275"/>
      <c r="B97" s="280"/>
      <c r="C97" s="280" t="s">
        <v>154</v>
      </c>
      <c r="D97" s="20" t="s">
        <v>155</v>
      </c>
      <c r="E97" s="32">
        <v>23</v>
      </c>
      <c r="F97" s="22">
        <v>21</v>
      </c>
      <c r="G97" s="23">
        <f>E97-F97</f>
        <v>2</v>
      </c>
      <c r="H97" s="24">
        <f>F97/E97</f>
        <v>0.91304347826086951</v>
      </c>
      <c r="I97" s="23">
        <v>30</v>
      </c>
      <c r="J97" s="22">
        <v>15</v>
      </c>
      <c r="K97" s="23">
        <f>I97-J97</f>
        <v>15</v>
      </c>
      <c r="L97" s="25">
        <f>J97/I97</f>
        <v>0.5</v>
      </c>
      <c r="M97" s="33"/>
      <c r="N97" s="30"/>
      <c r="O97" s="28"/>
      <c r="P97" s="24"/>
      <c r="Q97" s="33"/>
      <c r="R97" s="22"/>
      <c r="S97" s="23"/>
      <c r="T97" s="25"/>
      <c r="U97" s="30"/>
      <c r="V97" s="30"/>
      <c r="W97" s="30"/>
      <c r="X97" s="31"/>
    </row>
    <row r="98" spans="1:24" ht="14.7" customHeight="1">
      <c r="A98" s="275"/>
      <c r="B98" s="280"/>
      <c r="C98" s="280"/>
      <c r="D98" s="20" t="s">
        <v>156</v>
      </c>
      <c r="E98" s="32">
        <v>18</v>
      </c>
      <c r="F98" s="22">
        <v>12</v>
      </c>
      <c r="G98" s="23">
        <f>E98-F98</f>
        <v>6</v>
      </c>
      <c r="H98" s="24">
        <f>F98/E98</f>
        <v>0.66666666666666663</v>
      </c>
      <c r="I98" s="23"/>
      <c r="J98" s="22"/>
      <c r="K98" s="23"/>
      <c r="L98" s="25"/>
      <c r="M98" s="33"/>
      <c r="N98" s="30"/>
      <c r="O98" s="28"/>
      <c r="P98" s="24"/>
      <c r="Q98" s="33">
        <v>2</v>
      </c>
      <c r="R98" s="22">
        <v>0</v>
      </c>
      <c r="S98" s="23">
        <f>Q98-R98</f>
        <v>2</v>
      </c>
      <c r="T98" s="25">
        <f>R98/Q98</f>
        <v>0</v>
      </c>
      <c r="U98" s="30"/>
      <c r="V98" s="30">
        <v>2</v>
      </c>
      <c r="W98" s="30"/>
      <c r="X98" s="31"/>
    </row>
    <row r="99" spans="1:24" ht="14.7" customHeight="1" thickBot="1">
      <c r="A99" s="273" t="s">
        <v>157</v>
      </c>
      <c r="B99" s="273"/>
      <c r="C99" s="273"/>
      <c r="D99" s="273"/>
      <c r="E99" s="37">
        <f>SUM(E16:E98)</f>
        <v>1061</v>
      </c>
      <c r="F99" s="38">
        <f>SUM(F16:F98)</f>
        <v>982</v>
      </c>
      <c r="G99" s="38">
        <f>E99-F99</f>
        <v>79</v>
      </c>
      <c r="H99" s="4">
        <f>F99/E99</f>
        <v>0.92554194156456171</v>
      </c>
      <c r="I99" s="3">
        <f>SUM(I16:I98)</f>
        <v>1503</v>
      </c>
      <c r="J99" s="3">
        <f>SUM(J16:J98)</f>
        <v>962</v>
      </c>
      <c r="K99" s="3">
        <f>I99-J99</f>
        <v>541</v>
      </c>
      <c r="L99" s="39">
        <f>J99/I99</f>
        <v>0.64005322687957422</v>
      </c>
      <c r="M99" s="38">
        <f>SUM(M16:M98)</f>
        <v>10</v>
      </c>
      <c r="N99" s="38">
        <f>SUM(N16:N98)</f>
        <v>1</v>
      </c>
      <c r="O99" s="40">
        <f>M99-N99</f>
        <v>9</v>
      </c>
      <c r="P99" s="4">
        <f>N99/M99</f>
        <v>0.1</v>
      </c>
      <c r="Q99" s="38">
        <f>SUM(Q16:Q98)</f>
        <v>22</v>
      </c>
      <c r="R99" s="38">
        <f>SUM(R16:R98)</f>
        <v>8</v>
      </c>
      <c r="S99" s="3">
        <f>Q99-R99</f>
        <v>14</v>
      </c>
      <c r="T99" s="39">
        <f>R99/Q99</f>
        <v>0.36363636363636365</v>
      </c>
      <c r="U99" s="38">
        <f>SUM(U16:U98)</f>
        <v>34</v>
      </c>
      <c r="V99" s="38">
        <f>SUM(V16:V98)</f>
        <v>60</v>
      </c>
      <c r="W99" s="38">
        <f>SUM(W16:W98)</f>
        <v>0</v>
      </c>
      <c r="X99" s="41">
        <f>SUM(X16:X98)</f>
        <v>2</v>
      </c>
    </row>
    <row r="100" spans="1:24" ht="14.7" customHeight="1" thickBot="1">
      <c r="A100" s="275" t="s">
        <v>158</v>
      </c>
      <c r="B100" s="281" t="s">
        <v>159</v>
      </c>
      <c r="C100" s="281" t="s">
        <v>160</v>
      </c>
      <c r="D100" s="42" t="s">
        <v>161</v>
      </c>
      <c r="E100" s="43">
        <v>3</v>
      </c>
      <c r="F100" s="44">
        <v>3</v>
      </c>
      <c r="G100" s="45">
        <f>E100-F100</f>
        <v>0</v>
      </c>
      <c r="H100" s="46">
        <f>F100/E100</f>
        <v>1</v>
      </c>
      <c r="I100" s="45">
        <v>6</v>
      </c>
      <c r="J100" s="44">
        <v>5</v>
      </c>
      <c r="K100" s="47">
        <f>I100-J100</f>
        <v>1</v>
      </c>
      <c r="L100" s="48">
        <f>J100/I100</f>
        <v>0.83333333333333337</v>
      </c>
      <c r="M100" s="45">
        <v>2</v>
      </c>
      <c r="N100" s="44">
        <v>1</v>
      </c>
      <c r="O100" s="47">
        <f>M100-N100</f>
        <v>1</v>
      </c>
      <c r="P100" s="46">
        <f>N100/M100</f>
        <v>0.5</v>
      </c>
      <c r="Q100" s="45">
        <v>2</v>
      </c>
      <c r="R100" s="44">
        <v>1</v>
      </c>
      <c r="S100" s="47">
        <f>Q100-R100</f>
        <v>1</v>
      </c>
      <c r="T100" s="48">
        <f>R100/Q100</f>
        <v>0.5</v>
      </c>
      <c r="U100" s="49"/>
      <c r="V100" s="44"/>
      <c r="W100" s="44">
        <v>1</v>
      </c>
      <c r="X100" s="50"/>
    </row>
    <row r="101" spans="1:24" ht="14.7" customHeight="1" thickBot="1">
      <c r="A101" s="275"/>
      <c r="B101" s="281"/>
      <c r="C101" s="281"/>
      <c r="D101" s="42" t="s">
        <v>162</v>
      </c>
      <c r="E101" s="51">
        <v>5</v>
      </c>
      <c r="F101" s="52">
        <v>5</v>
      </c>
      <c r="G101" s="53">
        <f>E101-F101</f>
        <v>0</v>
      </c>
      <c r="H101" s="54">
        <f>F101/E101</f>
        <v>1</v>
      </c>
      <c r="I101" s="53">
        <v>19</v>
      </c>
      <c r="J101" s="52">
        <v>11</v>
      </c>
      <c r="K101" s="55">
        <f>I101-J101</f>
        <v>8</v>
      </c>
      <c r="L101" s="56">
        <f>J101/I101</f>
        <v>0.57894736842105265</v>
      </c>
      <c r="M101" s="53"/>
      <c r="N101" s="52"/>
      <c r="O101" s="55"/>
      <c r="P101" s="54"/>
      <c r="Q101" s="53"/>
      <c r="R101" s="52"/>
      <c r="S101" s="55"/>
      <c r="T101" s="56"/>
      <c r="U101" s="57">
        <v>6</v>
      </c>
      <c r="V101" s="52">
        <v>2</v>
      </c>
      <c r="W101" s="52">
        <v>2</v>
      </c>
      <c r="X101" s="58"/>
    </row>
    <row r="102" spans="1:24" ht="14.7" customHeight="1" thickBot="1">
      <c r="A102" s="275"/>
      <c r="B102" s="281"/>
      <c r="C102" s="281"/>
      <c r="D102" s="42" t="s">
        <v>163</v>
      </c>
      <c r="E102" s="51"/>
      <c r="F102" s="52"/>
      <c r="G102" s="53"/>
      <c r="H102" s="54"/>
      <c r="I102" s="53"/>
      <c r="J102" s="52"/>
      <c r="K102" s="55"/>
      <c r="L102" s="56"/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164</v>
      </c>
      <c r="D103" s="42" t="s">
        <v>165</v>
      </c>
      <c r="E103" s="51"/>
      <c r="F103" s="52"/>
      <c r="G103" s="53"/>
      <c r="H103" s="54"/>
      <c r="I103" s="53">
        <v>15</v>
      </c>
      <c r="J103" s="52">
        <v>5</v>
      </c>
      <c r="K103" s="55">
        <f>I103-J103</f>
        <v>10</v>
      </c>
      <c r="L103" s="56">
        <f>J103/I103</f>
        <v>0.33333333333333331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166</v>
      </c>
      <c r="D104" s="42" t="s">
        <v>167</v>
      </c>
      <c r="E104" s="51">
        <v>13</v>
      </c>
      <c r="F104" s="52">
        <v>12</v>
      </c>
      <c r="G104" s="53">
        <f>E104-F104</f>
        <v>1</v>
      </c>
      <c r="H104" s="54">
        <f>F104/E104</f>
        <v>0.92307692307692313</v>
      </c>
      <c r="I104" s="53">
        <v>20</v>
      </c>
      <c r="J104" s="52">
        <v>11</v>
      </c>
      <c r="K104" s="55">
        <f>I104-J104</f>
        <v>9</v>
      </c>
      <c r="L104" s="56">
        <f>J104/I104</f>
        <v>0.55000000000000004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81"/>
      <c r="C105" s="59" t="s">
        <v>168</v>
      </c>
      <c r="D105" s="42" t="s">
        <v>169</v>
      </c>
      <c r="E105" s="51"/>
      <c r="F105" s="52"/>
      <c r="G105" s="53"/>
      <c r="H105" s="54"/>
      <c r="I105" s="53">
        <v>15</v>
      </c>
      <c r="J105" s="52">
        <v>2</v>
      </c>
      <c r="K105" s="55">
        <f>I105-J105</f>
        <v>13</v>
      </c>
      <c r="L105" s="56">
        <f>J105/I105</f>
        <v>0.13333333333333333</v>
      </c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81"/>
      <c r="C106" s="59" t="s">
        <v>170</v>
      </c>
      <c r="D106" s="42" t="s">
        <v>171</v>
      </c>
      <c r="E106" s="51">
        <v>13</v>
      </c>
      <c r="F106" s="52">
        <v>13</v>
      </c>
      <c r="G106" s="53">
        <f>E106-F106</f>
        <v>0</v>
      </c>
      <c r="H106" s="54">
        <f>F106/E106</f>
        <v>1</v>
      </c>
      <c r="I106" s="53">
        <v>7</v>
      </c>
      <c r="J106" s="52">
        <v>3</v>
      </c>
      <c r="K106" s="55">
        <f>I106-J106</f>
        <v>4</v>
      </c>
      <c r="L106" s="56">
        <f>J106/I106</f>
        <v>0.42857142857142855</v>
      </c>
      <c r="M106" s="53"/>
      <c r="N106" s="52"/>
      <c r="O106" s="55"/>
      <c r="P106" s="54"/>
      <c r="Q106" s="53"/>
      <c r="R106" s="52"/>
      <c r="S106" s="55"/>
      <c r="T106" s="56"/>
      <c r="U106" s="57">
        <v>2</v>
      </c>
      <c r="V106" s="52"/>
      <c r="W106" s="52"/>
      <c r="X106" s="58"/>
    </row>
    <row r="107" spans="1:24" ht="14.7" customHeight="1" thickBot="1">
      <c r="A107" s="275"/>
      <c r="B107" s="281"/>
      <c r="C107" s="59" t="s">
        <v>172</v>
      </c>
      <c r="D107" s="42" t="s">
        <v>173</v>
      </c>
      <c r="E107" s="51"/>
      <c r="F107" s="52"/>
      <c r="G107" s="53"/>
      <c r="H107" s="54"/>
      <c r="I107" s="53">
        <v>15</v>
      </c>
      <c r="J107" s="52">
        <v>3</v>
      </c>
      <c r="K107" s="55">
        <f>I107-J107</f>
        <v>12</v>
      </c>
      <c r="L107" s="56">
        <f>J107/I107</f>
        <v>0.2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 t="s">
        <v>174</v>
      </c>
      <c r="C108" s="59" t="s">
        <v>175</v>
      </c>
      <c r="D108" s="42" t="s">
        <v>176</v>
      </c>
      <c r="E108" s="51"/>
      <c r="F108" s="52"/>
      <c r="G108" s="53"/>
      <c r="H108" s="54"/>
      <c r="I108" s="53"/>
      <c r="J108" s="52"/>
      <c r="K108" s="55"/>
      <c r="L108" s="56"/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2</v>
      </c>
      <c r="W108" s="52"/>
      <c r="X108" s="58"/>
    </row>
    <row r="109" spans="1:24" ht="14.7" customHeight="1" thickBot="1">
      <c r="A109" s="275"/>
      <c r="B109" s="278"/>
      <c r="C109" s="59" t="s">
        <v>177</v>
      </c>
      <c r="D109" s="42" t="s">
        <v>178</v>
      </c>
      <c r="E109" s="51"/>
      <c r="F109" s="52"/>
      <c r="G109" s="53"/>
      <c r="H109" s="54"/>
      <c r="I109" s="53"/>
      <c r="J109" s="52"/>
      <c r="K109" s="55"/>
      <c r="L109" s="56"/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2</v>
      </c>
      <c r="W109" s="52"/>
      <c r="X109" s="58"/>
    </row>
    <row r="110" spans="1:24" ht="14.7" customHeight="1" thickBot="1">
      <c r="A110" s="275"/>
      <c r="B110" s="278"/>
      <c r="C110" s="59" t="s">
        <v>179</v>
      </c>
      <c r="D110" s="42" t="s">
        <v>180</v>
      </c>
      <c r="E110" s="51"/>
      <c r="F110" s="52"/>
      <c r="G110" s="53"/>
      <c r="H110" s="54"/>
      <c r="I110" s="53">
        <v>8</v>
      </c>
      <c r="J110" s="52">
        <v>3</v>
      </c>
      <c r="K110" s="55">
        <f>I110-J110</f>
        <v>5</v>
      </c>
      <c r="L110" s="56">
        <f>J110/I110</f>
        <v>0.375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278" t="s">
        <v>181</v>
      </c>
      <c r="D111" s="42" t="s">
        <v>182</v>
      </c>
      <c r="E111" s="51">
        <v>8</v>
      </c>
      <c r="F111" s="52">
        <v>7</v>
      </c>
      <c r="G111" s="53">
        <f>E111-F111</f>
        <v>1</v>
      </c>
      <c r="H111" s="54">
        <f>F111/E111</f>
        <v>0.875</v>
      </c>
      <c r="I111" s="53">
        <v>15</v>
      </c>
      <c r="J111" s="52">
        <v>12</v>
      </c>
      <c r="K111" s="55">
        <f>I111-J111</f>
        <v>3</v>
      </c>
      <c r="L111" s="56">
        <f>J111/I111</f>
        <v>0.8</v>
      </c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278"/>
      <c r="D112" s="42" t="s">
        <v>183</v>
      </c>
      <c r="E112" s="51"/>
      <c r="F112" s="52"/>
      <c r="G112" s="53"/>
      <c r="H112" s="54"/>
      <c r="I112" s="53">
        <v>5</v>
      </c>
      <c r="J112" s="52">
        <v>2</v>
      </c>
      <c r="K112" s="55">
        <f>I112-J112</f>
        <v>3</v>
      </c>
      <c r="L112" s="56">
        <f>J112/I112</f>
        <v>0.4</v>
      </c>
      <c r="M112" s="53"/>
      <c r="N112" s="52"/>
      <c r="O112" s="55"/>
      <c r="P112" s="54"/>
      <c r="Q112" s="53"/>
      <c r="R112" s="52"/>
      <c r="S112" s="55"/>
      <c r="T112" s="56"/>
      <c r="U112" s="57"/>
      <c r="V112" s="52"/>
      <c r="W112" s="52"/>
      <c r="X112" s="58"/>
    </row>
    <row r="113" spans="1:24" ht="14.7" customHeight="1" thickBot="1">
      <c r="A113" s="275"/>
      <c r="B113" s="278"/>
      <c r="C113" s="59" t="s">
        <v>184</v>
      </c>
      <c r="D113" s="42" t="s">
        <v>67</v>
      </c>
      <c r="E113" s="51"/>
      <c r="F113" s="52"/>
      <c r="G113" s="53"/>
      <c r="H113" s="54"/>
      <c r="I113" s="53">
        <v>15</v>
      </c>
      <c r="J113" s="52">
        <v>11</v>
      </c>
      <c r="K113" s="55">
        <f>I113-J113</f>
        <v>4</v>
      </c>
      <c r="L113" s="56">
        <f>J113/I113</f>
        <v>0.73333333333333328</v>
      </c>
      <c r="M113" s="53"/>
      <c r="N113" s="52"/>
      <c r="O113" s="55"/>
      <c r="P113" s="54"/>
      <c r="Q113" s="53"/>
      <c r="R113" s="52"/>
      <c r="S113" s="55"/>
      <c r="T113" s="56"/>
      <c r="U113" s="57"/>
      <c r="V113" s="52"/>
      <c r="W113" s="52"/>
      <c r="X113" s="58"/>
    </row>
    <row r="114" spans="1:24" ht="14.7" customHeight="1" thickBot="1">
      <c r="A114" s="275"/>
      <c r="B114" s="278"/>
      <c r="C114" s="59" t="s">
        <v>185</v>
      </c>
      <c r="D114" s="42" t="s">
        <v>186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59" t="s">
        <v>187</v>
      </c>
      <c r="D115" s="42" t="s">
        <v>188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>
        <v>2</v>
      </c>
      <c r="W115" s="52"/>
      <c r="X115" s="58"/>
    </row>
    <row r="116" spans="1:24" ht="14.7" customHeight="1" thickBot="1">
      <c r="A116" s="275"/>
      <c r="B116" s="278"/>
      <c r="C116" s="59" t="s">
        <v>189</v>
      </c>
      <c r="D116" s="42" t="s">
        <v>190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2</v>
      </c>
      <c r="W116" s="52"/>
      <c r="X116" s="58"/>
    </row>
    <row r="117" spans="1:24" ht="14.7" customHeight="1" thickBot="1">
      <c r="A117" s="275"/>
      <c r="B117" s="278"/>
      <c r="C117" s="59" t="s">
        <v>191</v>
      </c>
      <c r="D117" s="42" t="s">
        <v>192</v>
      </c>
      <c r="E117" s="51"/>
      <c r="F117" s="52"/>
      <c r="G117" s="53"/>
      <c r="H117" s="54"/>
      <c r="I117" s="53"/>
      <c r="J117" s="52"/>
      <c r="K117" s="55"/>
      <c r="L117" s="56"/>
      <c r="M117" s="53"/>
      <c r="N117" s="52"/>
      <c r="O117" s="55"/>
      <c r="P117" s="54"/>
      <c r="Q117" s="53"/>
      <c r="R117" s="52"/>
      <c r="S117" s="55"/>
      <c r="T117" s="56"/>
      <c r="U117" s="57"/>
      <c r="V117" s="52">
        <v>5</v>
      </c>
      <c r="W117" s="52"/>
      <c r="X117" s="58"/>
    </row>
    <row r="118" spans="1:24" ht="14.7" customHeight="1" thickBot="1">
      <c r="A118" s="275"/>
      <c r="B118" s="278"/>
      <c r="C118" s="278" t="s">
        <v>193</v>
      </c>
      <c r="D118" s="42" t="s">
        <v>194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>
        <v>1</v>
      </c>
      <c r="V118" s="52"/>
      <c r="W118" s="52"/>
      <c r="X118" s="58"/>
    </row>
    <row r="119" spans="1:24" ht="14.7" customHeight="1" thickBot="1">
      <c r="A119" s="275"/>
      <c r="B119" s="278"/>
      <c r="C119" s="278"/>
      <c r="D119" s="42" t="s">
        <v>195</v>
      </c>
      <c r="E119" s="51"/>
      <c r="F119" s="52"/>
      <c r="G119" s="53"/>
      <c r="H119" s="54"/>
      <c r="I119" s="53"/>
      <c r="J119" s="52"/>
      <c r="K119" s="55"/>
      <c r="L119" s="56"/>
      <c r="M119" s="53"/>
      <c r="N119" s="52"/>
      <c r="O119" s="55"/>
      <c r="P119" s="54"/>
      <c r="Q119" s="53"/>
      <c r="R119" s="52"/>
      <c r="S119" s="55"/>
      <c r="T119" s="56"/>
      <c r="U119" s="57"/>
      <c r="V119" s="52">
        <v>1</v>
      </c>
      <c r="W119" s="52"/>
      <c r="X119" s="58"/>
    </row>
    <row r="120" spans="1:24" ht="14.7" customHeight="1" thickBot="1">
      <c r="A120" s="275"/>
      <c r="B120" s="278"/>
      <c r="C120" s="278"/>
      <c r="D120" s="42" t="s">
        <v>196</v>
      </c>
      <c r="E120" s="51">
        <v>33</v>
      </c>
      <c r="F120" s="52">
        <v>33</v>
      </c>
      <c r="G120" s="53">
        <f>E120-F120</f>
        <v>0</v>
      </c>
      <c r="H120" s="54">
        <f>F120/E120</f>
        <v>1</v>
      </c>
      <c r="I120" s="53">
        <v>3</v>
      </c>
      <c r="J120" s="52">
        <v>3</v>
      </c>
      <c r="K120" s="55">
        <f>I120-J120</f>
        <v>0</v>
      </c>
      <c r="L120" s="56">
        <f>J120/I120</f>
        <v>1</v>
      </c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2</v>
      </c>
      <c r="W120" s="52"/>
      <c r="X120" s="58"/>
    </row>
    <row r="121" spans="1:24" ht="14.7" customHeight="1" thickBot="1">
      <c r="A121" s="275"/>
      <c r="B121" s="278"/>
      <c r="C121" s="59" t="s">
        <v>197</v>
      </c>
      <c r="D121" s="42" t="s">
        <v>198</v>
      </c>
      <c r="E121" s="51"/>
      <c r="F121" s="52"/>
      <c r="G121" s="53"/>
      <c r="H121" s="54"/>
      <c r="I121" s="53"/>
      <c r="J121" s="52"/>
      <c r="K121" s="55"/>
      <c r="L121" s="55"/>
      <c r="M121" s="53"/>
      <c r="N121" s="52"/>
      <c r="O121" s="55"/>
      <c r="P121" s="54"/>
      <c r="Q121" s="53"/>
      <c r="R121" s="52"/>
      <c r="S121" s="55"/>
      <c r="T121" s="56"/>
      <c r="U121" s="57"/>
      <c r="V121" s="52">
        <v>5</v>
      </c>
      <c r="W121" s="52"/>
      <c r="X121" s="58"/>
    </row>
    <row r="122" spans="1:24" ht="14.7" customHeight="1" thickBot="1">
      <c r="A122" s="275"/>
      <c r="B122" s="278" t="s">
        <v>199</v>
      </c>
      <c r="C122" s="59" t="s">
        <v>200</v>
      </c>
      <c r="D122" s="42" t="s">
        <v>201</v>
      </c>
      <c r="E122" s="51"/>
      <c r="F122" s="52"/>
      <c r="G122" s="53"/>
      <c r="H122" s="54"/>
      <c r="I122" s="53">
        <v>10</v>
      </c>
      <c r="J122" s="52">
        <v>4</v>
      </c>
      <c r="K122" s="55">
        <f>I122-J122</f>
        <v>6</v>
      </c>
      <c r="L122" s="56">
        <f>J122/I122</f>
        <v>0.4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>
        <v>1</v>
      </c>
      <c r="W122" s="52"/>
      <c r="X122" s="58"/>
    </row>
    <row r="123" spans="1:24" ht="14.7" customHeight="1" thickBot="1">
      <c r="A123" s="275"/>
      <c r="B123" s="278"/>
      <c r="C123" s="278" t="s">
        <v>202</v>
      </c>
      <c r="D123" s="42" t="s">
        <v>203</v>
      </c>
      <c r="E123" s="51"/>
      <c r="F123" s="52"/>
      <c r="G123" s="53"/>
      <c r="H123" s="54"/>
      <c r="I123" s="53"/>
      <c r="J123" s="52"/>
      <c r="K123" s="55"/>
      <c r="L123" s="56"/>
      <c r="M123" s="53"/>
      <c r="N123" s="52"/>
      <c r="O123" s="55"/>
      <c r="P123" s="54"/>
      <c r="Q123" s="53"/>
      <c r="R123" s="52"/>
      <c r="S123" s="55"/>
      <c r="T123" s="56"/>
      <c r="U123" s="57"/>
      <c r="V123" s="52">
        <v>2</v>
      </c>
      <c r="W123" s="52"/>
      <c r="X123" s="58"/>
    </row>
    <row r="124" spans="1:24" ht="14.7" customHeight="1" thickBot="1">
      <c r="A124" s="275"/>
      <c r="B124" s="278"/>
      <c r="C124" s="278"/>
      <c r="D124" s="42" t="s">
        <v>552</v>
      </c>
      <c r="E124" s="53">
        <v>10</v>
      </c>
      <c r="F124" s="52">
        <v>10</v>
      </c>
      <c r="G124" s="53">
        <f>E124-F124</f>
        <v>0</v>
      </c>
      <c r="H124" s="54">
        <f>F124/E124</f>
        <v>1</v>
      </c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/>
      <c r="V124" s="52"/>
      <c r="W124" s="52"/>
      <c r="X124" s="58"/>
    </row>
    <row r="125" spans="1:24" ht="14.7" customHeight="1" thickBot="1">
      <c r="A125" s="275"/>
      <c r="B125" s="278"/>
      <c r="C125" s="59" t="s">
        <v>204</v>
      </c>
      <c r="D125" s="42" t="s">
        <v>205</v>
      </c>
      <c r="E125" s="51">
        <v>5</v>
      </c>
      <c r="F125" s="52">
        <v>5</v>
      </c>
      <c r="G125" s="53">
        <f>E125-F125</f>
        <v>0</v>
      </c>
      <c r="H125" s="54">
        <f>F125/E125</f>
        <v>1</v>
      </c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>
        <v>3</v>
      </c>
      <c r="V125" s="52">
        <v>2</v>
      </c>
      <c r="W125" s="52"/>
      <c r="X125" s="58"/>
    </row>
    <row r="126" spans="1:24" ht="14.7" customHeight="1" thickBot="1">
      <c r="A126" s="275"/>
      <c r="B126" s="278"/>
      <c r="C126" s="59" t="s">
        <v>206</v>
      </c>
      <c r="D126" s="42" t="s">
        <v>207</v>
      </c>
      <c r="E126" s="51">
        <v>10</v>
      </c>
      <c r="F126" s="52">
        <v>8</v>
      </c>
      <c r="G126" s="53">
        <f>E126-F126</f>
        <v>2</v>
      </c>
      <c r="H126" s="54">
        <f>F126/E126</f>
        <v>0.8</v>
      </c>
      <c r="I126" s="53">
        <v>20</v>
      </c>
      <c r="J126" s="52">
        <v>5</v>
      </c>
      <c r="K126" s="55">
        <f>I126-J126</f>
        <v>15</v>
      </c>
      <c r="L126" s="56">
        <f>J126/I126</f>
        <v>0.25</v>
      </c>
      <c r="M126" s="53"/>
      <c r="N126" s="52"/>
      <c r="O126" s="55"/>
      <c r="P126" s="54"/>
      <c r="Q126" s="53"/>
      <c r="R126" s="52"/>
      <c r="S126" s="55"/>
      <c r="T126" s="56"/>
      <c r="U126" s="57"/>
      <c r="V126" s="52"/>
      <c r="W126" s="52"/>
      <c r="X126" s="58"/>
    </row>
    <row r="127" spans="1:24" ht="14.7" customHeight="1" thickBot="1">
      <c r="A127" s="275"/>
      <c r="B127" s="278"/>
      <c r="C127" s="278" t="s">
        <v>208</v>
      </c>
      <c r="D127" s="42" t="s">
        <v>209</v>
      </c>
      <c r="E127" s="51">
        <v>70</v>
      </c>
      <c r="F127" s="52">
        <v>66</v>
      </c>
      <c r="G127" s="53">
        <f>E127-F127</f>
        <v>4</v>
      </c>
      <c r="H127" s="54">
        <f>F127/E127</f>
        <v>0.94285714285714284</v>
      </c>
      <c r="I127" s="53">
        <v>67</v>
      </c>
      <c r="J127" s="52">
        <v>39</v>
      </c>
      <c r="K127" s="55">
        <f>I127-J127</f>
        <v>28</v>
      </c>
      <c r="L127" s="56">
        <f>J127/I127</f>
        <v>0.58208955223880599</v>
      </c>
      <c r="M127" s="53"/>
      <c r="N127" s="52"/>
      <c r="O127" s="55"/>
      <c r="P127" s="54"/>
      <c r="Q127" s="53"/>
      <c r="R127" s="52"/>
      <c r="S127" s="55"/>
      <c r="T127" s="56"/>
      <c r="U127" s="57">
        <v>8</v>
      </c>
      <c r="V127" s="52">
        <v>5</v>
      </c>
      <c r="W127" s="52"/>
      <c r="X127" s="58">
        <v>1</v>
      </c>
    </row>
    <row r="128" spans="1:24" ht="14.7" customHeight="1" thickBot="1">
      <c r="A128" s="275"/>
      <c r="B128" s="278"/>
      <c r="C128" s="278"/>
      <c r="D128" s="42" t="s">
        <v>210</v>
      </c>
      <c r="E128" s="51"/>
      <c r="F128" s="52"/>
      <c r="G128" s="53"/>
      <c r="H128" s="54"/>
      <c r="I128" s="53"/>
      <c r="J128" s="52"/>
      <c r="K128" s="55"/>
      <c r="L128" s="56"/>
      <c r="M128" s="53"/>
      <c r="N128" s="52"/>
      <c r="O128" s="55"/>
      <c r="P128" s="54"/>
      <c r="Q128" s="53"/>
      <c r="R128" s="52"/>
      <c r="S128" s="55"/>
      <c r="T128" s="56"/>
      <c r="U128" s="57">
        <v>5</v>
      </c>
      <c r="V128" s="52">
        <v>1</v>
      </c>
      <c r="W128" s="52"/>
      <c r="X128" s="58"/>
    </row>
    <row r="129" spans="1:24" ht="14.7" customHeight="1" thickBot="1">
      <c r="A129" s="275"/>
      <c r="B129" s="278" t="s">
        <v>211</v>
      </c>
      <c r="C129" s="59" t="s">
        <v>212</v>
      </c>
      <c r="D129" s="42" t="s">
        <v>213</v>
      </c>
      <c r="E129" s="51"/>
      <c r="F129" s="52"/>
      <c r="G129" s="53"/>
      <c r="H129" s="54"/>
      <c r="I129" s="53"/>
      <c r="J129" s="52"/>
      <c r="K129" s="55"/>
      <c r="L129" s="56"/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 t="s">
        <v>214</v>
      </c>
      <c r="D130" s="42" t="s">
        <v>215</v>
      </c>
      <c r="E130" s="51">
        <v>70</v>
      </c>
      <c r="F130" s="52">
        <v>68</v>
      </c>
      <c r="G130" s="53">
        <f>E130-F130</f>
        <v>2</v>
      </c>
      <c r="H130" s="54">
        <f>F130/E130</f>
        <v>0.97142857142857142</v>
      </c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>
        <v>1</v>
      </c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60" t="s">
        <v>216</v>
      </c>
      <c r="E131" s="51">
        <v>30</v>
      </c>
      <c r="F131" s="52">
        <v>30</v>
      </c>
      <c r="G131" s="53">
        <f>E131-F131</f>
        <v>0</v>
      </c>
      <c r="H131" s="54">
        <f>F131/E131</f>
        <v>1</v>
      </c>
      <c r="I131" s="53">
        <v>28</v>
      </c>
      <c r="J131" s="52">
        <v>19</v>
      </c>
      <c r="K131" s="55">
        <f>I131-J131</f>
        <v>9</v>
      </c>
      <c r="L131" s="56">
        <f>J131/I131</f>
        <v>0.6785714285714286</v>
      </c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278"/>
      <c r="D132" s="42" t="s">
        <v>217</v>
      </c>
      <c r="E132" s="51">
        <v>2</v>
      </c>
      <c r="F132" s="52">
        <v>2</v>
      </c>
      <c r="G132" s="53">
        <f>E132-F132</f>
        <v>0</v>
      </c>
      <c r="H132" s="54">
        <f>F132/E132</f>
        <v>1</v>
      </c>
      <c r="I132" s="53">
        <v>4</v>
      </c>
      <c r="J132" s="52">
        <v>1</v>
      </c>
      <c r="K132" s="55">
        <f>I132-J132</f>
        <v>3</v>
      </c>
      <c r="L132" s="56">
        <f>J132/I132</f>
        <v>0.25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/>
      <c r="W132" s="52"/>
      <c r="X132" s="58"/>
    </row>
    <row r="133" spans="1:24" ht="14.7" customHeight="1" thickBot="1">
      <c r="A133" s="275"/>
      <c r="B133" s="278"/>
      <c r="C133" s="278"/>
      <c r="D133" s="42" t="s">
        <v>218</v>
      </c>
      <c r="E133" s="51">
        <v>10</v>
      </c>
      <c r="F133" s="52">
        <v>10</v>
      </c>
      <c r="G133" s="53">
        <f>E133-F133</f>
        <v>0</v>
      </c>
      <c r="H133" s="54">
        <f>F133/E133</f>
        <v>1</v>
      </c>
      <c r="I133" s="53">
        <v>10</v>
      </c>
      <c r="J133" s="52">
        <v>7</v>
      </c>
      <c r="K133" s="55">
        <f>I133-J133</f>
        <v>3</v>
      </c>
      <c r="L133" s="56">
        <f>J133/I133</f>
        <v>0.7</v>
      </c>
      <c r="M133" s="53"/>
      <c r="N133" s="52"/>
      <c r="O133" s="55"/>
      <c r="P133" s="54"/>
      <c r="Q133" s="53"/>
      <c r="R133" s="52"/>
      <c r="S133" s="55"/>
      <c r="T133" s="56"/>
      <c r="U133" s="57">
        <v>1</v>
      </c>
      <c r="V133" s="52"/>
      <c r="W133" s="52"/>
      <c r="X133" s="58"/>
    </row>
    <row r="134" spans="1:24" ht="14.7" customHeight="1" thickBot="1">
      <c r="A134" s="275"/>
      <c r="B134" s="278"/>
      <c r="C134" s="278"/>
      <c r="D134" s="42" t="s">
        <v>219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278"/>
      <c r="D135" s="42" t="s">
        <v>220</v>
      </c>
      <c r="E135" s="51"/>
      <c r="F135" s="52"/>
      <c r="G135" s="53"/>
      <c r="H135" s="54"/>
      <c r="I135" s="53"/>
      <c r="J135" s="52"/>
      <c r="K135" s="55"/>
      <c r="L135" s="56"/>
      <c r="M135" s="53"/>
      <c r="N135" s="52"/>
      <c r="O135" s="55"/>
      <c r="P135" s="54"/>
      <c r="Q135" s="53"/>
      <c r="R135" s="52"/>
      <c r="S135" s="55"/>
      <c r="T135" s="56"/>
      <c r="U135" s="57"/>
      <c r="V135" s="52"/>
      <c r="W135" s="52"/>
      <c r="X135" s="58"/>
    </row>
    <row r="136" spans="1:24" ht="14.7" customHeight="1" thickBot="1">
      <c r="A136" s="275"/>
      <c r="B136" s="278"/>
      <c r="C136" s="59" t="s">
        <v>221</v>
      </c>
      <c r="D136" s="42" t="s">
        <v>222</v>
      </c>
      <c r="E136" s="51"/>
      <c r="F136" s="52"/>
      <c r="G136" s="53"/>
      <c r="H136" s="54"/>
      <c r="I136" s="53">
        <v>7</v>
      </c>
      <c r="J136" s="52">
        <v>2</v>
      </c>
      <c r="K136" s="55">
        <f>I136-J136</f>
        <v>5</v>
      </c>
      <c r="L136" s="56">
        <f>J136/I136</f>
        <v>0.2857142857142857</v>
      </c>
      <c r="M136" s="53"/>
      <c r="N136" s="52"/>
      <c r="O136" s="55"/>
      <c r="P136" s="54"/>
      <c r="Q136" s="53"/>
      <c r="R136" s="52"/>
      <c r="S136" s="55"/>
      <c r="T136" s="56"/>
      <c r="U136" s="57"/>
      <c r="V136" s="52"/>
      <c r="W136" s="52"/>
      <c r="X136" s="58"/>
    </row>
    <row r="137" spans="1:24" ht="14.7" customHeight="1" thickBot="1">
      <c r="A137" s="275"/>
      <c r="B137" s="278"/>
      <c r="C137" s="59" t="s">
        <v>223</v>
      </c>
      <c r="D137" s="42" t="s">
        <v>56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59" t="s">
        <v>224</v>
      </c>
      <c r="D138" s="42" t="s">
        <v>225</v>
      </c>
      <c r="E138" s="51"/>
      <c r="F138" s="52"/>
      <c r="G138" s="53"/>
      <c r="H138" s="54"/>
      <c r="I138" s="53"/>
      <c r="J138" s="52"/>
      <c r="K138" s="55"/>
      <c r="L138" s="56"/>
      <c r="M138" s="53"/>
      <c r="N138" s="52"/>
      <c r="O138" s="55"/>
      <c r="P138" s="54"/>
      <c r="Q138" s="53"/>
      <c r="R138" s="52"/>
      <c r="S138" s="55"/>
      <c r="T138" s="56"/>
      <c r="U138" s="57"/>
      <c r="V138" s="52">
        <v>3</v>
      </c>
      <c r="W138" s="52"/>
      <c r="X138" s="58"/>
    </row>
    <row r="139" spans="1:24" ht="14.7" customHeight="1" thickBot="1">
      <c r="A139" s="275"/>
      <c r="B139" s="278"/>
      <c r="C139" s="59" t="s">
        <v>226</v>
      </c>
      <c r="D139" s="42" t="s">
        <v>227</v>
      </c>
      <c r="E139" s="51">
        <v>3</v>
      </c>
      <c r="F139" s="52">
        <v>3</v>
      </c>
      <c r="G139" s="53">
        <f>E139-F139</f>
        <v>0</v>
      </c>
      <c r="H139" s="54">
        <f>F139/E139</f>
        <v>1</v>
      </c>
      <c r="I139" s="53">
        <v>12</v>
      </c>
      <c r="J139" s="52">
        <v>6</v>
      </c>
      <c r="K139" s="55">
        <f>I139-J139</f>
        <v>6</v>
      </c>
      <c r="L139" s="56">
        <f>J139/I139</f>
        <v>0.5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/>
      <c r="W139" s="52"/>
      <c r="X139" s="58"/>
    </row>
    <row r="140" spans="1:24" ht="14.7" customHeight="1" thickBot="1">
      <c r="A140" s="275"/>
      <c r="B140" s="278"/>
      <c r="C140" s="278" t="s">
        <v>228</v>
      </c>
      <c r="D140" s="42" t="s">
        <v>207</v>
      </c>
      <c r="E140" s="51"/>
      <c r="F140" s="52"/>
      <c r="G140" s="53"/>
      <c r="H140" s="54"/>
      <c r="I140" s="53"/>
      <c r="J140" s="52"/>
      <c r="K140" s="55"/>
      <c r="L140" s="56"/>
      <c r="M140" s="53"/>
      <c r="N140" s="52"/>
      <c r="O140" s="55"/>
      <c r="P140" s="54"/>
      <c r="Q140" s="53"/>
      <c r="R140" s="52"/>
      <c r="S140" s="55"/>
      <c r="T140" s="56"/>
      <c r="U140" s="57"/>
      <c r="V140" s="52">
        <v>13</v>
      </c>
      <c r="W140" s="52"/>
      <c r="X140" s="58">
        <v>2</v>
      </c>
    </row>
    <row r="141" spans="1:24" ht="14.7" customHeight="1" thickBot="1">
      <c r="A141" s="275"/>
      <c r="B141" s="278"/>
      <c r="C141" s="278"/>
      <c r="D141" s="42" t="s">
        <v>229</v>
      </c>
      <c r="E141" s="51"/>
      <c r="F141" s="52"/>
      <c r="G141" s="53"/>
      <c r="H141" s="54"/>
      <c r="I141" s="53"/>
      <c r="J141" s="52"/>
      <c r="K141" s="55"/>
      <c r="L141" s="56"/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278"/>
      <c r="D142" s="42" t="s">
        <v>230</v>
      </c>
      <c r="E142" s="51"/>
      <c r="F142" s="52"/>
      <c r="G142" s="53"/>
      <c r="H142" s="54"/>
      <c r="I142" s="53">
        <v>16</v>
      </c>
      <c r="J142" s="52">
        <v>7</v>
      </c>
      <c r="K142" s="55">
        <f>I142-J142</f>
        <v>9</v>
      </c>
      <c r="L142" s="56">
        <f>J142/I142</f>
        <v>0.4375</v>
      </c>
      <c r="M142" s="53"/>
      <c r="N142" s="52"/>
      <c r="O142" s="55"/>
      <c r="P142" s="54"/>
      <c r="Q142" s="53"/>
      <c r="R142" s="52"/>
      <c r="S142" s="55"/>
      <c r="T142" s="56"/>
      <c r="U142" s="57"/>
      <c r="V142" s="52"/>
      <c r="W142" s="52"/>
      <c r="X142" s="58"/>
    </row>
    <row r="143" spans="1:24" ht="14.7" customHeight="1" thickBot="1">
      <c r="A143" s="275"/>
      <c r="B143" s="278"/>
      <c r="C143" s="59" t="s">
        <v>231</v>
      </c>
      <c r="D143" s="42" t="s">
        <v>232</v>
      </c>
      <c r="E143" s="51">
        <v>10</v>
      </c>
      <c r="F143" s="52">
        <v>9</v>
      </c>
      <c r="G143" s="53">
        <f>E143-F143</f>
        <v>1</v>
      </c>
      <c r="H143" s="54">
        <f>F143/E143</f>
        <v>0.9</v>
      </c>
      <c r="I143" s="53">
        <v>26</v>
      </c>
      <c r="J143" s="52">
        <v>25</v>
      </c>
      <c r="K143" s="55">
        <f>I143-J143</f>
        <v>1</v>
      </c>
      <c r="L143" s="56">
        <f>J143/I143</f>
        <v>0.96153846153846156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233</v>
      </c>
      <c r="D144" s="42" t="s">
        <v>234</v>
      </c>
      <c r="E144" s="51"/>
      <c r="F144" s="52"/>
      <c r="G144" s="53"/>
      <c r="H144" s="54"/>
      <c r="I144" s="53">
        <v>20</v>
      </c>
      <c r="J144" s="52">
        <v>4</v>
      </c>
      <c r="K144" s="55">
        <f>I144-J144</f>
        <v>16</v>
      </c>
      <c r="L144" s="56">
        <f>J144/I144</f>
        <v>0.2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235</v>
      </c>
      <c r="D145" s="42" t="s">
        <v>236</v>
      </c>
      <c r="E145" s="51"/>
      <c r="F145" s="52"/>
      <c r="G145" s="53"/>
      <c r="H145" s="54"/>
      <c r="I145" s="53">
        <v>10</v>
      </c>
      <c r="J145" s="52">
        <v>4</v>
      </c>
      <c r="K145" s="55">
        <f>I145-J145</f>
        <v>6</v>
      </c>
      <c r="L145" s="56">
        <f>J145/I145</f>
        <v>0.4</v>
      </c>
      <c r="M145" s="53"/>
      <c r="N145" s="52"/>
      <c r="O145" s="55"/>
      <c r="P145" s="54"/>
      <c r="Q145" s="53"/>
      <c r="R145" s="52"/>
      <c r="S145" s="55"/>
      <c r="T145" s="56"/>
      <c r="U145" s="57"/>
      <c r="V145" s="52"/>
      <c r="W145" s="52"/>
      <c r="X145" s="58"/>
    </row>
    <row r="146" spans="1:24" ht="14.7" customHeight="1" thickBot="1">
      <c r="A146" s="275"/>
      <c r="B146" s="278"/>
      <c r="C146" s="59" t="s">
        <v>237</v>
      </c>
      <c r="D146" s="42" t="s">
        <v>142</v>
      </c>
      <c r="E146" s="51"/>
      <c r="F146" s="52"/>
      <c r="G146" s="53"/>
      <c r="H146" s="54"/>
      <c r="I146" s="53"/>
      <c r="J146" s="52"/>
      <c r="K146" s="55"/>
      <c r="L146" s="56"/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59" t="s">
        <v>238</v>
      </c>
      <c r="D147" s="42" t="s">
        <v>190</v>
      </c>
      <c r="E147" s="51"/>
      <c r="F147" s="52"/>
      <c r="G147" s="53"/>
      <c r="H147" s="54"/>
      <c r="I147" s="53">
        <v>6</v>
      </c>
      <c r="J147" s="52">
        <v>5</v>
      </c>
      <c r="K147" s="55">
        <f>I147-J147</f>
        <v>1</v>
      </c>
      <c r="L147" s="56">
        <f>J147/I147</f>
        <v>0.83333333333333337</v>
      </c>
      <c r="M147" s="53"/>
      <c r="N147" s="52"/>
      <c r="O147" s="55"/>
      <c r="P147" s="54"/>
      <c r="Q147" s="53"/>
      <c r="R147" s="52"/>
      <c r="S147" s="55"/>
      <c r="T147" s="56"/>
      <c r="U147" s="57"/>
      <c r="V147" s="52"/>
      <c r="W147" s="52"/>
      <c r="X147" s="58"/>
    </row>
    <row r="148" spans="1:24" ht="14.7" customHeight="1" thickBot="1">
      <c r="A148" s="275"/>
      <c r="B148" s="278"/>
      <c r="C148" s="59" t="s">
        <v>239</v>
      </c>
      <c r="D148" s="42" t="s">
        <v>240</v>
      </c>
      <c r="E148" s="51"/>
      <c r="F148" s="52"/>
      <c r="G148" s="53"/>
      <c r="H148" s="54"/>
      <c r="I148" s="53">
        <v>12</v>
      </c>
      <c r="J148" s="52">
        <v>8</v>
      </c>
      <c r="K148" s="55">
        <f>I148-J148</f>
        <v>4</v>
      </c>
      <c r="L148" s="56">
        <f>J148/I148</f>
        <v>0.66666666666666663</v>
      </c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241</v>
      </c>
      <c r="D149" s="42" t="s">
        <v>56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>
        <v>5</v>
      </c>
      <c r="W149" s="52"/>
      <c r="X149" s="58"/>
    </row>
    <row r="150" spans="1:24" ht="14.7" customHeight="1" thickBot="1">
      <c r="A150" s="275"/>
      <c r="B150" s="278" t="s">
        <v>242</v>
      </c>
      <c r="C150" s="278" t="s">
        <v>243</v>
      </c>
      <c r="D150" s="42" t="s">
        <v>244</v>
      </c>
      <c r="E150" s="51">
        <v>28</v>
      </c>
      <c r="F150" s="52">
        <v>24</v>
      </c>
      <c r="G150" s="53">
        <f>E150-F150</f>
        <v>4</v>
      </c>
      <c r="H150" s="54">
        <f>F150/E150</f>
        <v>0.8571428571428571</v>
      </c>
      <c r="I150" s="53">
        <v>20</v>
      </c>
      <c r="J150" s="52">
        <v>16</v>
      </c>
      <c r="K150" s="55">
        <f>I150-J150</f>
        <v>4</v>
      </c>
      <c r="L150" s="56">
        <f>J150/I150</f>
        <v>0.8</v>
      </c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278"/>
      <c r="D151" s="42" t="s">
        <v>245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/>
      <c r="W151" s="52"/>
      <c r="X151" s="58"/>
    </row>
    <row r="152" spans="1:24" ht="14.7" customHeight="1" thickBot="1">
      <c r="A152" s="275"/>
      <c r="B152" s="278"/>
      <c r="C152" s="59" t="s">
        <v>246</v>
      </c>
      <c r="D152" s="42" t="s">
        <v>247</v>
      </c>
      <c r="E152" s="51">
        <v>24</v>
      </c>
      <c r="F152" s="52">
        <v>24</v>
      </c>
      <c r="G152" s="53">
        <f>E152-F152</f>
        <v>0</v>
      </c>
      <c r="H152" s="54">
        <f>F152/E152</f>
        <v>1</v>
      </c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>
        <v>1</v>
      </c>
      <c r="V152" s="52"/>
      <c r="W152" s="52"/>
      <c r="X152" s="58"/>
    </row>
    <row r="153" spans="1:24" ht="14.7" customHeight="1" thickBot="1">
      <c r="A153" s="275"/>
      <c r="B153" s="278"/>
      <c r="C153" s="59" t="s">
        <v>248</v>
      </c>
      <c r="D153" s="42" t="s">
        <v>249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/>
      <c r="W153" s="52"/>
      <c r="X153" s="58"/>
    </row>
    <row r="154" spans="1:24" ht="14.7" customHeight="1" thickBot="1">
      <c r="A154" s="275"/>
      <c r="B154" s="278"/>
      <c r="C154" s="59" t="s">
        <v>250</v>
      </c>
      <c r="D154" s="42" t="s">
        <v>31</v>
      </c>
      <c r="E154" s="51"/>
      <c r="F154" s="52"/>
      <c r="G154" s="53"/>
      <c r="H154" s="54"/>
      <c r="I154" s="53"/>
      <c r="J154" s="52"/>
      <c r="K154" s="55"/>
      <c r="L154" s="56"/>
      <c r="M154" s="53"/>
      <c r="N154" s="52"/>
      <c r="O154" s="55"/>
      <c r="P154" s="54"/>
      <c r="Q154" s="53"/>
      <c r="R154" s="52"/>
      <c r="S154" s="55"/>
      <c r="T154" s="56"/>
      <c r="U154" s="57"/>
      <c r="V154" s="52"/>
      <c r="W154" s="52"/>
      <c r="X154" s="58"/>
    </row>
    <row r="155" spans="1:24" ht="14.7" customHeight="1" thickBot="1">
      <c r="A155" s="275"/>
      <c r="B155" s="278"/>
      <c r="C155" s="59" t="s">
        <v>251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2</v>
      </c>
      <c r="W155" s="52"/>
      <c r="X155" s="58"/>
    </row>
    <row r="156" spans="1:24" ht="14.7" customHeight="1" thickBot="1">
      <c r="A156" s="275"/>
      <c r="B156" s="278"/>
      <c r="C156" s="59" t="s">
        <v>252</v>
      </c>
      <c r="D156" s="42" t="s">
        <v>253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/>
      <c r="W156" s="52"/>
      <c r="X156" s="58"/>
    </row>
    <row r="157" spans="1:24" ht="14.7" customHeight="1" thickBot="1">
      <c r="A157" s="275"/>
      <c r="B157" s="278"/>
      <c r="C157" s="59" t="s">
        <v>254</v>
      </c>
      <c r="D157" s="42" t="s">
        <v>31</v>
      </c>
      <c r="E157" s="51"/>
      <c r="F157" s="52"/>
      <c r="G157" s="53"/>
      <c r="H157" s="54"/>
      <c r="I157" s="53"/>
      <c r="J157" s="52"/>
      <c r="K157" s="55"/>
      <c r="L157" s="56"/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5"/>
      <c r="B158" s="278"/>
      <c r="C158" s="59" t="s">
        <v>255</v>
      </c>
      <c r="D158" s="42" t="s">
        <v>256</v>
      </c>
      <c r="E158" s="51">
        <v>10</v>
      </c>
      <c r="F158" s="52">
        <v>10</v>
      </c>
      <c r="G158" s="53">
        <f>E158-F158</f>
        <v>0</v>
      </c>
      <c r="H158" s="54">
        <f>F158/E158</f>
        <v>1</v>
      </c>
      <c r="I158" s="53">
        <v>8</v>
      </c>
      <c r="J158" s="52">
        <v>6</v>
      </c>
      <c r="K158" s="55">
        <f>I158-J158</f>
        <v>2</v>
      </c>
      <c r="L158" s="56">
        <f>J158/I158</f>
        <v>0.75</v>
      </c>
      <c r="M158" s="53"/>
      <c r="N158" s="52"/>
      <c r="O158" s="55"/>
      <c r="P158" s="54"/>
      <c r="Q158" s="53"/>
      <c r="R158" s="52"/>
      <c r="S158" s="55"/>
      <c r="T158" s="56"/>
      <c r="U158" s="57">
        <v>1</v>
      </c>
      <c r="V158" s="52">
        <v>1</v>
      </c>
      <c r="W158" s="52"/>
      <c r="X158" s="58"/>
    </row>
    <row r="159" spans="1:24" ht="14.7" customHeight="1" thickBot="1">
      <c r="A159" s="275"/>
      <c r="B159" s="278"/>
      <c r="C159" s="59" t="s">
        <v>257</v>
      </c>
      <c r="D159" s="42" t="s">
        <v>56</v>
      </c>
      <c r="E159" s="51"/>
      <c r="F159" s="52"/>
      <c r="G159" s="53"/>
      <c r="H159" s="54"/>
      <c r="I159" s="53"/>
      <c r="J159" s="52"/>
      <c r="K159" s="55"/>
      <c r="L159" s="56"/>
      <c r="M159" s="53"/>
      <c r="N159" s="52"/>
      <c r="O159" s="55"/>
      <c r="P159" s="54"/>
      <c r="Q159" s="53"/>
      <c r="R159" s="52"/>
      <c r="S159" s="55"/>
      <c r="T159" s="56"/>
      <c r="U159" s="57"/>
      <c r="V159" s="52">
        <v>15</v>
      </c>
      <c r="W159" s="52"/>
      <c r="X159" s="58"/>
    </row>
    <row r="160" spans="1:24" ht="14.7" customHeight="1" thickBot="1">
      <c r="A160" s="275"/>
      <c r="B160" s="278"/>
      <c r="C160" s="59" t="s">
        <v>258</v>
      </c>
      <c r="D160" s="42" t="s">
        <v>259</v>
      </c>
      <c r="E160" s="51"/>
      <c r="F160" s="52"/>
      <c r="G160" s="53"/>
      <c r="H160" s="54"/>
      <c r="I160" s="53"/>
      <c r="J160" s="52"/>
      <c r="K160" s="55"/>
      <c r="L160" s="56"/>
      <c r="M160" s="53"/>
      <c r="N160" s="52"/>
      <c r="O160" s="55"/>
      <c r="P160" s="54"/>
      <c r="Q160" s="53"/>
      <c r="R160" s="52"/>
      <c r="S160" s="55"/>
      <c r="T160" s="56"/>
      <c r="U160" s="57"/>
      <c r="V160" s="52"/>
      <c r="W160" s="52"/>
      <c r="X160" s="58"/>
    </row>
    <row r="161" spans="1:24" ht="14.7" customHeight="1">
      <c r="A161" s="275"/>
      <c r="B161" s="278"/>
      <c r="C161" s="59" t="s">
        <v>260</v>
      </c>
      <c r="D161" s="42" t="s">
        <v>261</v>
      </c>
      <c r="E161" s="51"/>
      <c r="F161" s="52"/>
      <c r="G161" s="53"/>
      <c r="H161" s="54"/>
      <c r="I161" s="53">
        <v>10</v>
      </c>
      <c r="J161" s="52">
        <v>10</v>
      </c>
      <c r="K161" s="55">
        <f>I161-J161</f>
        <v>0</v>
      </c>
      <c r="L161" s="56">
        <f>J161/I161</f>
        <v>1</v>
      </c>
      <c r="M161" s="53"/>
      <c r="N161" s="52"/>
      <c r="O161" s="55"/>
      <c r="P161" s="54"/>
      <c r="Q161" s="53"/>
      <c r="R161" s="52"/>
      <c r="S161" s="55"/>
      <c r="T161" s="56"/>
      <c r="U161" s="57"/>
      <c r="V161" s="52"/>
      <c r="W161" s="52"/>
      <c r="X161" s="58"/>
    </row>
    <row r="162" spans="1:24" ht="14.7" customHeight="1" thickBot="1">
      <c r="A162" s="273" t="s">
        <v>262</v>
      </c>
      <c r="B162" s="273"/>
      <c r="C162" s="273"/>
      <c r="D162" s="273"/>
      <c r="E162" s="37">
        <f>SUM(E100:E161)</f>
        <v>357</v>
      </c>
      <c r="F162" s="38">
        <f>SUM(F100:F161)</f>
        <v>342</v>
      </c>
      <c r="G162" s="38">
        <f>E162-F162</f>
        <v>15</v>
      </c>
      <c r="H162" s="4">
        <f>F162/E162</f>
        <v>0.95798319327731096</v>
      </c>
      <c r="I162" s="38">
        <f>SUM(I100:I161)</f>
        <v>429</v>
      </c>
      <c r="J162" s="38">
        <f>SUM(J100:J161)</f>
        <v>239</v>
      </c>
      <c r="K162" s="3">
        <f>I162-J162</f>
        <v>190</v>
      </c>
      <c r="L162" s="39">
        <f>J162/I162</f>
        <v>0.55710955710955712</v>
      </c>
      <c r="M162" s="38">
        <f>SUM(M100:M161)</f>
        <v>2</v>
      </c>
      <c r="N162" s="38">
        <f>SUM(N100:N161)</f>
        <v>1</v>
      </c>
      <c r="O162" s="3">
        <f>(M162-N162)</f>
        <v>1</v>
      </c>
      <c r="P162" s="4">
        <f>N162/M162</f>
        <v>0.5</v>
      </c>
      <c r="Q162" s="38">
        <f>SUM(Q100:Q161)</f>
        <v>2</v>
      </c>
      <c r="R162" s="38">
        <f>SUM(R100:R161)</f>
        <v>1</v>
      </c>
      <c r="S162" s="3">
        <f>Q162-R162</f>
        <v>1</v>
      </c>
      <c r="T162" s="39">
        <f>R162/Q162</f>
        <v>0.5</v>
      </c>
      <c r="U162" s="37">
        <f>SUM(U100:U161)</f>
        <v>29</v>
      </c>
      <c r="V162" s="38">
        <f>SUM(V100:V161)</f>
        <v>75</v>
      </c>
      <c r="W162" s="38">
        <f>SUM(W100:W161)</f>
        <v>3</v>
      </c>
      <c r="X162" s="41">
        <f>SUM(X100:X161)</f>
        <v>3</v>
      </c>
    </row>
    <row r="163" spans="1:24" ht="14.7" customHeight="1" thickBot="1">
      <c r="A163" s="275" t="s">
        <v>263</v>
      </c>
      <c r="B163" s="279" t="s">
        <v>264</v>
      </c>
      <c r="C163" s="279" t="s">
        <v>265</v>
      </c>
      <c r="D163" s="61" t="s">
        <v>266</v>
      </c>
      <c r="E163" s="62">
        <v>19</v>
      </c>
      <c r="F163" s="63">
        <v>18</v>
      </c>
      <c r="G163" s="64">
        <f>E163-F163</f>
        <v>1</v>
      </c>
      <c r="H163" s="65">
        <f>F163/E163</f>
        <v>0.94736842105263153</v>
      </c>
      <c r="I163" s="64">
        <v>15</v>
      </c>
      <c r="J163" s="63">
        <v>11</v>
      </c>
      <c r="K163" s="66">
        <f>I163-J163</f>
        <v>4</v>
      </c>
      <c r="L163" s="67">
        <f>J163/I163</f>
        <v>0.73333333333333328</v>
      </c>
      <c r="M163" s="64"/>
      <c r="N163" s="63"/>
      <c r="O163" s="66"/>
      <c r="P163" s="65"/>
      <c r="Q163" s="64"/>
      <c r="R163" s="63"/>
      <c r="S163" s="66"/>
      <c r="T163" s="67"/>
      <c r="U163" s="68"/>
      <c r="V163" s="69">
        <v>1</v>
      </c>
      <c r="W163" s="69">
        <v>1</v>
      </c>
      <c r="X163" s="70"/>
    </row>
    <row r="164" spans="1:24" ht="14.7" customHeight="1" thickBot="1">
      <c r="A164" s="275"/>
      <c r="B164" s="279"/>
      <c r="C164" s="279"/>
      <c r="D164" s="71" t="s">
        <v>267</v>
      </c>
      <c r="E164" s="72">
        <v>10</v>
      </c>
      <c r="F164" s="69">
        <v>10</v>
      </c>
      <c r="G164" s="73">
        <f>E164-F164</f>
        <v>0</v>
      </c>
      <c r="H164" s="74">
        <f>F164/E164</f>
        <v>1</v>
      </c>
      <c r="I164" s="73">
        <v>5</v>
      </c>
      <c r="J164" s="69">
        <v>5</v>
      </c>
      <c r="K164" s="75">
        <f>I164-J164</f>
        <v>0</v>
      </c>
      <c r="L164" s="76">
        <f>J164/I164</f>
        <v>1</v>
      </c>
      <c r="M164" s="73"/>
      <c r="N164" s="69"/>
      <c r="O164" s="75"/>
      <c r="P164" s="74"/>
      <c r="Q164" s="73"/>
      <c r="R164" s="69"/>
      <c r="S164" s="75"/>
      <c r="T164" s="76"/>
      <c r="U164" s="68">
        <v>2</v>
      </c>
      <c r="V164" s="69">
        <v>2</v>
      </c>
      <c r="W164" s="69"/>
      <c r="X164" s="70"/>
    </row>
    <row r="165" spans="1:24" ht="14.7" customHeight="1" thickBot="1">
      <c r="A165" s="275"/>
      <c r="B165" s="279"/>
      <c r="C165" s="77" t="s">
        <v>268</v>
      </c>
      <c r="D165" s="71" t="s">
        <v>56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/>
      <c r="W165" s="69"/>
      <c r="X165" s="70"/>
    </row>
    <row r="166" spans="1:24" ht="14.7" customHeight="1" thickBot="1">
      <c r="A166" s="275"/>
      <c r="B166" s="279"/>
      <c r="C166" s="77" t="s">
        <v>269</v>
      </c>
      <c r="D166" s="71" t="s">
        <v>56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/>
      <c r="W166" s="69"/>
      <c r="X166" s="70"/>
    </row>
    <row r="167" spans="1:24" ht="14.7" customHeight="1" thickBot="1">
      <c r="A167" s="275"/>
      <c r="B167" s="279"/>
      <c r="C167" s="77" t="s">
        <v>270</v>
      </c>
      <c r="D167" s="71" t="s">
        <v>271</v>
      </c>
      <c r="E167" s="72">
        <v>13</v>
      </c>
      <c r="F167" s="69">
        <v>12</v>
      </c>
      <c r="G167" s="73">
        <f>E167-F167</f>
        <v>1</v>
      </c>
      <c r="H167" s="74">
        <f>F167/E167</f>
        <v>0.92307692307692313</v>
      </c>
      <c r="I167" s="73">
        <v>20</v>
      </c>
      <c r="J167" s="69">
        <v>6</v>
      </c>
      <c r="K167" s="75">
        <f>I167-J167</f>
        <v>14</v>
      </c>
      <c r="L167" s="76">
        <f>J167/I167</f>
        <v>0.3</v>
      </c>
      <c r="M167" s="73"/>
      <c r="N167" s="69"/>
      <c r="O167" s="75"/>
      <c r="P167" s="74"/>
      <c r="Q167" s="73"/>
      <c r="R167" s="69"/>
      <c r="S167" s="75"/>
      <c r="T167" s="76"/>
      <c r="U167" s="68"/>
      <c r="V167" s="69"/>
      <c r="W167" s="69"/>
      <c r="X167" s="70"/>
    </row>
    <row r="168" spans="1:24" ht="14.7" customHeight="1" thickBot="1">
      <c r="A168" s="275"/>
      <c r="B168" s="279"/>
      <c r="C168" s="77" t="s">
        <v>272</v>
      </c>
      <c r="D168" s="71" t="s">
        <v>56</v>
      </c>
      <c r="E168" s="72"/>
      <c r="F168" s="69"/>
      <c r="G168" s="73"/>
      <c r="H168" s="74"/>
      <c r="I168" s="73"/>
      <c r="J168" s="69"/>
      <c r="K168" s="75"/>
      <c r="L168" s="76"/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2</v>
      </c>
      <c r="W168" s="69"/>
      <c r="X168" s="70"/>
    </row>
    <row r="169" spans="1:24" ht="14.7" customHeight="1" thickBot="1">
      <c r="A169" s="275"/>
      <c r="B169" s="279"/>
      <c r="C169" s="77" t="s">
        <v>273</v>
      </c>
      <c r="D169" s="71" t="s">
        <v>274</v>
      </c>
      <c r="E169" s="72"/>
      <c r="F169" s="69"/>
      <c r="G169" s="73"/>
      <c r="H169" s="74"/>
      <c r="I169" s="73"/>
      <c r="J169" s="69"/>
      <c r="K169" s="75"/>
      <c r="L169" s="76"/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8</v>
      </c>
      <c r="W169" s="69"/>
      <c r="X169" s="70"/>
    </row>
    <row r="170" spans="1:24" ht="14.7" customHeight="1" thickBot="1">
      <c r="A170" s="275"/>
      <c r="B170" s="279"/>
      <c r="C170" s="77" t="s">
        <v>275</v>
      </c>
      <c r="D170" s="71" t="s">
        <v>276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>
        <v>1</v>
      </c>
      <c r="W170" s="69"/>
      <c r="X170" s="70"/>
    </row>
    <row r="171" spans="1:24" ht="14.7" customHeight="1" thickBot="1">
      <c r="A171" s="275"/>
      <c r="B171" s="279"/>
      <c r="C171" s="77" t="s">
        <v>277</v>
      </c>
      <c r="D171" s="71" t="s">
        <v>67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1</v>
      </c>
      <c r="W171" s="69"/>
      <c r="X171" s="70"/>
    </row>
    <row r="172" spans="1:24" ht="14.7" customHeight="1" thickBot="1">
      <c r="A172" s="275"/>
      <c r="B172" s="279"/>
      <c r="C172" s="77" t="s">
        <v>278</v>
      </c>
      <c r="D172" s="71" t="s">
        <v>279</v>
      </c>
      <c r="E172" s="72"/>
      <c r="F172" s="69"/>
      <c r="G172" s="73"/>
      <c r="H172" s="74"/>
      <c r="I172" s="73">
        <v>15</v>
      </c>
      <c r="J172" s="69">
        <v>1</v>
      </c>
      <c r="K172" s="75">
        <f>I172-J172</f>
        <v>14</v>
      </c>
      <c r="L172" s="76">
        <f>J172/I172</f>
        <v>6.6666666666666666E-2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9"/>
      <c r="C173" s="77" t="s">
        <v>280</v>
      </c>
      <c r="D173" s="71" t="s">
        <v>281</v>
      </c>
      <c r="E173" s="72"/>
      <c r="F173" s="69"/>
      <c r="G173" s="73"/>
      <c r="H173" s="74"/>
      <c r="I173" s="73">
        <v>9</v>
      </c>
      <c r="J173" s="69">
        <v>5</v>
      </c>
      <c r="K173" s="75">
        <f>I173-J173</f>
        <v>4</v>
      </c>
      <c r="L173" s="76">
        <f>J173/I173</f>
        <v>0.55555555555555558</v>
      </c>
      <c r="M173" s="73"/>
      <c r="N173" s="69"/>
      <c r="O173" s="75"/>
      <c r="P173" s="74"/>
      <c r="Q173" s="73"/>
      <c r="R173" s="69"/>
      <c r="S173" s="75"/>
      <c r="T173" s="76"/>
      <c r="U173" s="68"/>
      <c r="V173" s="69"/>
      <c r="W173" s="69"/>
      <c r="X173" s="70"/>
    </row>
    <row r="174" spans="1:24" ht="14.7" customHeight="1" thickBot="1">
      <c r="A174" s="275"/>
      <c r="B174" s="279"/>
      <c r="C174" s="77" t="s">
        <v>282</v>
      </c>
      <c r="D174" s="71" t="s">
        <v>56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/>
      <c r="W174" s="69"/>
      <c r="X174" s="70"/>
    </row>
    <row r="175" spans="1:24" ht="14.7" customHeight="1" thickBot="1">
      <c r="A175" s="275"/>
      <c r="B175" s="279"/>
      <c r="C175" s="77" t="s">
        <v>283</v>
      </c>
      <c r="D175" s="71" t="s">
        <v>284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/>
      <c r="W175" s="69"/>
      <c r="X175" s="70"/>
    </row>
    <row r="176" spans="1:24" ht="14.7" customHeight="1" thickBot="1">
      <c r="A176" s="275"/>
      <c r="B176" s="277" t="s">
        <v>285</v>
      </c>
      <c r="C176" s="277" t="s">
        <v>286</v>
      </c>
      <c r="D176" s="71" t="s">
        <v>287</v>
      </c>
      <c r="E176" s="72">
        <v>27</v>
      </c>
      <c r="F176" s="69">
        <v>25</v>
      </c>
      <c r="G176" s="73">
        <f>E176-F176</f>
        <v>2</v>
      </c>
      <c r="H176" s="74">
        <f>F176/E176</f>
        <v>0.92592592592592593</v>
      </c>
      <c r="I176" s="73">
        <v>54</v>
      </c>
      <c r="J176" s="69">
        <v>47</v>
      </c>
      <c r="K176" s="75">
        <f>I176-J176</f>
        <v>7</v>
      </c>
      <c r="L176" s="76">
        <f>J176/I176</f>
        <v>0.87037037037037035</v>
      </c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277"/>
      <c r="D177" s="71" t="s">
        <v>288</v>
      </c>
      <c r="E177" s="72">
        <v>10</v>
      </c>
      <c r="F177" s="69">
        <v>10</v>
      </c>
      <c r="G177" s="73">
        <f>E177-F177</f>
        <v>0</v>
      </c>
      <c r="H177" s="74">
        <f>F177/E177</f>
        <v>1</v>
      </c>
      <c r="I177" s="73">
        <v>10</v>
      </c>
      <c r="J177" s="69">
        <v>8</v>
      </c>
      <c r="K177" s="75">
        <f>I177-J177</f>
        <v>2</v>
      </c>
      <c r="L177" s="76">
        <f>J177/I177</f>
        <v>0.8</v>
      </c>
      <c r="M177" s="73"/>
      <c r="N177" s="69"/>
      <c r="O177" s="75"/>
      <c r="P177" s="74"/>
      <c r="Q177" s="73"/>
      <c r="R177" s="69"/>
      <c r="S177" s="75"/>
      <c r="T177" s="76"/>
      <c r="U177" s="68">
        <v>2</v>
      </c>
      <c r="V177" s="69">
        <v>2</v>
      </c>
      <c r="W177" s="69"/>
      <c r="X177" s="70"/>
    </row>
    <row r="178" spans="1:24" ht="14.7" customHeight="1" thickBot="1">
      <c r="A178" s="275"/>
      <c r="B178" s="277"/>
      <c r="C178" s="277"/>
      <c r="D178" s="71" t="s">
        <v>289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>
        <v>1</v>
      </c>
      <c r="V178" s="69"/>
      <c r="W178" s="69"/>
      <c r="X178" s="70"/>
    </row>
    <row r="179" spans="1:24" ht="14.7" customHeight="1" thickBot="1">
      <c r="A179" s="275"/>
      <c r="B179" s="277"/>
      <c r="C179" s="277"/>
      <c r="D179" s="71" t="s">
        <v>290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1</v>
      </c>
      <c r="W179" s="69"/>
      <c r="X179" s="70"/>
    </row>
    <row r="180" spans="1:24" ht="14.7" customHeight="1" thickBot="1">
      <c r="A180" s="275"/>
      <c r="B180" s="277"/>
      <c r="C180" s="77" t="s">
        <v>291</v>
      </c>
      <c r="D180" s="71" t="s">
        <v>292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/>
      <c r="W180" s="69"/>
      <c r="X180" s="70"/>
    </row>
    <row r="181" spans="1:24" ht="14.7" customHeight="1" thickBot="1">
      <c r="A181" s="275"/>
      <c r="B181" s="277"/>
      <c r="C181" s="77" t="s">
        <v>293</v>
      </c>
      <c r="D181" s="71" t="s">
        <v>56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/>
      <c r="W181" s="69"/>
      <c r="X181" s="70"/>
    </row>
    <row r="182" spans="1:24" ht="14.7" customHeight="1" thickBot="1">
      <c r="A182" s="275"/>
      <c r="B182" s="277" t="s">
        <v>294</v>
      </c>
      <c r="C182" s="77" t="s">
        <v>295</v>
      </c>
      <c r="D182" s="71" t="s">
        <v>296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2</v>
      </c>
      <c r="W182" s="69"/>
      <c r="X182" s="70"/>
    </row>
    <row r="183" spans="1:24" ht="14.7" customHeight="1" thickBot="1">
      <c r="A183" s="275"/>
      <c r="B183" s="277"/>
      <c r="C183" s="77" t="s">
        <v>297</v>
      </c>
      <c r="D183" s="71" t="s">
        <v>56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2</v>
      </c>
      <c r="W183" s="69"/>
      <c r="X183" s="70"/>
    </row>
    <row r="184" spans="1:24" ht="14.7" customHeight="1" thickBot="1">
      <c r="A184" s="275"/>
      <c r="B184" s="277"/>
      <c r="C184" s="77" t="s">
        <v>298</v>
      </c>
      <c r="D184" s="71" t="s">
        <v>299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2</v>
      </c>
      <c r="W184" s="69"/>
      <c r="X184" s="70"/>
    </row>
    <row r="185" spans="1:24" ht="14.7" customHeight="1" thickBot="1">
      <c r="A185" s="275"/>
      <c r="B185" s="277"/>
      <c r="C185" s="77" t="s">
        <v>300</v>
      </c>
      <c r="D185" s="71" t="s">
        <v>31</v>
      </c>
      <c r="E185" s="72"/>
      <c r="F185" s="69"/>
      <c r="G185" s="73"/>
      <c r="H185" s="74"/>
      <c r="I185" s="73"/>
      <c r="J185" s="69"/>
      <c r="K185" s="75"/>
      <c r="L185" s="76"/>
      <c r="M185" s="73"/>
      <c r="N185" s="69"/>
      <c r="O185" s="75"/>
      <c r="P185" s="74"/>
      <c r="Q185" s="73"/>
      <c r="R185" s="69"/>
      <c r="S185" s="75"/>
      <c r="T185" s="76"/>
      <c r="U185" s="68"/>
      <c r="V185" s="69">
        <v>2</v>
      </c>
      <c r="W185" s="69"/>
      <c r="X185" s="70"/>
    </row>
    <row r="186" spans="1:24" ht="14.7" customHeight="1" thickBot="1">
      <c r="A186" s="275"/>
      <c r="B186" s="277"/>
      <c r="C186" s="77" t="s">
        <v>301</v>
      </c>
      <c r="D186" s="71" t="s">
        <v>56</v>
      </c>
      <c r="E186" s="72"/>
      <c r="F186" s="69"/>
      <c r="G186" s="73"/>
      <c r="H186" s="74"/>
      <c r="I186" s="73"/>
      <c r="J186" s="69"/>
      <c r="K186" s="75"/>
      <c r="L186" s="76"/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77" t="s">
        <v>302</v>
      </c>
      <c r="D187" s="71" t="s">
        <v>303</v>
      </c>
      <c r="E187" s="72"/>
      <c r="F187" s="69"/>
      <c r="G187" s="73"/>
      <c r="H187" s="74"/>
      <c r="I187" s="73"/>
      <c r="J187" s="69"/>
      <c r="K187" s="75"/>
      <c r="L187" s="76"/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277" t="s">
        <v>304</v>
      </c>
      <c r="D188" s="71" t="s">
        <v>305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1</v>
      </c>
      <c r="W188" s="69"/>
      <c r="X188" s="70"/>
    </row>
    <row r="189" spans="1:24" ht="14.7" customHeight="1" thickBot="1">
      <c r="A189" s="275"/>
      <c r="B189" s="277"/>
      <c r="C189" s="277"/>
      <c r="D189" s="71" t="s">
        <v>306</v>
      </c>
      <c r="E189" s="72">
        <v>6</v>
      </c>
      <c r="F189" s="69">
        <v>6</v>
      </c>
      <c r="G189" s="73">
        <f>E189-F189</f>
        <v>0</v>
      </c>
      <c r="H189" s="74">
        <f>F189/E189</f>
        <v>1</v>
      </c>
      <c r="I189" s="73">
        <v>13</v>
      </c>
      <c r="J189" s="69">
        <v>10</v>
      </c>
      <c r="K189" s="75">
        <f>I189-J189</f>
        <v>3</v>
      </c>
      <c r="L189" s="76">
        <f>J189/I189</f>
        <v>0.76923076923076927</v>
      </c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3</v>
      </c>
      <c r="W189" s="69"/>
      <c r="X189" s="70"/>
    </row>
    <row r="190" spans="1:24" ht="14.7" customHeight="1" thickBot="1">
      <c r="A190" s="275"/>
      <c r="B190" s="277" t="s">
        <v>307</v>
      </c>
      <c r="C190" s="277" t="s">
        <v>308</v>
      </c>
      <c r="D190" s="71" t="s">
        <v>309</v>
      </c>
      <c r="E190" s="72">
        <v>20</v>
      </c>
      <c r="F190" s="69">
        <v>19</v>
      </c>
      <c r="G190" s="73">
        <f>E190-F190</f>
        <v>1</v>
      </c>
      <c r="H190" s="74">
        <f>F190/E190</f>
        <v>0.95</v>
      </c>
      <c r="I190" s="73">
        <v>10</v>
      </c>
      <c r="J190" s="69">
        <v>5</v>
      </c>
      <c r="K190" s="75">
        <f>I190-J190</f>
        <v>5</v>
      </c>
      <c r="L190" s="76">
        <f>J190/I190</f>
        <v>0.5</v>
      </c>
      <c r="M190" s="73"/>
      <c r="N190" s="69"/>
      <c r="O190" s="75"/>
      <c r="P190" s="74"/>
      <c r="Q190" s="73"/>
      <c r="R190" s="69"/>
      <c r="S190" s="75"/>
      <c r="T190" s="76"/>
      <c r="U190" s="68"/>
      <c r="V190" s="69">
        <v>1</v>
      </c>
      <c r="W190" s="69"/>
      <c r="X190" s="70"/>
    </row>
    <row r="191" spans="1:24" ht="14.7" customHeight="1" thickBot="1">
      <c r="A191" s="275"/>
      <c r="B191" s="277"/>
      <c r="C191" s="277"/>
      <c r="D191" s="78" t="s">
        <v>310</v>
      </c>
      <c r="E191" s="72"/>
      <c r="F191" s="69"/>
      <c r="G191" s="73"/>
      <c r="H191" s="74"/>
      <c r="I191" s="73">
        <v>32</v>
      </c>
      <c r="J191" s="69">
        <v>18</v>
      </c>
      <c r="K191" s="75">
        <f>I191-J191</f>
        <v>14</v>
      </c>
      <c r="L191" s="76">
        <f>J191/I191</f>
        <v>0.5625</v>
      </c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311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312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/>
      <c r="W193" s="69"/>
      <c r="X193" s="70"/>
    </row>
    <row r="194" spans="1:24" ht="14.7" customHeight="1" thickBot="1">
      <c r="A194" s="275"/>
      <c r="B194" s="277"/>
      <c r="C194" s="77" t="s">
        <v>313</v>
      </c>
      <c r="D194" s="71" t="s">
        <v>314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/>
      <c r="W194" s="69"/>
      <c r="X194" s="70"/>
    </row>
    <row r="195" spans="1:24" ht="14.7" customHeight="1" thickBot="1">
      <c r="A195" s="275"/>
      <c r="B195" s="277"/>
      <c r="C195" s="77" t="s">
        <v>315</v>
      </c>
      <c r="D195" s="71" t="s">
        <v>56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77" t="s">
        <v>316</v>
      </c>
      <c r="D196" s="71" t="s">
        <v>56</v>
      </c>
      <c r="E196" s="72"/>
      <c r="F196" s="69"/>
      <c r="G196" s="73"/>
      <c r="H196" s="74"/>
      <c r="I196" s="73"/>
      <c r="J196" s="69"/>
      <c r="K196" s="75"/>
      <c r="L196" s="76"/>
      <c r="M196" s="73"/>
      <c r="N196" s="69"/>
      <c r="O196" s="75"/>
      <c r="P196" s="74"/>
      <c r="Q196" s="73"/>
      <c r="R196" s="69"/>
      <c r="S196" s="75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77" t="s">
        <v>317</v>
      </c>
      <c r="D197" s="71" t="s">
        <v>56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5"/>
      <c r="T197" s="76"/>
      <c r="U197" s="68"/>
      <c r="V197" s="69">
        <v>1</v>
      </c>
      <c r="W197" s="69"/>
      <c r="X197" s="70"/>
    </row>
    <row r="198" spans="1:24" ht="14.7" customHeight="1" thickBot="1">
      <c r="A198" s="275"/>
      <c r="B198" s="277"/>
      <c r="C198" s="277" t="s">
        <v>318</v>
      </c>
      <c r="D198" s="71" t="s">
        <v>319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/>
      <c r="W198" s="69"/>
      <c r="X198" s="70"/>
    </row>
    <row r="199" spans="1:24" ht="14.7" customHeight="1" thickBot="1">
      <c r="A199" s="275"/>
      <c r="B199" s="277"/>
      <c r="C199" s="277"/>
      <c r="D199" s="71" t="s">
        <v>320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>
        <v>1</v>
      </c>
      <c r="W199" s="69"/>
      <c r="X199" s="70"/>
    </row>
    <row r="200" spans="1:24" ht="14.7" customHeight="1" thickBot="1">
      <c r="A200" s="275"/>
      <c r="B200" s="277"/>
      <c r="C200" s="277"/>
      <c r="D200" s="71" t="s">
        <v>321</v>
      </c>
      <c r="E200" s="72"/>
      <c r="F200" s="69"/>
      <c r="G200" s="73"/>
      <c r="H200" s="74"/>
      <c r="I200" s="73">
        <v>15</v>
      </c>
      <c r="J200" s="69">
        <v>11</v>
      </c>
      <c r="K200" s="75">
        <f>I200-J200</f>
        <v>4</v>
      </c>
      <c r="L200" s="76">
        <f>J200/I200</f>
        <v>0.73333333333333328</v>
      </c>
      <c r="M200" s="73"/>
      <c r="N200" s="69"/>
      <c r="O200" s="75"/>
      <c r="P200" s="74"/>
      <c r="Q200" s="73"/>
      <c r="R200" s="69"/>
      <c r="S200" s="79"/>
      <c r="T200" s="76"/>
      <c r="U200" s="68"/>
      <c r="V200" s="69"/>
      <c r="W200" s="69"/>
      <c r="X200" s="70"/>
    </row>
    <row r="201" spans="1:24" ht="14.7" customHeight="1" thickBot="1">
      <c r="A201" s="275"/>
      <c r="B201" s="277"/>
      <c r="C201" s="77" t="s">
        <v>322</v>
      </c>
      <c r="D201" s="71" t="s">
        <v>42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9"/>
      <c r="T201" s="76"/>
      <c r="U201" s="68"/>
      <c r="V201" s="69">
        <v>5</v>
      </c>
      <c r="W201" s="69"/>
      <c r="X201" s="70"/>
    </row>
    <row r="202" spans="1:24" ht="14.7" customHeight="1" thickBot="1">
      <c r="A202" s="275"/>
      <c r="B202" s="277"/>
      <c r="C202" s="77" t="s">
        <v>323</v>
      </c>
      <c r="D202" s="71" t="s">
        <v>56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324</v>
      </c>
      <c r="D203" s="71" t="s">
        <v>56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/>
      <c r="W203" s="69"/>
      <c r="X203" s="70"/>
    </row>
    <row r="204" spans="1:24" ht="14.7" customHeight="1" thickBot="1">
      <c r="A204" s="275"/>
      <c r="B204" s="277"/>
      <c r="C204" s="77" t="s">
        <v>325</v>
      </c>
      <c r="D204" s="71" t="s">
        <v>56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/>
      <c r="C205" s="77" t="s">
        <v>326</v>
      </c>
      <c r="D205" s="71" t="s">
        <v>56</v>
      </c>
      <c r="E205" s="72"/>
      <c r="F205" s="69"/>
      <c r="G205" s="73"/>
      <c r="H205" s="74"/>
      <c r="I205" s="73"/>
      <c r="J205" s="69"/>
      <c r="K205" s="75"/>
      <c r="L205" s="76"/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77" t="s">
        <v>327</v>
      </c>
      <c r="D206" s="71" t="s">
        <v>284</v>
      </c>
      <c r="E206" s="72"/>
      <c r="F206" s="69"/>
      <c r="G206" s="73"/>
      <c r="H206" s="74"/>
      <c r="I206" s="73"/>
      <c r="J206" s="69"/>
      <c r="K206" s="75"/>
      <c r="L206" s="76"/>
      <c r="M206" s="73"/>
      <c r="N206" s="69"/>
      <c r="O206" s="75"/>
      <c r="P206" s="74"/>
      <c r="Q206" s="73"/>
      <c r="R206" s="69"/>
      <c r="S206" s="75"/>
      <c r="T206" s="76"/>
      <c r="U206" s="68"/>
      <c r="V206" s="69">
        <v>2</v>
      </c>
      <c r="W206" s="69"/>
      <c r="X206" s="70"/>
    </row>
    <row r="207" spans="1:24" ht="14.7" customHeight="1" thickBot="1">
      <c r="A207" s="275"/>
      <c r="B207" s="277"/>
      <c r="C207" s="77" t="s">
        <v>328</v>
      </c>
      <c r="D207" s="71" t="s">
        <v>329</v>
      </c>
      <c r="E207" s="72"/>
      <c r="F207" s="69"/>
      <c r="G207" s="73"/>
      <c r="H207" s="74"/>
      <c r="I207" s="73"/>
      <c r="J207" s="69"/>
      <c r="K207" s="75"/>
      <c r="L207" s="76"/>
      <c r="M207" s="73"/>
      <c r="N207" s="69"/>
      <c r="O207" s="75"/>
      <c r="P207" s="74"/>
      <c r="Q207" s="73"/>
      <c r="R207" s="69"/>
      <c r="S207" s="75"/>
      <c r="T207" s="76"/>
      <c r="U207" s="68"/>
      <c r="V207" s="69"/>
      <c r="W207" s="69"/>
      <c r="X207" s="70"/>
    </row>
    <row r="208" spans="1:24" ht="14.7" customHeight="1" thickBot="1">
      <c r="A208" s="275"/>
      <c r="B208" s="277"/>
      <c r="C208" s="77" t="s">
        <v>330</v>
      </c>
      <c r="D208" s="71" t="s">
        <v>331</v>
      </c>
      <c r="E208" s="72"/>
      <c r="F208" s="69"/>
      <c r="G208" s="73"/>
      <c r="H208" s="74"/>
      <c r="I208" s="73"/>
      <c r="J208" s="69"/>
      <c r="K208" s="75"/>
      <c r="L208" s="76"/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1</v>
      </c>
      <c r="W208" s="69"/>
      <c r="X208" s="70"/>
    </row>
    <row r="209" spans="1:24" ht="14.7" customHeight="1" thickBot="1">
      <c r="A209" s="275"/>
      <c r="B209" s="277" t="s">
        <v>332</v>
      </c>
      <c r="C209" s="77" t="s">
        <v>333</v>
      </c>
      <c r="D209" s="71" t="s">
        <v>334</v>
      </c>
      <c r="E209" s="72">
        <v>20</v>
      </c>
      <c r="F209" s="69">
        <v>19</v>
      </c>
      <c r="G209" s="73">
        <f>E209-F209</f>
        <v>1</v>
      </c>
      <c r="H209" s="74">
        <f>F209/E209</f>
        <v>0.95</v>
      </c>
      <c r="I209" s="73">
        <v>30</v>
      </c>
      <c r="J209" s="69">
        <v>16</v>
      </c>
      <c r="K209" s="75">
        <f>I209-J209</f>
        <v>14</v>
      </c>
      <c r="L209" s="76">
        <f>J209/I209</f>
        <v>0.53333333333333333</v>
      </c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 t="s">
        <v>335</v>
      </c>
      <c r="D210" s="71" t="s">
        <v>336</v>
      </c>
      <c r="E210" s="72">
        <v>56</v>
      </c>
      <c r="F210" s="69">
        <v>51</v>
      </c>
      <c r="G210" s="73">
        <f>E210-F210</f>
        <v>5</v>
      </c>
      <c r="H210" s="74">
        <f>F210/E210</f>
        <v>0.9107142857142857</v>
      </c>
      <c r="I210" s="73">
        <v>89</v>
      </c>
      <c r="J210" s="69">
        <v>69</v>
      </c>
      <c r="K210" s="75">
        <f>I210-J210</f>
        <v>20</v>
      </c>
      <c r="L210" s="76">
        <f>J210/I210</f>
        <v>0.7752808988764045</v>
      </c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337</v>
      </c>
      <c r="E211" s="72">
        <v>15</v>
      </c>
      <c r="F211" s="69">
        <v>15</v>
      </c>
      <c r="G211" s="73">
        <f>E211-F211</f>
        <v>0</v>
      </c>
      <c r="H211" s="74">
        <f>F211/E211</f>
        <v>1</v>
      </c>
      <c r="I211" s="73">
        <v>10</v>
      </c>
      <c r="J211" s="69">
        <v>10</v>
      </c>
      <c r="K211" s="75">
        <f>I211-J211</f>
        <v>0</v>
      </c>
      <c r="L211" s="76">
        <f>J211/I211</f>
        <v>1</v>
      </c>
      <c r="M211" s="73">
        <v>5</v>
      </c>
      <c r="N211" s="69">
        <v>2</v>
      </c>
      <c r="O211" s="75">
        <f>M211-N211</f>
        <v>3</v>
      </c>
      <c r="P211" s="74">
        <f>N211/M211</f>
        <v>0.4</v>
      </c>
      <c r="Q211" s="73">
        <v>5</v>
      </c>
      <c r="R211" s="69">
        <v>0</v>
      </c>
      <c r="S211" s="75">
        <f>Q211-R211</f>
        <v>5</v>
      </c>
      <c r="T211" s="76">
        <f>R211/Q211</f>
        <v>0</v>
      </c>
      <c r="U211" s="68">
        <v>1</v>
      </c>
      <c r="V211" s="69">
        <v>2</v>
      </c>
      <c r="W211" s="69"/>
      <c r="X211" s="70">
        <v>1</v>
      </c>
    </row>
    <row r="212" spans="1:24" ht="14.7" customHeight="1" thickBot="1">
      <c r="A212" s="275"/>
      <c r="B212" s="277"/>
      <c r="C212" s="277"/>
      <c r="D212" s="71" t="s">
        <v>338</v>
      </c>
      <c r="E212" s="72">
        <v>10</v>
      </c>
      <c r="F212" s="69">
        <v>10</v>
      </c>
      <c r="G212" s="73">
        <f>E212-F212</f>
        <v>0</v>
      </c>
      <c r="H212" s="74">
        <f>F212/E212</f>
        <v>1</v>
      </c>
      <c r="I212" s="73">
        <v>20</v>
      </c>
      <c r="J212" s="69">
        <v>9</v>
      </c>
      <c r="K212" s="75">
        <f>I212-J212</f>
        <v>11</v>
      </c>
      <c r="L212" s="76">
        <f>J212/I212</f>
        <v>0.45</v>
      </c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/>
      <c r="W212" s="69"/>
      <c r="X212" s="70"/>
    </row>
    <row r="213" spans="1:24" ht="14.7" customHeight="1" thickBot="1">
      <c r="A213" s="275"/>
      <c r="B213" s="277"/>
      <c r="C213" s="277"/>
      <c r="D213" s="71" t="s">
        <v>339</v>
      </c>
      <c r="E213" s="72"/>
      <c r="F213" s="69"/>
      <c r="G213" s="73"/>
      <c r="H213" s="74"/>
      <c r="I213" s="73"/>
      <c r="J213" s="69"/>
      <c r="K213" s="75"/>
      <c r="L213" s="76"/>
      <c r="M213" s="73"/>
      <c r="N213" s="69"/>
      <c r="O213" s="75"/>
      <c r="P213" s="74"/>
      <c r="Q213" s="73"/>
      <c r="R213" s="69"/>
      <c r="S213" s="75"/>
      <c r="T213" s="76"/>
      <c r="U213" s="68"/>
      <c r="V213" s="69"/>
      <c r="W213" s="69"/>
      <c r="X213" s="70"/>
    </row>
    <row r="214" spans="1:24" ht="14.7" customHeight="1" thickBot="1">
      <c r="A214" s="275"/>
      <c r="B214" s="277"/>
      <c r="C214" s="277"/>
      <c r="D214" s="71" t="s">
        <v>340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>
        <v>1</v>
      </c>
      <c r="V214" s="69"/>
      <c r="W214" s="69"/>
      <c r="X214" s="70"/>
    </row>
    <row r="215" spans="1:24" ht="14.7" customHeight="1" thickBot="1">
      <c r="A215" s="275"/>
      <c r="B215" s="277"/>
      <c r="C215" s="277"/>
      <c r="D215" s="71" t="s">
        <v>341</v>
      </c>
      <c r="E215" s="72">
        <v>2</v>
      </c>
      <c r="F215" s="69">
        <v>1</v>
      </c>
      <c r="G215" s="73">
        <f>E215-F215</f>
        <v>1</v>
      </c>
      <c r="H215" s="74">
        <f>F215/E215</f>
        <v>0.5</v>
      </c>
      <c r="I215" s="73"/>
      <c r="J215" s="69"/>
      <c r="K215" s="75"/>
      <c r="L215" s="76"/>
      <c r="M215" s="73"/>
      <c r="N215" s="69"/>
      <c r="O215" s="75"/>
      <c r="P215" s="74"/>
      <c r="Q215" s="73"/>
      <c r="R215" s="69"/>
      <c r="S215" s="75"/>
      <c r="T215" s="76"/>
      <c r="U215" s="68">
        <v>1</v>
      </c>
      <c r="V215" s="69">
        <v>1</v>
      </c>
      <c r="W215" s="69"/>
      <c r="X215" s="70"/>
    </row>
    <row r="216" spans="1:24" ht="14.7" customHeight="1" thickBot="1">
      <c r="A216" s="275"/>
      <c r="B216" s="277"/>
      <c r="C216" s="277"/>
      <c r="D216" s="71" t="s">
        <v>342</v>
      </c>
      <c r="E216" s="72">
        <v>20</v>
      </c>
      <c r="F216" s="69">
        <v>18</v>
      </c>
      <c r="G216" s="73">
        <f>E216-F216</f>
        <v>2</v>
      </c>
      <c r="H216" s="74">
        <f>F216/E216</f>
        <v>0.9</v>
      </c>
      <c r="I216" s="73">
        <v>30</v>
      </c>
      <c r="J216" s="69">
        <v>22</v>
      </c>
      <c r="K216" s="75">
        <f>I216-J216</f>
        <v>8</v>
      </c>
      <c r="L216" s="76">
        <f>J216/I216</f>
        <v>0.73333333333333328</v>
      </c>
      <c r="M216" s="73"/>
      <c r="N216" s="69"/>
      <c r="O216" s="75"/>
      <c r="P216" s="74"/>
      <c r="Q216" s="73"/>
      <c r="R216" s="69"/>
      <c r="S216" s="75"/>
      <c r="T216" s="76"/>
      <c r="U216" s="68">
        <v>2</v>
      </c>
      <c r="V216" s="69">
        <v>1</v>
      </c>
      <c r="W216" s="69"/>
      <c r="X216" s="70"/>
    </row>
    <row r="217" spans="1:24" ht="14.7" customHeight="1" thickBot="1">
      <c r="A217" s="275"/>
      <c r="B217" s="277"/>
      <c r="C217" s="77" t="s">
        <v>343</v>
      </c>
      <c r="D217" s="71" t="s">
        <v>344</v>
      </c>
      <c r="E217" s="72">
        <v>3</v>
      </c>
      <c r="F217" s="69">
        <v>3</v>
      </c>
      <c r="G217" s="73">
        <f>E217-F217</f>
        <v>0</v>
      </c>
      <c r="H217" s="74">
        <f>F217/E217</f>
        <v>1</v>
      </c>
      <c r="I217" s="73">
        <v>25</v>
      </c>
      <c r="J217" s="69">
        <v>9</v>
      </c>
      <c r="K217" s="75">
        <f>I217-J217</f>
        <v>16</v>
      </c>
      <c r="L217" s="76">
        <f>J217/I217</f>
        <v>0.36</v>
      </c>
      <c r="M217" s="73"/>
      <c r="N217" s="69"/>
      <c r="O217" s="75"/>
      <c r="P217" s="74"/>
      <c r="Q217" s="73"/>
      <c r="R217" s="69"/>
      <c r="S217" s="75"/>
      <c r="T217" s="76"/>
      <c r="U217" s="68"/>
      <c r="V217" s="69"/>
      <c r="W217" s="69"/>
      <c r="X217" s="70"/>
    </row>
    <row r="218" spans="1:24" ht="14.7" customHeight="1" thickBot="1">
      <c r="A218" s="275"/>
      <c r="B218" s="277"/>
      <c r="C218" s="77" t="s">
        <v>345</v>
      </c>
      <c r="D218" s="71" t="s">
        <v>56</v>
      </c>
      <c r="E218" s="72"/>
      <c r="F218" s="69"/>
      <c r="G218" s="73"/>
      <c r="H218" s="74"/>
      <c r="I218" s="73"/>
      <c r="J218" s="69"/>
      <c r="K218" s="75"/>
      <c r="L218" s="76"/>
      <c r="M218" s="73"/>
      <c r="N218" s="69"/>
      <c r="O218" s="75"/>
      <c r="P218" s="74"/>
      <c r="Q218" s="73"/>
      <c r="R218" s="69"/>
      <c r="S218" s="75"/>
      <c r="T218" s="76"/>
      <c r="U218" s="68"/>
      <c r="V218" s="69"/>
      <c r="W218" s="69"/>
      <c r="X218" s="70"/>
    </row>
    <row r="219" spans="1:24" ht="14.7" customHeight="1" thickBot="1">
      <c r="A219" s="275"/>
      <c r="B219" s="277"/>
      <c r="C219" s="77" t="s">
        <v>346</v>
      </c>
      <c r="D219" s="71" t="s">
        <v>347</v>
      </c>
      <c r="E219" s="72"/>
      <c r="F219" s="69"/>
      <c r="G219" s="73"/>
      <c r="H219" s="74"/>
      <c r="I219" s="73">
        <v>16</v>
      </c>
      <c r="J219" s="69">
        <v>3</v>
      </c>
      <c r="K219" s="75">
        <f>I219-J219</f>
        <v>13</v>
      </c>
      <c r="L219" s="76">
        <f>J219/I219</f>
        <v>0.1875</v>
      </c>
      <c r="M219" s="73"/>
      <c r="N219" s="69"/>
      <c r="O219" s="75"/>
      <c r="P219" s="74"/>
      <c r="Q219" s="73"/>
      <c r="R219" s="69"/>
      <c r="S219" s="75"/>
      <c r="T219" s="76"/>
      <c r="U219" s="68"/>
      <c r="V219" s="69"/>
      <c r="W219" s="69"/>
      <c r="X219" s="70"/>
    </row>
    <row r="220" spans="1:24" ht="14.7" customHeight="1" thickBot="1">
      <c r="A220" s="275"/>
      <c r="B220" s="277"/>
      <c r="C220" s="77" t="s">
        <v>348</v>
      </c>
      <c r="D220" s="71" t="s">
        <v>349</v>
      </c>
      <c r="E220" s="72"/>
      <c r="F220" s="69"/>
      <c r="G220" s="73"/>
      <c r="H220" s="74"/>
      <c r="I220" s="73"/>
      <c r="J220" s="69"/>
      <c r="K220" s="75"/>
      <c r="L220" s="76"/>
      <c r="M220" s="73"/>
      <c r="N220" s="69"/>
      <c r="O220" s="75"/>
      <c r="P220" s="74"/>
      <c r="Q220" s="73"/>
      <c r="R220" s="69"/>
      <c r="S220" s="75"/>
      <c r="T220" s="76"/>
      <c r="U220" s="68"/>
      <c r="V220" s="69">
        <v>1</v>
      </c>
      <c r="W220" s="69"/>
      <c r="X220" s="70"/>
    </row>
    <row r="221" spans="1:24" ht="14.7" customHeight="1" thickBot="1">
      <c r="A221" s="275"/>
      <c r="B221" s="277"/>
      <c r="C221" s="77" t="s">
        <v>350</v>
      </c>
      <c r="D221" s="71" t="s">
        <v>56</v>
      </c>
      <c r="E221" s="72"/>
      <c r="F221" s="69"/>
      <c r="G221" s="73"/>
      <c r="H221" s="74"/>
      <c r="I221" s="73"/>
      <c r="J221" s="69"/>
      <c r="K221" s="75"/>
      <c r="L221" s="76"/>
      <c r="M221" s="73"/>
      <c r="N221" s="69"/>
      <c r="O221" s="75"/>
      <c r="P221" s="74"/>
      <c r="Q221" s="73"/>
      <c r="R221" s="69"/>
      <c r="S221" s="75"/>
      <c r="T221" s="76"/>
      <c r="U221" s="68"/>
      <c r="V221" s="69">
        <v>4</v>
      </c>
      <c r="W221" s="69"/>
      <c r="X221" s="70"/>
    </row>
    <row r="222" spans="1:24" ht="14.7" customHeight="1" thickBot="1">
      <c r="A222" s="275"/>
      <c r="B222" s="277"/>
      <c r="C222" s="77" t="s">
        <v>351</v>
      </c>
      <c r="D222" s="71" t="s">
        <v>352</v>
      </c>
      <c r="E222" s="72">
        <v>48</v>
      </c>
      <c r="F222" s="69">
        <v>48</v>
      </c>
      <c r="G222" s="73">
        <f>E222-F222</f>
        <v>0</v>
      </c>
      <c r="H222" s="74">
        <f>F222/E222</f>
        <v>1</v>
      </c>
      <c r="I222" s="73">
        <v>34</v>
      </c>
      <c r="J222" s="69">
        <v>30</v>
      </c>
      <c r="K222" s="75">
        <f>I222-J222</f>
        <v>4</v>
      </c>
      <c r="L222" s="76">
        <f>J222/I222</f>
        <v>0.88235294117647056</v>
      </c>
      <c r="M222" s="73"/>
      <c r="N222" s="69"/>
      <c r="O222" s="75"/>
      <c r="P222" s="74"/>
      <c r="Q222" s="73"/>
      <c r="R222" s="69"/>
      <c r="S222" s="75"/>
      <c r="T222" s="74"/>
      <c r="U222" s="68"/>
      <c r="V222" s="69"/>
      <c r="W222" s="69">
        <v>1</v>
      </c>
      <c r="X222" s="70"/>
    </row>
    <row r="223" spans="1:24" ht="14.7" customHeight="1">
      <c r="A223" s="275"/>
      <c r="B223" s="277"/>
      <c r="C223" s="77" t="s">
        <v>353</v>
      </c>
      <c r="D223" s="71" t="s">
        <v>354</v>
      </c>
      <c r="E223" s="72"/>
      <c r="F223" s="69"/>
      <c r="G223" s="73"/>
      <c r="H223" s="74"/>
      <c r="I223" s="73"/>
      <c r="J223" s="69"/>
      <c r="K223" s="75"/>
      <c r="L223" s="76"/>
      <c r="M223" s="73"/>
      <c r="N223" s="69"/>
      <c r="O223" s="75"/>
      <c r="P223" s="74"/>
      <c r="Q223" s="73"/>
      <c r="R223" s="69"/>
      <c r="S223" s="75"/>
      <c r="T223" s="76"/>
      <c r="U223" s="68"/>
      <c r="V223" s="69">
        <v>4</v>
      </c>
      <c r="W223" s="69"/>
      <c r="X223" s="70"/>
    </row>
    <row r="224" spans="1:24" ht="14.7" customHeight="1" thickBot="1">
      <c r="A224" s="273" t="s">
        <v>355</v>
      </c>
      <c r="B224" s="273"/>
      <c r="C224" s="273"/>
      <c r="D224" s="273"/>
      <c r="E224" s="37">
        <f>SUM(E163:E223)</f>
        <v>279</v>
      </c>
      <c r="F224" s="38">
        <f>SUM(F163:F223)</f>
        <v>265</v>
      </c>
      <c r="G224" s="38">
        <f>E224-F224</f>
        <v>14</v>
      </c>
      <c r="H224" s="4">
        <f>F224/E224</f>
        <v>0.94982078853046592</v>
      </c>
      <c r="I224" s="38">
        <f>SUM(I163:I223)</f>
        <v>452</v>
      </c>
      <c r="J224" s="38">
        <f>SUM(J163:J223)</f>
        <v>295</v>
      </c>
      <c r="K224" s="3">
        <f>I224-J224</f>
        <v>157</v>
      </c>
      <c r="L224" s="39">
        <f>J224/I224</f>
        <v>0.65265486725663713</v>
      </c>
      <c r="M224" s="38">
        <f>SUM(M163:M223)</f>
        <v>5</v>
      </c>
      <c r="N224" s="38">
        <f>SUM(N163:N223)</f>
        <v>2</v>
      </c>
      <c r="O224" s="3">
        <f>M224-N224</f>
        <v>3</v>
      </c>
      <c r="P224" s="4">
        <f>N224/M224</f>
        <v>0.4</v>
      </c>
      <c r="Q224" s="38">
        <f>SUM(Q163:Q223)</f>
        <v>5</v>
      </c>
      <c r="R224" s="38">
        <f>SUM(R163:R223)</f>
        <v>0</v>
      </c>
      <c r="S224" s="3">
        <f>Q224-R224</f>
        <v>5</v>
      </c>
      <c r="T224" s="39">
        <f>R224/Q224</f>
        <v>0</v>
      </c>
      <c r="U224" s="37">
        <f>SUM(U163:U223)</f>
        <v>11</v>
      </c>
      <c r="V224" s="38">
        <f>SUM(V163:V223)</f>
        <v>55</v>
      </c>
      <c r="W224" s="38">
        <f>SUM(W163:W223)</f>
        <v>2</v>
      </c>
      <c r="X224" s="41">
        <f>SUM(X163:X223)</f>
        <v>1</v>
      </c>
    </row>
    <row r="225" spans="1:24" ht="14.7" customHeight="1" thickBot="1">
      <c r="A225" s="275" t="s">
        <v>356</v>
      </c>
      <c r="B225" s="276" t="s">
        <v>357</v>
      </c>
      <c r="C225" s="276" t="s">
        <v>358</v>
      </c>
      <c r="D225" s="81" t="s">
        <v>359</v>
      </c>
      <c r="E225" s="82">
        <v>66</v>
      </c>
      <c r="F225" s="83">
        <v>62</v>
      </c>
      <c r="G225" s="84">
        <f>E225-F225</f>
        <v>4</v>
      </c>
      <c r="H225" s="85">
        <f>F225/E225</f>
        <v>0.93939393939393945</v>
      </c>
      <c r="I225" s="84">
        <v>50</v>
      </c>
      <c r="J225" s="83">
        <v>27</v>
      </c>
      <c r="K225" s="86">
        <f>I225-J225</f>
        <v>23</v>
      </c>
      <c r="L225" s="87">
        <f>J225/I225</f>
        <v>0.54</v>
      </c>
      <c r="M225" s="88"/>
      <c r="N225" s="89"/>
      <c r="O225" s="90"/>
      <c r="P225" s="91"/>
      <c r="Q225" s="88"/>
      <c r="R225" s="89"/>
      <c r="S225" s="90"/>
      <c r="T225" s="92"/>
      <c r="U225" s="89">
        <v>1</v>
      </c>
      <c r="V225" s="89"/>
      <c r="W225" s="89"/>
      <c r="X225" s="93"/>
    </row>
    <row r="226" spans="1:24" ht="14.7" customHeight="1" thickBot="1">
      <c r="A226" s="275"/>
      <c r="B226" s="276"/>
      <c r="C226" s="276"/>
      <c r="D226" s="81" t="s">
        <v>549</v>
      </c>
      <c r="E226" s="184"/>
      <c r="F226" s="185"/>
      <c r="G226" s="186"/>
      <c r="H226" s="187"/>
      <c r="I226" s="186"/>
      <c r="J226" s="185"/>
      <c r="K226" s="188"/>
      <c r="L226" s="189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360</v>
      </c>
      <c r="D227" s="81" t="s">
        <v>361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/>
      <c r="W227" s="89"/>
      <c r="X227" s="93"/>
    </row>
    <row r="228" spans="1:24" ht="14.7" customHeight="1" thickBot="1">
      <c r="A228" s="275"/>
      <c r="B228" s="276"/>
      <c r="C228" s="80" t="s">
        <v>362</v>
      </c>
      <c r="D228" s="81" t="s">
        <v>56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1</v>
      </c>
      <c r="W228" s="89"/>
      <c r="X228" s="93"/>
    </row>
    <row r="229" spans="1:24" ht="14.7" customHeight="1" thickBot="1">
      <c r="A229" s="275"/>
      <c r="B229" s="276"/>
      <c r="C229" s="80" t="s">
        <v>363</v>
      </c>
      <c r="D229" s="81" t="s">
        <v>364</v>
      </c>
      <c r="E229" s="94"/>
      <c r="F229" s="89"/>
      <c r="G229" s="88"/>
      <c r="H229" s="91"/>
      <c r="I229" s="88"/>
      <c r="J229" s="89"/>
      <c r="K229" s="90"/>
      <c r="L229" s="92"/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3</v>
      </c>
      <c r="W229" s="89"/>
      <c r="X229" s="93"/>
    </row>
    <row r="230" spans="1:24" ht="14.7" customHeight="1" thickBot="1">
      <c r="A230" s="275"/>
      <c r="B230" s="276"/>
      <c r="C230" s="80" t="s">
        <v>365</v>
      </c>
      <c r="D230" s="81" t="s">
        <v>366</v>
      </c>
      <c r="E230" s="94"/>
      <c r="F230" s="89"/>
      <c r="G230" s="88"/>
      <c r="H230" s="91"/>
      <c r="I230" s="88"/>
      <c r="J230" s="89"/>
      <c r="K230" s="90"/>
      <c r="L230" s="92"/>
      <c r="M230" s="88"/>
      <c r="N230" s="89"/>
      <c r="O230" s="90"/>
      <c r="P230" s="91"/>
      <c r="Q230" s="88"/>
      <c r="R230" s="89"/>
      <c r="S230" s="90"/>
      <c r="T230" s="92"/>
      <c r="U230" s="89"/>
      <c r="V230" s="89">
        <v>2</v>
      </c>
      <c r="W230" s="89"/>
      <c r="X230" s="93"/>
    </row>
    <row r="231" spans="1:24" ht="14.7" customHeight="1" thickBot="1">
      <c r="A231" s="275"/>
      <c r="B231" s="276"/>
      <c r="C231" s="80" t="s">
        <v>367</v>
      </c>
      <c r="D231" s="81" t="s">
        <v>56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/>
      <c r="R231" s="89"/>
      <c r="S231" s="90"/>
      <c r="T231" s="92"/>
      <c r="U231" s="89"/>
      <c r="V231" s="89">
        <v>1</v>
      </c>
      <c r="W231" s="89"/>
      <c r="X231" s="93"/>
    </row>
    <row r="232" spans="1:24" ht="14.7" customHeight="1" thickBot="1">
      <c r="A232" s="275"/>
      <c r="B232" s="276"/>
      <c r="C232" s="272" t="s">
        <v>368</v>
      </c>
      <c r="D232" s="81" t="s">
        <v>369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/>
      <c r="V232" s="89">
        <v>60</v>
      </c>
      <c r="W232" s="89"/>
      <c r="X232" s="93"/>
    </row>
    <row r="233" spans="1:24" ht="14.7" customHeight="1" thickBot="1">
      <c r="A233" s="275"/>
      <c r="B233" s="276"/>
      <c r="C233" s="272"/>
      <c r="D233" s="81" t="s">
        <v>207</v>
      </c>
      <c r="E233" s="94"/>
      <c r="F233" s="89"/>
      <c r="G233" s="88"/>
      <c r="H233" s="91"/>
      <c r="I233" s="88">
        <v>50</v>
      </c>
      <c r="J233" s="89">
        <v>16</v>
      </c>
      <c r="K233" s="90">
        <f>I233-J233</f>
        <v>34</v>
      </c>
      <c r="L233" s="92">
        <f>J233/I233</f>
        <v>0.32</v>
      </c>
      <c r="M233" s="88"/>
      <c r="N233" s="89"/>
      <c r="O233" s="90"/>
      <c r="P233" s="91"/>
      <c r="Q233" s="88"/>
      <c r="R233" s="89"/>
      <c r="S233" s="90"/>
      <c r="T233" s="92"/>
      <c r="U233" s="89"/>
      <c r="V233" s="89"/>
      <c r="W233" s="89"/>
      <c r="X233" s="93"/>
    </row>
    <row r="234" spans="1:24" ht="14.7" customHeight="1" thickBot="1">
      <c r="A234" s="275"/>
      <c r="B234" s="276"/>
      <c r="C234" s="272" t="s">
        <v>370</v>
      </c>
      <c r="D234" s="81" t="s">
        <v>371</v>
      </c>
      <c r="E234" s="94">
        <v>23</v>
      </c>
      <c r="F234" s="89">
        <v>23</v>
      </c>
      <c r="G234" s="88">
        <f>E234-F234</f>
        <v>0</v>
      </c>
      <c r="H234" s="91">
        <f>F234/E234</f>
        <v>1</v>
      </c>
      <c r="I234" s="88">
        <v>58</v>
      </c>
      <c r="J234" s="89">
        <v>45</v>
      </c>
      <c r="K234" s="90">
        <f>I234-J234</f>
        <v>13</v>
      </c>
      <c r="L234" s="92">
        <f>J234/I234</f>
        <v>0.77586206896551724</v>
      </c>
      <c r="M234" s="88"/>
      <c r="N234" s="89"/>
      <c r="O234" s="90"/>
      <c r="P234" s="91"/>
      <c r="Q234" s="88"/>
      <c r="R234" s="89"/>
      <c r="S234" s="90"/>
      <c r="T234" s="92"/>
      <c r="U234" s="89">
        <v>1</v>
      </c>
      <c r="V234" s="89">
        <v>3</v>
      </c>
      <c r="W234" s="89"/>
      <c r="X234" s="93"/>
    </row>
    <row r="235" spans="1:24" ht="14.7" customHeight="1" thickBot="1">
      <c r="A235" s="275"/>
      <c r="B235" s="276"/>
      <c r="C235" s="272"/>
      <c r="D235" s="81" t="s">
        <v>372</v>
      </c>
      <c r="E235" s="94"/>
      <c r="F235" s="89"/>
      <c r="G235" s="88"/>
      <c r="H235" s="91"/>
      <c r="I235" s="88"/>
      <c r="J235" s="89"/>
      <c r="K235" s="90"/>
      <c r="L235" s="92"/>
      <c r="M235" s="88"/>
      <c r="N235" s="89"/>
      <c r="O235" s="90"/>
      <c r="P235" s="91"/>
      <c r="Q235" s="88">
        <v>5</v>
      </c>
      <c r="R235" s="89">
        <v>5</v>
      </c>
      <c r="S235" s="90">
        <f>Q235-R235</f>
        <v>0</v>
      </c>
      <c r="T235" s="92">
        <f>R235/Q235</f>
        <v>1</v>
      </c>
      <c r="U235" s="89"/>
      <c r="V235" s="89">
        <v>1</v>
      </c>
      <c r="W235" s="89"/>
      <c r="X235" s="93">
        <v>2</v>
      </c>
    </row>
    <row r="236" spans="1:24" ht="14.7" customHeight="1" thickBot="1">
      <c r="A236" s="275"/>
      <c r="B236" s="272" t="s">
        <v>373</v>
      </c>
      <c r="C236" s="272" t="s">
        <v>374</v>
      </c>
      <c r="D236" s="81" t="s">
        <v>375</v>
      </c>
      <c r="E236" s="94"/>
      <c r="F236" s="89"/>
      <c r="G236" s="88"/>
      <c r="H236" s="91"/>
      <c r="I236" s="88"/>
      <c r="J236" s="89"/>
      <c r="K236" s="90"/>
      <c r="L236" s="92"/>
      <c r="M236" s="88"/>
      <c r="N236" s="89"/>
      <c r="O236" s="90"/>
      <c r="P236" s="91"/>
      <c r="Q236" s="88"/>
      <c r="R236" s="89"/>
      <c r="S236" s="90"/>
      <c r="T236" s="92"/>
      <c r="U236" s="89">
        <v>1</v>
      </c>
      <c r="V236" s="89"/>
      <c r="W236" s="89"/>
      <c r="X236" s="93"/>
    </row>
    <row r="237" spans="1:24" ht="14.7" customHeight="1" thickBot="1">
      <c r="A237" s="275"/>
      <c r="B237" s="272"/>
      <c r="C237" s="272"/>
      <c r="D237" s="81" t="s">
        <v>48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>
        <v>1</v>
      </c>
      <c r="V237" s="89">
        <v>3</v>
      </c>
      <c r="W237" s="89"/>
      <c r="X237" s="93"/>
    </row>
    <row r="238" spans="1:24" ht="14.7" customHeight="1" thickBot="1">
      <c r="A238" s="275"/>
      <c r="B238" s="272"/>
      <c r="C238" s="272"/>
      <c r="D238" s="81" t="s">
        <v>376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/>
      <c r="W238" s="89"/>
      <c r="X238" s="93"/>
    </row>
    <row r="239" spans="1:24" ht="14.7" customHeight="1" thickBot="1">
      <c r="A239" s="275"/>
      <c r="B239" s="272"/>
      <c r="C239" s="272"/>
      <c r="D239" s="81" t="s">
        <v>218</v>
      </c>
      <c r="E239" s="94">
        <v>40</v>
      </c>
      <c r="F239" s="89">
        <v>38</v>
      </c>
      <c r="G239" s="88">
        <f>E239-F239</f>
        <v>2</v>
      </c>
      <c r="H239" s="91">
        <f>F239/E239</f>
        <v>0.95</v>
      </c>
      <c r="I239" s="88"/>
      <c r="J239" s="89"/>
      <c r="K239" s="90"/>
      <c r="L239" s="92"/>
      <c r="M239" s="88"/>
      <c r="N239" s="89"/>
      <c r="O239" s="90"/>
      <c r="P239" s="91"/>
      <c r="Q239" s="88"/>
      <c r="R239" s="89"/>
      <c r="S239" s="90"/>
      <c r="T239" s="92"/>
      <c r="U239" s="89">
        <v>1</v>
      </c>
      <c r="V239" s="89"/>
      <c r="W239" s="89"/>
      <c r="X239" s="93"/>
    </row>
    <row r="240" spans="1:24" ht="14.7" customHeight="1" thickBot="1">
      <c r="A240" s="275"/>
      <c r="B240" s="272"/>
      <c r="C240" s="272"/>
      <c r="D240" s="81" t="s">
        <v>377</v>
      </c>
      <c r="E240" s="94">
        <v>106</v>
      </c>
      <c r="F240" s="89">
        <v>100</v>
      </c>
      <c r="G240" s="88">
        <f>E240-F240</f>
        <v>6</v>
      </c>
      <c r="H240" s="91">
        <f>F240/E240</f>
        <v>0.94339622641509435</v>
      </c>
      <c r="I240" s="88">
        <v>96</v>
      </c>
      <c r="J240" s="89">
        <v>53</v>
      </c>
      <c r="K240" s="90">
        <f>I240-J240</f>
        <v>43</v>
      </c>
      <c r="L240" s="92">
        <f>J240/I240</f>
        <v>0.55208333333333337</v>
      </c>
      <c r="M240" s="88">
        <v>5</v>
      </c>
      <c r="N240" s="89">
        <v>1</v>
      </c>
      <c r="O240" s="90">
        <f>M240-N240</f>
        <v>4</v>
      </c>
      <c r="P240" s="91">
        <f>N240/M240</f>
        <v>0.2</v>
      </c>
      <c r="Q240" s="88"/>
      <c r="R240" s="89"/>
      <c r="S240" s="90"/>
      <c r="T240" s="92"/>
      <c r="U240" s="89">
        <v>1</v>
      </c>
      <c r="V240" s="89">
        <v>24</v>
      </c>
      <c r="W240" s="89"/>
      <c r="X240" s="93">
        <v>4</v>
      </c>
    </row>
    <row r="241" spans="1:24" ht="14.7" customHeight="1" thickBot="1">
      <c r="A241" s="275"/>
      <c r="B241" s="272"/>
      <c r="C241" s="272"/>
      <c r="D241" s="81" t="s">
        <v>378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272"/>
      <c r="D242" s="81" t="s">
        <v>379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1</v>
      </c>
      <c r="W242" s="89"/>
      <c r="X242" s="93"/>
    </row>
    <row r="243" spans="1:24" ht="14.7" customHeight="1" thickBot="1">
      <c r="A243" s="275"/>
      <c r="B243" s="272"/>
      <c r="C243" s="272"/>
      <c r="D243" s="81" t="s">
        <v>380</v>
      </c>
      <c r="E243" s="94"/>
      <c r="F243" s="89"/>
      <c r="G243" s="88"/>
      <c r="H243" s="91"/>
      <c r="I243" s="88">
        <v>30</v>
      </c>
      <c r="J243" s="89">
        <v>21</v>
      </c>
      <c r="K243" s="90">
        <f>I243-J243</f>
        <v>9</v>
      </c>
      <c r="L243" s="92">
        <f>J243/I243</f>
        <v>0.7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5</v>
      </c>
      <c r="W243" s="89"/>
      <c r="X243" s="93"/>
    </row>
    <row r="244" spans="1:24" ht="14.7" customHeight="1" thickBot="1">
      <c r="A244" s="275"/>
      <c r="B244" s="272"/>
      <c r="C244" s="272"/>
      <c r="D244" s="81" t="s">
        <v>381</v>
      </c>
      <c r="E244" s="94"/>
      <c r="F244" s="89"/>
      <c r="G244" s="88"/>
      <c r="H244" s="91"/>
      <c r="I244" s="88">
        <v>80</v>
      </c>
      <c r="J244" s="89">
        <v>57</v>
      </c>
      <c r="K244" s="90">
        <f>I244-J244</f>
        <v>23</v>
      </c>
      <c r="L244" s="92">
        <f>J244/I244</f>
        <v>0.71250000000000002</v>
      </c>
      <c r="M244" s="88"/>
      <c r="N244" s="89"/>
      <c r="O244" s="90"/>
      <c r="P244" s="91"/>
      <c r="Q244" s="88"/>
      <c r="R244" s="89"/>
      <c r="S244" s="90"/>
      <c r="T244" s="92"/>
      <c r="U244" s="89"/>
      <c r="V244" s="89"/>
      <c r="W244" s="89"/>
      <c r="X244" s="93"/>
    </row>
    <row r="245" spans="1:24" ht="14.7" customHeight="1" thickBot="1">
      <c r="A245" s="275"/>
      <c r="B245" s="272"/>
      <c r="C245" s="80" t="s">
        <v>382</v>
      </c>
      <c r="D245" s="81" t="s">
        <v>383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>
        <v>2</v>
      </c>
      <c r="W245" s="89"/>
      <c r="X245" s="93"/>
    </row>
    <row r="246" spans="1:24" ht="14.7" customHeight="1" thickBot="1">
      <c r="A246" s="275"/>
      <c r="B246" s="272"/>
      <c r="C246" s="80" t="s">
        <v>384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/>
      <c r="W246" s="89"/>
      <c r="X246" s="93"/>
    </row>
    <row r="247" spans="1:24" ht="14.7" customHeight="1" thickBot="1">
      <c r="A247" s="275"/>
      <c r="B247" s="272"/>
      <c r="C247" s="80" t="s">
        <v>385</v>
      </c>
      <c r="D247" s="81" t="s">
        <v>72</v>
      </c>
      <c r="E247" s="94"/>
      <c r="F247" s="89"/>
      <c r="G247" s="88"/>
      <c r="H247" s="91"/>
      <c r="I247" s="88">
        <v>28</v>
      </c>
      <c r="J247" s="89">
        <v>15</v>
      </c>
      <c r="K247" s="90">
        <f>I247-J247</f>
        <v>13</v>
      </c>
      <c r="L247" s="92">
        <f>J247/I247</f>
        <v>0.5357142857142857</v>
      </c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80" t="s">
        <v>386</v>
      </c>
      <c r="D248" s="81" t="s">
        <v>56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/>
      <c r="W248" s="89"/>
      <c r="X248" s="93"/>
    </row>
    <row r="249" spans="1:24" ht="14.7" customHeight="1" thickBot="1">
      <c r="A249" s="275"/>
      <c r="B249" s="272"/>
      <c r="C249" s="80" t="s">
        <v>387</v>
      </c>
      <c r="D249" s="81" t="s">
        <v>98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/>
      <c r="W249" s="89"/>
      <c r="X249" s="93"/>
    </row>
    <row r="250" spans="1:24" ht="14.7" customHeight="1" thickBot="1">
      <c r="A250" s="275"/>
      <c r="B250" s="272"/>
      <c r="C250" s="80" t="s">
        <v>388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/>
      <c r="W250" s="89"/>
      <c r="X250" s="93"/>
    </row>
    <row r="251" spans="1:24" ht="14.7" customHeight="1" thickBot="1">
      <c r="A251" s="275"/>
      <c r="B251" s="272"/>
      <c r="C251" s="272" t="s">
        <v>389</v>
      </c>
      <c r="D251" s="81" t="s">
        <v>390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2</v>
      </c>
      <c r="W251" s="89"/>
      <c r="X251" s="93"/>
    </row>
    <row r="252" spans="1:24" ht="14.7" customHeight="1" thickBot="1">
      <c r="A252" s="275"/>
      <c r="B252" s="272"/>
      <c r="C252" s="272"/>
      <c r="D252" s="81" t="s">
        <v>391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392</v>
      </c>
      <c r="D253" s="81" t="s">
        <v>56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2</v>
      </c>
      <c r="W253" s="89"/>
      <c r="X253" s="93"/>
    </row>
    <row r="254" spans="1:24" ht="14.7" customHeight="1" thickBot="1">
      <c r="A254" s="275"/>
      <c r="B254" s="272"/>
      <c r="C254" s="80" t="s">
        <v>393</v>
      </c>
      <c r="D254" s="81" t="s">
        <v>56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394</v>
      </c>
      <c r="D255" s="81" t="s">
        <v>56</v>
      </c>
      <c r="E255" s="94"/>
      <c r="F255" s="89"/>
      <c r="G255" s="88"/>
      <c r="H255" s="91"/>
      <c r="I255" s="88"/>
      <c r="J255" s="89"/>
      <c r="K255" s="90"/>
      <c r="L255" s="92"/>
      <c r="M255" s="88"/>
      <c r="N255" s="89"/>
      <c r="O255" s="90"/>
      <c r="P255" s="91"/>
      <c r="Q255" s="88"/>
      <c r="R255" s="89"/>
      <c r="S255" s="90"/>
      <c r="T255" s="92"/>
      <c r="U255" s="89"/>
      <c r="V255" s="89"/>
      <c r="W255" s="89"/>
      <c r="X255" s="93"/>
    </row>
    <row r="256" spans="1:24" ht="14.7" customHeight="1" thickBot="1">
      <c r="A256" s="275"/>
      <c r="B256" s="272"/>
      <c r="C256" s="80" t="s">
        <v>395</v>
      </c>
      <c r="D256" s="81" t="s">
        <v>396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1</v>
      </c>
      <c r="W256" s="89"/>
      <c r="X256" s="93"/>
    </row>
    <row r="257" spans="1:24" ht="14.7" customHeight="1" thickBot="1">
      <c r="A257" s="275"/>
      <c r="B257" s="272"/>
      <c r="C257" s="80" t="s">
        <v>397</v>
      </c>
      <c r="D257" s="81" t="s">
        <v>398</v>
      </c>
      <c r="E257" s="94"/>
      <c r="F257" s="89"/>
      <c r="G257" s="88"/>
      <c r="H257" s="91"/>
      <c r="I257" s="88"/>
      <c r="J257" s="89"/>
      <c r="K257" s="90"/>
      <c r="L257" s="92"/>
      <c r="M257" s="88"/>
      <c r="N257" s="89"/>
      <c r="O257" s="90"/>
      <c r="P257" s="91"/>
      <c r="Q257" s="88"/>
      <c r="R257" s="89"/>
      <c r="S257" s="90"/>
      <c r="T257" s="92"/>
      <c r="U257" s="89"/>
      <c r="V257" s="89">
        <v>1</v>
      </c>
      <c r="W257" s="89"/>
      <c r="X257" s="93"/>
    </row>
    <row r="258" spans="1:24" ht="14.7" customHeight="1" thickBot="1">
      <c r="A258" s="275"/>
      <c r="B258" s="272"/>
      <c r="C258" s="80" t="s">
        <v>399</v>
      </c>
      <c r="D258" s="81" t="s">
        <v>194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/>
      <c r="W258" s="89"/>
      <c r="X258" s="93"/>
    </row>
    <row r="259" spans="1:24" ht="14.7" customHeight="1" thickBot="1">
      <c r="A259" s="275"/>
      <c r="B259" s="272"/>
      <c r="C259" s="80" t="s">
        <v>400</v>
      </c>
      <c r="D259" s="81" t="s">
        <v>401</v>
      </c>
      <c r="E259" s="94">
        <v>5</v>
      </c>
      <c r="F259" s="89">
        <v>4</v>
      </c>
      <c r="G259" s="88">
        <f>E259-F259</f>
        <v>1</v>
      </c>
      <c r="H259" s="91">
        <f>F259/E259</f>
        <v>0.8</v>
      </c>
      <c r="I259" s="88">
        <v>20</v>
      </c>
      <c r="J259" s="89">
        <v>13</v>
      </c>
      <c r="K259" s="90">
        <f>I259-J259</f>
        <v>7</v>
      </c>
      <c r="L259" s="92">
        <f>J259/I259</f>
        <v>0.65</v>
      </c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6</v>
      </c>
      <c r="W259" s="89"/>
      <c r="X259" s="93"/>
    </row>
    <row r="260" spans="1:24" ht="14.7" customHeight="1" thickBot="1">
      <c r="A260" s="275"/>
      <c r="B260" s="272" t="s">
        <v>402</v>
      </c>
      <c r="C260" s="80" t="s">
        <v>403</v>
      </c>
      <c r="D260" s="81" t="s">
        <v>404</v>
      </c>
      <c r="E260" s="94"/>
      <c r="F260" s="89"/>
      <c r="G260" s="88"/>
      <c r="H260" s="91"/>
      <c r="I260" s="88"/>
      <c r="J260" s="89"/>
      <c r="K260" s="90"/>
      <c r="L260" s="92"/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2</v>
      </c>
      <c r="W260" s="89"/>
      <c r="X260" s="93"/>
    </row>
    <row r="261" spans="1:24" ht="14.7" customHeight="1" thickBot="1">
      <c r="A261" s="275"/>
      <c r="B261" s="272"/>
      <c r="C261" s="80" t="s">
        <v>405</v>
      </c>
      <c r="D261" s="81" t="s">
        <v>406</v>
      </c>
      <c r="E261" s="94">
        <v>10</v>
      </c>
      <c r="F261" s="89">
        <v>10</v>
      </c>
      <c r="G261" s="88">
        <f>E261-F261</f>
        <v>0</v>
      </c>
      <c r="H261" s="91">
        <f>F261/E261</f>
        <v>1</v>
      </c>
      <c r="I261" s="88">
        <v>20</v>
      </c>
      <c r="J261" s="89">
        <v>18</v>
      </c>
      <c r="K261" s="90">
        <f>I261-J261</f>
        <v>2</v>
      </c>
      <c r="L261" s="92">
        <f>J261/I261</f>
        <v>0.9</v>
      </c>
      <c r="M261" s="88"/>
      <c r="N261" s="89"/>
      <c r="O261" s="90"/>
      <c r="P261" s="91"/>
      <c r="Q261" s="88"/>
      <c r="R261" s="89"/>
      <c r="S261" s="90"/>
      <c r="T261" s="92"/>
      <c r="U261" s="89">
        <v>2</v>
      </c>
      <c r="V261" s="89">
        <v>3</v>
      </c>
      <c r="W261" s="89"/>
      <c r="X261" s="93"/>
    </row>
    <row r="262" spans="1:24" ht="14.7" customHeight="1" thickBot="1">
      <c r="A262" s="275"/>
      <c r="B262" s="272"/>
      <c r="C262" s="80" t="s">
        <v>407</v>
      </c>
      <c r="D262" s="81" t="s">
        <v>31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>
        <v>2</v>
      </c>
      <c r="W262" s="89"/>
      <c r="X262" s="93"/>
    </row>
    <row r="263" spans="1:24" ht="14.7" customHeight="1" thickBot="1">
      <c r="A263" s="275"/>
      <c r="B263" s="272"/>
      <c r="C263" s="80" t="s">
        <v>408</v>
      </c>
      <c r="D263" s="81" t="s">
        <v>409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410</v>
      </c>
      <c r="D264" s="81" t="s">
        <v>411</v>
      </c>
      <c r="E264" s="94"/>
      <c r="F264" s="89"/>
      <c r="G264" s="88"/>
      <c r="H264" s="91"/>
      <c r="I264" s="88">
        <v>15</v>
      </c>
      <c r="J264" s="89">
        <v>11</v>
      </c>
      <c r="K264" s="90">
        <f>I264-J264</f>
        <v>4</v>
      </c>
      <c r="L264" s="92">
        <f>J264/I264</f>
        <v>0.73333333333333328</v>
      </c>
      <c r="M264" s="88"/>
      <c r="N264" s="89"/>
      <c r="O264" s="90"/>
      <c r="P264" s="91"/>
      <c r="Q264" s="88"/>
      <c r="R264" s="89"/>
      <c r="S264" s="90"/>
      <c r="T264" s="92"/>
      <c r="U264" s="89"/>
      <c r="V264" s="89"/>
      <c r="W264" s="89"/>
      <c r="X264" s="93"/>
    </row>
    <row r="265" spans="1:24" ht="14.7" customHeight="1" thickBot="1">
      <c r="A265" s="275"/>
      <c r="B265" s="272"/>
      <c r="C265" s="80" t="s">
        <v>412</v>
      </c>
      <c r="D265" s="81" t="s">
        <v>413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/>
      <c r="W265" s="89"/>
      <c r="X265" s="93"/>
    </row>
    <row r="266" spans="1:24" ht="14.7" customHeight="1" thickBot="1">
      <c r="A266" s="275"/>
      <c r="B266" s="272"/>
      <c r="C266" s="80" t="s">
        <v>414</v>
      </c>
      <c r="D266" s="81" t="s">
        <v>415</v>
      </c>
      <c r="E266" s="94"/>
      <c r="F266" s="89"/>
      <c r="G266" s="88"/>
      <c r="H266" s="91"/>
      <c r="I266" s="88"/>
      <c r="J266" s="89"/>
      <c r="K266" s="90"/>
      <c r="L266" s="92"/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80" t="s">
        <v>416</v>
      </c>
      <c r="D267" s="81" t="s">
        <v>417</v>
      </c>
      <c r="E267" s="94"/>
      <c r="F267" s="89"/>
      <c r="G267" s="88"/>
      <c r="H267" s="91"/>
      <c r="I267" s="88"/>
      <c r="J267" s="89"/>
      <c r="K267" s="90"/>
      <c r="L267" s="92"/>
      <c r="M267" s="88"/>
      <c r="N267" s="89"/>
      <c r="O267" s="90"/>
      <c r="P267" s="91"/>
      <c r="Q267" s="88"/>
      <c r="R267" s="89"/>
      <c r="S267" s="90"/>
      <c r="T267" s="92"/>
      <c r="U267" s="89"/>
      <c r="V267" s="89"/>
      <c r="W267" s="89"/>
      <c r="X267" s="93"/>
    </row>
    <row r="268" spans="1:24" ht="14.7" customHeight="1" thickBot="1">
      <c r="A268" s="275"/>
      <c r="B268" s="272"/>
      <c r="C268" s="80" t="s">
        <v>418</v>
      </c>
      <c r="D268" s="81" t="s">
        <v>419</v>
      </c>
      <c r="E268" s="94"/>
      <c r="F268" s="89"/>
      <c r="G268" s="88"/>
      <c r="H268" s="91"/>
      <c r="I268" s="88"/>
      <c r="J268" s="89"/>
      <c r="K268" s="90"/>
      <c r="L268" s="92"/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3</v>
      </c>
      <c r="W268" s="89"/>
      <c r="X268" s="93"/>
    </row>
    <row r="269" spans="1:24" ht="14.7" customHeight="1" thickBot="1">
      <c r="A269" s="275"/>
      <c r="B269" s="272"/>
      <c r="C269" s="80" t="s">
        <v>420</v>
      </c>
      <c r="D269" s="81" t="s">
        <v>421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/>
      <c r="W269" s="89"/>
      <c r="X269" s="93"/>
    </row>
    <row r="270" spans="1:24" ht="14.7" customHeight="1" thickBot="1">
      <c r="A270" s="275"/>
      <c r="B270" s="272"/>
      <c r="C270" s="272" t="s">
        <v>422</v>
      </c>
      <c r="D270" s="81" t="s">
        <v>423</v>
      </c>
      <c r="E270" s="94">
        <v>15</v>
      </c>
      <c r="F270" s="89">
        <v>15</v>
      </c>
      <c r="G270" s="88">
        <f>E270-F270</f>
        <v>0</v>
      </c>
      <c r="H270" s="91">
        <f>F270/E270</f>
        <v>1</v>
      </c>
      <c r="I270" s="88">
        <v>5</v>
      </c>
      <c r="J270" s="89">
        <v>5</v>
      </c>
      <c r="K270" s="90">
        <f>I270-J270</f>
        <v>0</v>
      </c>
      <c r="L270" s="92">
        <f>J270/I270</f>
        <v>1</v>
      </c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272"/>
      <c r="D271" s="81" t="s">
        <v>424</v>
      </c>
      <c r="E271" s="94"/>
      <c r="F271" s="89"/>
      <c r="G271" s="88"/>
      <c r="H271" s="91"/>
      <c r="I271" s="88">
        <v>11</v>
      </c>
      <c r="J271" s="89">
        <v>11</v>
      </c>
      <c r="K271" s="90">
        <f>I271-J271</f>
        <v>0</v>
      </c>
      <c r="L271" s="92">
        <f>J271/I271</f>
        <v>1</v>
      </c>
      <c r="M271" s="88"/>
      <c r="N271" s="89"/>
      <c r="O271" s="90"/>
      <c r="P271" s="91"/>
      <c r="Q271" s="88"/>
      <c r="R271" s="89"/>
      <c r="S271" s="90"/>
      <c r="T271" s="92"/>
      <c r="U271" s="89">
        <v>1</v>
      </c>
      <c r="V271" s="89">
        <v>4</v>
      </c>
      <c r="W271" s="89"/>
      <c r="X271" s="93"/>
    </row>
    <row r="272" spans="1:24" ht="14.7" customHeight="1" thickBot="1">
      <c r="A272" s="275"/>
      <c r="B272" s="272" t="s">
        <v>425</v>
      </c>
      <c r="C272" s="80" t="s">
        <v>426</v>
      </c>
      <c r="D272" s="81" t="s">
        <v>427</v>
      </c>
      <c r="E272" s="94">
        <v>4</v>
      </c>
      <c r="F272" s="89">
        <v>4</v>
      </c>
      <c r="G272" s="88">
        <f>E272-F272</f>
        <v>0</v>
      </c>
      <c r="H272" s="91">
        <f>F272/E272</f>
        <v>1</v>
      </c>
      <c r="I272" s="88">
        <v>10</v>
      </c>
      <c r="J272" s="89">
        <v>10</v>
      </c>
      <c r="K272" s="90">
        <f>I272-J272</f>
        <v>0</v>
      </c>
      <c r="L272" s="92">
        <f>J272/I272</f>
        <v>1</v>
      </c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428</v>
      </c>
      <c r="D273" s="81" t="s">
        <v>429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430</v>
      </c>
      <c r="D274" s="81" t="s">
        <v>431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/>
      <c r="W274" s="89"/>
      <c r="X274" s="93"/>
    </row>
    <row r="275" spans="1:24" ht="14.7" customHeight="1" thickBot="1">
      <c r="A275" s="275"/>
      <c r="B275" s="272"/>
      <c r="C275" s="80" t="s">
        <v>432</v>
      </c>
      <c r="D275" s="81" t="s">
        <v>338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1</v>
      </c>
      <c r="W275" s="89"/>
      <c r="X275" s="93"/>
    </row>
    <row r="276" spans="1:24" ht="14.7" customHeight="1" thickBot="1">
      <c r="A276" s="275"/>
      <c r="B276" s="272"/>
      <c r="C276" s="80" t="s">
        <v>433</v>
      </c>
      <c r="D276" s="81" t="s">
        <v>56</v>
      </c>
      <c r="E276" s="94"/>
      <c r="F276" s="89"/>
      <c r="G276" s="88"/>
      <c r="H276" s="91"/>
      <c r="I276" s="88"/>
      <c r="J276" s="89"/>
      <c r="K276" s="90"/>
      <c r="L276" s="92"/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80" t="s">
        <v>434</v>
      </c>
      <c r="D277" s="81" t="s">
        <v>101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/>
      <c r="W277" s="89"/>
      <c r="X277" s="93"/>
    </row>
    <row r="278" spans="1:24" ht="14.7" customHeight="1" thickBot="1">
      <c r="A278" s="275"/>
      <c r="B278" s="272"/>
      <c r="C278" s="80" t="s">
        <v>435</v>
      </c>
      <c r="D278" s="81" t="s">
        <v>56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</v>
      </c>
      <c r="W278" s="89"/>
      <c r="X278" s="93"/>
    </row>
    <row r="279" spans="1:24" ht="14.7" customHeight="1" thickBot="1">
      <c r="A279" s="275"/>
      <c r="B279" s="272"/>
      <c r="C279" s="80" t="s">
        <v>436</v>
      </c>
      <c r="D279" s="81" t="s">
        <v>437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4</v>
      </c>
      <c r="W279" s="89"/>
      <c r="X279" s="93"/>
    </row>
    <row r="280" spans="1:24" ht="14.7" customHeight="1" thickBot="1">
      <c r="A280" s="275"/>
      <c r="B280" s="272"/>
      <c r="C280" s="272" t="s">
        <v>438</v>
      </c>
      <c r="D280" s="81" t="s">
        <v>439</v>
      </c>
      <c r="E280" s="94">
        <v>15</v>
      </c>
      <c r="F280" s="89">
        <v>15</v>
      </c>
      <c r="G280" s="88">
        <f>E280-F280</f>
        <v>0</v>
      </c>
      <c r="H280" s="91">
        <f>F280/E280</f>
        <v>1</v>
      </c>
      <c r="I280" s="88">
        <v>9</v>
      </c>
      <c r="J280" s="89">
        <v>7</v>
      </c>
      <c r="K280" s="90">
        <f>I280-J280</f>
        <v>2</v>
      </c>
      <c r="L280" s="92">
        <f>J280/I280</f>
        <v>0.77777777777777779</v>
      </c>
      <c r="M280" s="88"/>
      <c r="N280" s="89"/>
      <c r="O280" s="90"/>
      <c r="P280" s="91"/>
      <c r="Q280" s="88"/>
      <c r="R280" s="89"/>
      <c r="S280" s="90"/>
      <c r="T280" s="92"/>
      <c r="U280" s="89"/>
      <c r="V280" s="89"/>
      <c r="W280" s="89"/>
      <c r="X280" s="93"/>
    </row>
    <row r="281" spans="1:24" ht="14.7" customHeight="1" thickBot="1">
      <c r="A281" s="275"/>
      <c r="B281" s="272"/>
      <c r="C281" s="272"/>
      <c r="D281" s="81" t="s">
        <v>440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8</v>
      </c>
      <c r="W281" s="89"/>
      <c r="X281" s="93"/>
    </row>
    <row r="282" spans="1:24" ht="14.7" customHeight="1" thickBot="1">
      <c r="A282" s="275"/>
      <c r="B282" s="272"/>
      <c r="C282" s="80" t="s">
        <v>441</v>
      </c>
      <c r="D282" s="81" t="s">
        <v>180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>
        <v>11</v>
      </c>
      <c r="W282" s="89"/>
      <c r="X282" s="93"/>
    </row>
    <row r="283" spans="1:24" ht="14.7" customHeight="1" thickBot="1">
      <c r="A283" s="275"/>
      <c r="B283" s="272"/>
      <c r="C283" s="80" t="s">
        <v>442</v>
      </c>
      <c r="D283" s="81" t="s">
        <v>56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/>
      <c r="W283" s="89"/>
      <c r="X283" s="93"/>
    </row>
    <row r="284" spans="1:24" ht="14.7" customHeight="1" thickBot="1">
      <c r="A284" s="275"/>
      <c r="B284" s="272"/>
      <c r="C284" s="80" t="s">
        <v>443</v>
      </c>
      <c r="D284" s="81" t="s">
        <v>444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1</v>
      </c>
      <c r="W284" s="89"/>
      <c r="X284" s="93"/>
    </row>
    <row r="285" spans="1:24" ht="14.7" customHeight="1" thickBot="1">
      <c r="A285" s="275"/>
      <c r="B285" s="272"/>
      <c r="C285" s="80" t="s">
        <v>445</v>
      </c>
      <c r="D285" s="81" t="s">
        <v>446</v>
      </c>
      <c r="E285" s="94"/>
      <c r="F285" s="89"/>
      <c r="G285" s="88"/>
      <c r="H285" s="91"/>
      <c r="I285" s="88"/>
      <c r="J285" s="89"/>
      <c r="K285" s="90"/>
      <c r="L285" s="92"/>
      <c r="M285" s="88"/>
      <c r="N285" s="89"/>
      <c r="O285" s="90"/>
      <c r="P285" s="91"/>
      <c r="Q285" s="88"/>
      <c r="R285" s="89"/>
      <c r="S285" s="90"/>
      <c r="T285" s="92"/>
      <c r="U285" s="89"/>
      <c r="V285" s="89">
        <v>1</v>
      </c>
      <c r="W285" s="89"/>
      <c r="X285" s="93"/>
    </row>
    <row r="286" spans="1:24" ht="14.7" customHeight="1" thickBot="1">
      <c r="A286" s="275"/>
      <c r="B286" s="272"/>
      <c r="C286" s="80" t="s">
        <v>447</v>
      </c>
      <c r="D286" s="81" t="s">
        <v>448</v>
      </c>
      <c r="E286" s="94"/>
      <c r="F286" s="89"/>
      <c r="G286" s="88"/>
      <c r="H286" s="91"/>
      <c r="I286" s="88"/>
      <c r="J286" s="89"/>
      <c r="K286" s="90"/>
      <c r="L286" s="92"/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80" t="s">
        <v>449</v>
      </c>
      <c r="D287" s="81" t="s">
        <v>296</v>
      </c>
      <c r="E287" s="94"/>
      <c r="F287" s="89"/>
      <c r="G287" s="88"/>
      <c r="H287" s="91"/>
      <c r="I287" s="88"/>
      <c r="J287" s="89"/>
      <c r="K287" s="90"/>
      <c r="L287" s="92"/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2</v>
      </c>
      <c r="W287" s="89"/>
      <c r="X287" s="93"/>
    </row>
    <row r="288" spans="1:24" ht="14.7" customHeight="1" thickBot="1">
      <c r="A288" s="275"/>
      <c r="B288" s="272" t="s">
        <v>450</v>
      </c>
      <c r="C288" s="272" t="s">
        <v>451</v>
      </c>
      <c r="D288" s="81" t="s">
        <v>452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/>
      <c r="W288" s="89"/>
      <c r="X288" s="93"/>
    </row>
    <row r="289" spans="1:24" ht="14.7" customHeight="1" thickBot="1">
      <c r="A289" s="275"/>
      <c r="B289" s="272"/>
      <c r="C289" s="272"/>
      <c r="D289" s="81" t="s">
        <v>155</v>
      </c>
      <c r="E289" s="94">
        <v>20</v>
      </c>
      <c r="F289" s="89">
        <v>14</v>
      </c>
      <c r="G289" s="88">
        <f>E289-F289</f>
        <v>6</v>
      </c>
      <c r="H289" s="91">
        <f>F289/E289</f>
        <v>0.7</v>
      </c>
      <c r="I289" s="88">
        <v>40</v>
      </c>
      <c r="J289" s="89">
        <v>17</v>
      </c>
      <c r="K289" s="90">
        <f>I289-J289</f>
        <v>23</v>
      </c>
      <c r="L289" s="92">
        <f>J289/I289</f>
        <v>0.42499999999999999</v>
      </c>
      <c r="M289" s="88"/>
      <c r="N289" s="89"/>
      <c r="O289" s="90"/>
      <c r="P289" s="91"/>
      <c r="Q289" s="88"/>
      <c r="R289" s="89"/>
      <c r="S289" s="90"/>
      <c r="T289" s="92"/>
      <c r="U289" s="89"/>
      <c r="V289" s="89"/>
      <c r="W289" s="89"/>
      <c r="X289" s="93"/>
    </row>
    <row r="290" spans="1:24" ht="14.7" customHeight="1" thickBot="1">
      <c r="A290" s="275"/>
      <c r="B290" s="272"/>
      <c r="C290" s="272"/>
      <c r="D290" s="81" t="s">
        <v>82</v>
      </c>
      <c r="E290" s="94">
        <v>4</v>
      </c>
      <c r="F290" s="89">
        <v>2</v>
      </c>
      <c r="G290" s="88">
        <f>E290-F290</f>
        <v>2</v>
      </c>
      <c r="H290" s="91">
        <f>F290/E290</f>
        <v>0.5</v>
      </c>
      <c r="I290" s="88">
        <v>4</v>
      </c>
      <c r="J290" s="89">
        <v>2</v>
      </c>
      <c r="K290" s="90">
        <f>I290-J290</f>
        <v>2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>
        <v>1</v>
      </c>
      <c r="V290" s="89"/>
      <c r="W290" s="89"/>
      <c r="X290" s="93"/>
    </row>
    <row r="291" spans="1:24" ht="14.7" customHeight="1" thickBot="1">
      <c r="A291" s="275"/>
      <c r="B291" s="272"/>
      <c r="C291" s="272"/>
      <c r="D291" s="81" t="s">
        <v>453</v>
      </c>
      <c r="E291" s="94">
        <v>2</v>
      </c>
      <c r="F291" s="89">
        <v>2</v>
      </c>
      <c r="G291" s="88">
        <f>E291-F291</f>
        <v>0</v>
      </c>
      <c r="H291" s="91">
        <f>F291/E291</f>
        <v>1</v>
      </c>
      <c r="I291" s="88">
        <v>4</v>
      </c>
      <c r="J291" s="89">
        <v>4</v>
      </c>
      <c r="K291" s="90">
        <f>I291-J291</f>
        <v>0</v>
      </c>
      <c r="L291" s="92">
        <f>J291/I291</f>
        <v>1</v>
      </c>
      <c r="M291" s="88"/>
      <c r="N291" s="89"/>
      <c r="O291" s="90"/>
      <c r="P291" s="91"/>
      <c r="Q291" s="88"/>
      <c r="R291" s="89"/>
      <c r="S291" s="90"/>
      <c r="T291" s="92"/>
      <c r="U291" s="89">
        <v>2</v>
      </c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454</v>
      </c>
      <c r="D292" s="81" t="s">
        <v>455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/>
      <c r="W292" s="89"/>
      <c r="X292" s="93"/>
    </row>
    <row r="293" spans="1:24" ht="14.7" customHeight="1" thickBot="1">
      <c r="A293" s="275"/>
      <c r="B293" s="272"/>
      <c r="C293" s="80" t="s">
        <v>456</v>
      </c>
      <c r="D293" s="81" t="s">
        <v>56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>
        <v>1</v>
      </c>
      <c r="W293" s="89"/>
      <c r="X293" s="93"/>
    </row>
    <row r="294" spans="1:24" ht="14.7" customHeight="1" thickBot="1">
      <c r="A294" s="275"/>
      <c r="B294" s="272"/>
      <c r="C294" s="80" t="s">
        <v>457</v>
      </c>
      <c r="D294" s="81" t="s">
        <v>458</v>
      </c>
      <c r="E294" s="94"/>
      <c r="F294" s="89"/>
      <c r="G294" s="88"/>
      <c r="H294" s="91"/>
      <c r="I294" s="88">
        <v>10</v>
      </c>
      <c r="J294" s="89">
        <v>1</v>
      </c>
      <c r="K294" s="90">
        <f>I294-J294</f>
        <v>9</v>
      </c>
      <c r="L294" s="92">
        <f>J294/I294</f>
        <v>0.1</v>
      </c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1</v>
      </c>
      <c r="W294" s="89"/>
      <c r="X294" s="93"/>
    </row>
    <row r="295" spans="1:24" ht="14.7" customHeight="1" thickBot="1">
      <c r="A295" s="275"/>
      <c r="B295" s="272"/>
      <c r="C295" s="80" t="s">
        <v>550</v>
      </c>
      <c r="D295" s="81" t="s">
        <v>551</v>
      </c>
      <c r="E295" s="94"/>
      <c r="F295" s="89"/>
      <c r="G295" s="88"/>
      <c r="H295" s="91"/>
      <c r="I295" s="88"/>
      <c r="J295" s="89"/>
      <c r="K295" s="90"/>
      <c r="L295" s="92"/>
      <c r="M295" s="88"/>
      <c r="N295" s="89"/>
      <c r="O295" s="90"/>
      <c r="P295" s="91"/>
      <c r="Q295" s="88"/>
      <c r="R295" s="89"/>
      <c r="S295" s="90"/>
      <c r="T295" s="92"/>
      <c r="U295" s="89"/>
      <c r="V295" s="89"/>
      <c r="W295" s="89"/>
      <c r="X295" s="93"/>
    </row>
    <row r="296" spans="1:24" ht="14.7" customHeight="1" thickBot="1">
      <c r="A296" s="275"/>
      <c r="B296" s="272"/>
      <c r="C296" s="80" t="s">
        <v>459</v>
      </c>
      <c r="D296" s="81" t="s">
        <v>460</v>
      </c>
      <c r="E296" s="94"/>
      <c r="F296" s="89"/>
      <c r="G296" s="88"/>
      <c r="H296" s="91"/>
      <c r="I296" s="88"/>
      <c r="J296" s="89"/>
      <c r="K296" s="90"/>
      <c r="L296" s="92"/>
      <c r="M296" s="88"/>
      <c r="N296" s="89"/>
      <c r="O296" s="90"/>
      <c r="P296" s="91"/>
      <c r="Q296" s="88"/>
      <c r="R296" s="89"/>
      <c r="S296" s="90"/>
      <c r="T296" s="92"/>
      <c r="U296" s="89"/>
      <c r="V296" s="89"/>
      <c r="W296" s="89"/>
      <c r="X296" s="93"/>
    </row>
    <row r="297" spans="1:24" ht="14.7" customHeight="1" thickBot="1">
      <c r="A297" s="275"/>
      <c r="B297" s="272"/>
      <c r="C297" s="80" t="s">
        <v>461</v>
      </c>
      <c r="D297" s="81" t="s">
        <v>296</v>
      </c>
      <c r="E297" s="94"/>
      <c r="F297" s="89"/>
      <c r="G297" s="88"/>
      <c r="H297" s="91"/>
      <c r="I297" s="88"/>
      <c r="J297" s="89"/>
      <c r="K297" s="90"/>
      <c r="L297" s="92"/>
      <c r="M297" s="88"/>
      <c r="N297" s="89"/>
      <c r="O297" s="90"/>
      <c r="P297" s="91"/>
      <c r="Q297" s="88"/>
      <c r="R297" s="89"/>
      <c r="S297" s="90"/>
      <c r="T297" s="92"/>
      <c r="U297" s="89"/>
      <c r="V297" s="89"/>
      <c r="W297" s="89"/>
      <c r="X297" s="93"/>
    </row>
    <row r="298" spans="1:24" ht="18.149999999999999" customHeight="1">
      <c r="A298" s="275"/>
      <c r="B298" s="272"/>
      <c r="C298" s="80" t="s">
        <v>462</v>
      </c>
      <c r="D298" s="81" t="s">
        <v>56</v>
      </c>
      <c r="E298" s="94"/>
      <c r="F298" s="89"/>
      <c r="G298" s="88"/>
      <c r="H298" s="91"/>
      <c r="I298" s="88"/>
      <c r="J298" s="89"/>
      <c r="K298" s="90"/>
      <c r="L298" s="92"/>
      <c r="M298" s="88"/>
      <c r="N298" s="89"/>
      <c r="O298" s="90"/>
      <c r="P298" s="91"/>
      <c r="Q298" s="88"/>
      <c r="R298" s="89"/>
      <c r="S298" s="90"/>
      <c r="T298" s="92"/>
      <c r="U298" s="89"/>
      <c r="V298" s="89">
        <v>1</v>
      </c>
      <c r="W298" s="89"/>
      <c r="X298" s="93"/>
    </row>
    <row r="299" spans="1:24" ht="14.4" thickBot="1">
      <c r="A299" s="273" t="s">
        <v>463</v>
      </c>
      <c r="B299" s="273"/>
      <c r="C299" s="273"/>
      <c r="D299" s="273"/>
      <c r="E299" s="37">
        <f>SUM(E225:E298)</f>
        <v>310</v>
      </c>
      <c r="F299" s="38">
        <f>SUM(F225:F298)</f>
        <v>289</v>
      </c>
      <c r="G299" s="38">
        <f>E299-F299</f>
        <v>21</v>
      </c>
      <c r="H299" s="4">
        <f>F299/E299</f>
        <v>0.93225806451612903</v>
      </c>
      <c r="I299" s="38">
        <f>SUM(I225:I298)</f>
        <v>540</v>
      </c>
      <c r="J299" s="38">
        <f>SUM(J225:J298)</f>
        <v>333</v>
      </c>
      <c r="K299" s="38">
        <f>I299-J299</f>
        <v>207</v>
      </c>
      <c r="L299" s="39">
        <f>J299/I299</f>
        <v>0.6166666666666667</v>
      </c>
      <c r="M299" s="38">
        <f>SUM(M225:M298)</f>
        <v>5</v>
      </c>
      <c r="N299" s="38">
        <f>SUM(N225:N298)</f>
        <v>1</v>
      </c>
      <c r="O299" s="38">
        <f>M299-N299</f>
        <v>4</v>
      </c>
      <c r="P299" s="4">
        <f>N299/M299</f>
        <v>0.2</v>
      </c>
      <c r="Q299" s="38">
        <f>SUM(Q225:Q298)</f>
        <v>5</v>
      </c>
      <c r="R299" s="38">
        <f>SUM(R225:R298)</f>
        <v>5</v>
      </c>
      <c r="S299" s="38">
        <f>Q299-R299</f>
        <v>0</v>
      </c>
      <c r="T299" s="39">
        <f>R299/Q299</f>
        <v>1</v>
      </c>
      <c r="U299" s="38">
        <f>SUM(U225:U298)</f>
        <v>12</v>
      </c>
      <c r="V299" s="38">
        <f>SUM(V225:V298)</f>
        <v>167</v>
      </c>
      <c r="W299" s="38">
        <f>SUM(W225:W298)</f>
        <v>0</v>
      </c>
      <c r="X299" s="41">
        <f>SUM(X225:X298)</f>
        <v>6</v>
      </c>
    </row>
    <row r="300" spans="1:24" ht="14.7" customHeight="1" thickBot="1">
      <c r="A300" s="274" t="s">
        <v>464</v>
      </c>
      <c r="B300" s="274"/>
      <c r="C300" s="274"/>
      <c r="D300" s="274"/>
      <c r="E300" s="95">
        <f>E99+E162+E224+E299</f>
        <v>2007</v>
      </c>
      <c r="F300" s="96">
        <f>F99+F162+F224+F299</f>
        <v>1878</v>
      </c>
      <c r="G300" s="96">
        <f>G99+G162+G224+G299</f>
        <v>129</v>
      </c>
      <c r="H300" s="97">
        <f>F300/E300</f>
        <v>0.93572496263079219</v>
      </c>
      <c r="I300" s="96">
        <f>I99+I162+I224+I299</f>
        <v>2924</v>
      </c>
      <c r="J300" s="96">
        <f>J99+J162+J224+J299</f>
        <v>1829</v>
      </c>
      <c r="K300" s="96">
        <f>K99+K162+K224+K299</f>
        <v>1095</v>
      </c>
      <c r="L300" s="98">
        <f>J300/I300</f>
        <v>0.62551299589603282</v>
      </c>
      <c r="M300" s="96">
        <f>M99+M162+M224+M299</f>
        <v>22</v>
      </c>
      <c r="N300" s="96">
        <f>N99+N162+N224+N299</f>
        <v>5</v>
      </c>
      <c r="O300" s="96">
        <f>O99+O162+O224+O299</f>
        <v>17</v>
      </c>
      <c r="P300" s="97">
        <f>N300/M300</f>
        <v>0.22727272727272727</v>
      </c>
      <c r="Q300" s="96">
        <f>Q99+Q162+Q224+Q299</f>
        <v>34</v>
      </c>
      <c r="R300" s="96">
        <f>R99+R162+R224+R299</f>
        <v>14</v>
      </c>
      <c r="S300" s="96">
        <f>S99+S162+S224+S299</f>
        <v>20</v>
      </c>
      <c r="T300" s="98">
        <f>R300/Q300</f>
        <v>0.41176470588235292</v>
      </c>
      <c r="U300" s="95">
        <f>U99+U162+U224+U299</f>
        <v>86</v>
      </c>
      <c r="V300" s="96">
        <f>V99+V162+V224+V299</f>
        <v>357</v>
      </c>
      <c r="W300" s="96">
        <f>W99+W162+W224+W299</f>
        <v>5</v>
      </c>
      <c r="X300" s="99">
        <f>X99+X162+X224+X299</f>
        <v>12</v>
      </c>
    </row>
    <row r="301" spans="1:24" ht="14.7" customHeight="1">
      <c r="A301" s="264"/>
      <c r="B301" s="264"/>
      <c r="C301" s="264"/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100"/>
      <c r="P301" s="101"/>
      <c r="Q301" s="100"/>
      <c r="R301" s="100"/>
      <c r="S301" s="100"/>
      <c r="T301" s="102"/>
      <c r="U301" s="103"/>
      <c r="V301" s="103"/>
      <c r="W301" s="103"/>
      <c r="X301" s="103"/>
    </row>
    <row r="302" spans="1:24" ht="30.75" customHeight="1" thickBot="1">
      <c r="A302" s="104"/>
      <c r="B302" s="100"/>
      <c r="C302" s="104"/>
      <c r="D302" s="100"/>
      <c r="E302" s="100"/>
      <c r="F302" s="100"/>
      <c r="G302" s="100"/>
      <c r="H302" s="101"/>
      <c r="I302" s="100"/>
      <c r="J302" s="100"/>
      <c r="K302" s="100"/>
      <c r="L302" s="100"/>
      <c r="M302" s="100"/>
      <c r="N302" s="100"/>
      <c r="O302" s="100"/>
      <c r="P302" s="101"/>
      <c r="Q302" s="100"/>
      <c r="R302" s="100"/>
      <c r="S302" s="100"/>
      <c r="T302" s="102"/>
      <c r="U302" s="103"/>
      <c r="V302" s="103"/>
      <c r="W302" s="103"/>
      <c r="X302" s="103"/>
    </row>
    <row r="303" spans="1:24" ht="16.95" customHeight="1">
      <c r="A303" s="265" t="s">
        <v>465</v>
      </c>
      <c r="B303" s="265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</row>
    <row r="304" spans="1:24" ht="16.95" customHeight="1">
      <c r="A304" s="266" t="s">
        <v>466</v>
      </c>
      <c r="B304" s="266"/>
      <c r="C304" s="266"/>
      <c r="D304" s="266"/>
      <c r="E304" s="268" t="s">
        <v>8</v>
      </c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70" t="s">
        <v>467</v>
      </c>
      <c r="V304" s="270"/>
      <c r="W304" s="270"/>
      <c r="X304" s="270"/>
    </row>
    <row r="305" spans="1:24" ht="16.95" customHeight="1">
      <c r="A305" s="266"/>
      <c r="B305" s="266"/>
      <c r="C305" s="266"/>
      <c r="D305" s="266"/>
      <c r="E305" s="268" t="s">
        <v>10</v>
      </c>
      <c r="F305" s="268"/>
      <c r="G305" s="268"/>
      <c r="H305" s="268"/>
      <c r="I305" s="268"/>
      <c r="J305" s="268"/>
      <c r="K305" s="268"/>
      <c r="L305" s="268"/>
      <c r="M305" s="268" t="s">
        <v>11</v>
      </c>
      <c r="N305" s="268"/>
      <c r="O305" s="268"/>
      <c r="P305" s="268"/>
      <c r="Q305" s="268"/>
      <c r="R305" s="268"/>
      <c r="S305" s="268"/>
      <c r="T305" s="268"/>
      <c r="U305" s="271" t="s">
        <v>10</v>
      </c>
      <c r="V305" s="271"/>
      <c r="W305" s="270" t="s">
        <v>12</v>
      </c>
      <c r="X305" s="270"/>
    </row>
    <row r="306" spans="1:24" ht="16.95" customHeight="1">
      <c r="A306" s="266"/>
      <c r="B306" s="266"/>
      <c r="C306" s="266"/>
      <c r="D306" s="266"/>
      <c r="E306" s="268" t="s">
        <v>13</v>
      </c>
      <c r="F306" s="268"/>
      <c r="G306" s="268"/>
      <c r="H306" s="268"/>
      <c r="I306" s="268" t="s">
        <v>14</v>
      </c>
      <c r="J306" s="268"/>
      <c r="K306" s="268"/>
      <c r="L306" s="268"/>
      <c r="M306" s="268" t="s">
        <v>13</v>
      </c>
      <c r="N306" s="268"/>
      <c r="O306" s="268"/>
      <c r="P306" s="268"/>
      <c r="Q306" s="268" t="s">
        <v>14</v>
      </c>
      <c r="R306" s="268"/>
      <c r="S306" s="268"/>
      <c r="T306" s="268"/>
      <c r="U306" s="271"/>
      <c r="V306" s="271"/>
      <c r="W306" s="270"/>
      <c r="X306" s="270"/>
    </row>
    <row r="307" spans="1:24" ht="16.95" customHeight="1">
      <c r="A307" s="266"/>
      <c r="B307" s="266"/>
      <c r="C307" s="266"/>
      <c r="D307" s="266"/>
      <c r="E307" s="106" t="s">
        <v>15</v>
      </c>
      <c r="F307" s="106" t="s">
        <v>16</v>
      </c>
      <c r="G307" s="106" t="s">
        <v>17</v>
      </c>
      <c r="H307" s="107" t="s">
        <v>18</v>
      </c>
      <c r="I307" s="106" t="s">
        <v>15</v>
      </c>
      <c r="J307" s="106" t="s">
        <v>16</v>
      </c>
      <c r="K307" s="106" t="s">
        <v>17</v>
      </c>
      <c r="L307" s="106" t="s">
        <v>18</v>
      </c>
      <c r="M307" s="106" t="s">
        <v>15</v>
      </c>
      <c r="N307" s="106" t="s">
        <v>16</v>
      </c>
      <c r="O307" s="106" t="s">
        <v>17</v>
      </c>
      <c r="P307" s="107" t="s">
        <v>18</v>
      </c>
      <c r="Q307" s="106" t="s">
        <v>15</v>
      </c>
      <c r="R307" s="106" t="s">
        <v>16</v>
      </c>
      <c r="S307" s="106" t="s">
        <v>17</v>
      </c>
      <c r="T307" s="106" t="s">
        <v>18</v>
      </c>
      <c r="U307" s="106" t="s">
        <v>13</v>
      </c>
      <c r="V307" s="106" t="s">
        <v>19</v>
      </c>
      <c r="W307" s="106" t="s">
        <v>13</v>
      </c>
      <c r="X307" s="1" t="s">
        <v>19</v>
      </c>
    </row>
    <row r="308" spans="1:24" ht="14.7" customHeight="1">
      <c r="A308" s="257" t="s">
        <v>468</v>
      </c>
      <c r="B308" s="257"/>
      <c r="C308" s="257"/>
      <c r="D308" s="257"/>
      <c r="E308" s="108">
        <f>E99</f>
        <v>1061</v>
      </c>
      <c r="F308" s="109">
        <f>F99</f>
        <v>982</v>
      </c>
      <c r="G308" s="108">
        <f>G99</f>
        <v>79</v>
      </c>
      <c r="H308" s="110">
        <f>F308/E308</f>
        <v>0.92554194156456171</v>
      </c>
      <c r="I308" s="108">
        <f t="shared" ref="I308:O308" si="2">(I99)</f>
        <v>1503</v>
      </c>
      <c r="J308" s="109">
        <f t="shared" si="2"/>
        <v>962</v>
      </c>
      <c r="K308" s="108">
        <f t="shared" si="2"/>
        <v>541</v>
      </c>
      <c r="L308" s="110">
        <f t="shared" si="2"/>
        <v>0.64005322687957422</v>
      </c>
      <c r="M308" s="108">
        <f t="shared" si="2"/>
        <v>10</v>
      </c>
      <c r="N308" s="109">
        <f t="shared" si="2"/>
        <v>1</v>
      </c>
      <c r="O308" s="108">
        <f t="shared" si="2"/>
        <v>9</v>
      </c>
      <c r="P308" s="110">
        <f t="shared" ref="P308:X308" si="3">P99</f>
        <v>0.1</v>
      </c>
      <c r="Q308" s="108">
        <f t="shared" si="3"/>
        <v>22</v>
      </c>
      <c r="R308" s="109">
        <f t="shared" si="3"/>
        <v>8</v>
      </c>
      <c r="S308" s="108">
        <f t="shared" si="3"/>
        <v>14</v>
      </c>
      <c r="T308" s="110">
        <f t="shared" si="3"/>
        <v>0.36363636363636365</v>
      </c>
      <c r="U308" s="111">
        <f t="shared" si="3"/>
        <v>34</v>
      </c>
      <c r="V308" s="111">
        <f t="shared" si="3"/>
        <v>60</v>
      </c>
      <c r="W308" s="111">
        <f t="shared" si="3"/>
        <v>0</v>
      </c>
      <c r="X308" s="112">
        <f t="shared" si="3"/>
        <v>2</v>
      </c>
    </row>
    <row r="309" spans="1:24" ht="14.7" customHeight="1">
      <c r="A309" s="269" t="s">
        <v>469</v>
      </c>
      <c r="B309" s="269"/>
      <c r="C309" s="269"/>
      <c r="D309" s="269"/>
      <c r="E309" s="113">
        <f>E162</f>
        <v>357</v>
      </c>
      <c r="F309" s="114">
        <f>F162</f>
        <v>342</v>
      </c>
      <c r="G309" s="113">
        <f>G162</f>
        <v>15</v>
      </c>
      <c r="H309" s="115">
        <f>F309/E309</f>
        <v>0.95798319327731096</v>
      </c>
      <c r="I309" s="113">
        <f>I162</f>
        <v>429</v>
      </c>
      <c r="J309" s="114">
        <f>J162</f>
        <v>239</v>
      </c>
      <c r="K309" s="113">
        <f>K162</f>
        <v>190</v>
      </c>
      <c r="L309" s="115">
        <f>L162</f>
        <v>0.55710955710955712</v>
      </c>
      <c r="M309" s="113">
        <f>(M162)</f>
        <v>2</v>
      </c>
      <c r="N309" s="114">
        <f>(N162)</f>
        <v>1</v>
      </c>
      <c r="O309" s="113">
        <f>(O162)</f>
        <v>1</v>
      </c>
      <c r="P309" s="115">
        <f>(P162)</f>
        <v>0.5</v>
      </c>
      <c r="Q309" s="113">
        <f t="shared" ref="Q309:X309" si="4">Q162</f>
        <v>2</v>
      </c>
      <c r="R309" s="114">
        <f t="shared" si="4"/>
        <v>1</v>
      </c>
      <c r="S309" s="113">
        <f t="shared" si="4"/>
        <v>1</v>
      </c>
      <c r="T309" s="115">
        <f t="shared" si="4"/>
        <v>0.5</v>
      </c>
      <c r="U309" s="114">
        <f t="shared" si="4"/>
        <v>29</v>
      </c>
      <c r="V309" s="114">
        <f t="shared" si="4"/>
        <v>75</v>
      </c>
      <c r="W309" s="114">
        <f t="shared" si="4"/>
        <v>3</v>
      </c>
      <c r="X309" s="116">
        <f t="shared" si="4"/>
        <v>3</v>
      </c>
    </row>
    <row r="310" spans="1:24" ht="18.149999999999999" customHeight="1">
      <c r="A310" s="259" t="s">
        <v>470</v>
      </c>
      <c r="B310" s="259"/>
      <c r="C310" s="259"/>
      <c r="D310" s="259"/>
      <c r="E310" s="117">
        <f t="shared" ref="E310:X310" si="5">E224</f>
        <v>279</v>
      </c>
      <c r="F310" s="118">
        <f t="shared" si="5"/>
        <v>265</v>
      </c>
      <c r="G310" s="117">
        <f t="shared" si="5"/>
        <v>14</v>
      </c>
      <c r="H310" s="119">
        <f t="shared" si="5"/>
        <v>0.94982078853046592</v>
      </c>
      <c r="I310" s="117">
        <f t="shared" si="5"/>
        <v>452</v>
      </c>
      <c r="J310" s="118">
        <f t="shared" si="5"/>
        <v>295</v>
      </c>
      <c r="K310" s="117">
        <f t="shared" si="5"/>
        <v>157</v>
      </c>
      <c r="L310" s="119">
        <f t="shared" si="5"/>
        <v>0.65265486725663713</v>
      </c>
      <c r="M310" s="117">
        <f t="shared" si="5"/>
        <v>5</v>
      </c>
      <c r="N310" s="118">
        <f t="shared" si="5"/>
        <v>2</v>
      </c>
      <c r="O310" s="117">
        <f t="shared" si="5"/>
        <v>3</v>
      </c>
      <c r="P310" s="119">
        <f t="shared" si="5"/>
        <v>0.4</v>
      </c>
      <c r="Q310" s="117">
        <f t="shared" si="5"/>
        <v>5</v>
      </c>
      <c r="R310" s="118">
        <f t="shared" si="5"/>
        <v>0</v>
      </c>
      <c r="S310" s="117">
        <f t="shared" si="5"/>
        <v>5</v>
      </c>
      <c r="T310" s="119">
        <f t="shared" si="5"/>
        <v>0</v>
      </c>
      <c r="U310" s="120">
        <f t="shared" si="5"/>
        <v>11</v>
      </c>
      <c r="V310" s="120">
        <f t="shared" si="5"/>
        <v>55</v>
      </c>
      <c r="W310" s="120">
        <f t="shared" si="5"/>
        <v>2</v>
      </c>
      <c r="X310" s="121">
        <f t="shared" si="5"/>
        <v>1</v>
      </c>
    </row>
    <row r="311" spans="1:24" ht="14.7" customHeight="1">
      <c r="A311" s="260" t="s">
        <v>471</v>
      </c>
      <c r="B311" s="260"/>
      <c r="C311" s="260"/>
      <c r="D311" s="260"/>
      <c r="E311" s="122">
        <f t="shared" ref="E311:X311" si="6">E299</f>
        <v>310</v>
      </c>
      <c r="F311" s="123">
        <f t="shared" si="6"/>
        <v>289</v>
      </c>
      <c r="G311" s="122">
        <f t="shared" si="6"/>
        <v>21</v>
      </c>
      <c r="H311" s="124">
        <f t="shared" si="6"/>
        <v>0.93225806451612903</v>
      </c>
      <c r="I311" s="122">
        <f t="shared" si="6"/>
        <v>540</v>
      </c>
      <c r="J311" s="123">
        <f t="shared" si="6"/>
        <v>333</v>
      </c>
      <c r="K311" s="122">
        <f t="shared" si="6"/>
        <v>207</v>
      </c>
      <c r="L311" s="124">
        <f t="shared" si="6"/>
        <v>0.6166666666666667</v>
      </c>
      <c r="M311" s="122">
        <f t="shared" si="6"/>
        <v>5</v>
      </c>
      <c r="N311" s="123">
        <f t="shared" si="6"/>
        <v>1</v>
      </c>
      <c r="O311" s="122">
        <f t="shared" si="6"/>
        <v>4</v>
      </c>
      <c r="P311" s="124">
        <f t="shared" si="6"/>
        <v>0.2</v>
      </c>
      <c r="Q311" s="122">
        <f t="shared" si="6"/>
        <v>5</v>
      </c>
      <c r="R311" s="123">
        <f t="shared" si="6"/>
        <v>5</v>
      </c>
      <c r="S311" s="122">
        <f t="shared" si="6"/>
        <v>0</v>
      </c>
      <c r="T311" s="124">
        <f t="shared" si="6"/>
        <v>1</v>
      </c>
      <c r="U311" s="123">
        <f t="shared" si="6"/>
        <v>12</v>
      </c>
      <c r="V311" s="123">
        <f t="shared" si="6"/>
        <v>167</v>
      </c>
      <c r="W311" s="123">
        <f t="shared" si="6"/>
        <v>0</v>
      </c>
      <c r="X311" s="125">
        <f t="shared" si="6"/>
        <v>6</v>
      </c>
    </row>
    <row r="312" spans="1:24" ht="14.7" customHeight="1" thickBot="1">
      <c r="A312" s="263" t="s">
        <v>472</v>
      </c>
      <c r="B312" s="263"/>
      <c r="C312" s="263"/>
      <c r="D312" s="263"/>
      <c r="E312" s="126">
        <f t="shared" ref="E312:X312" si="7">E300</f>
        <v>2007</v>
      </c>
      <c r="F312" s="126">
        <f t="shared" si="7"/>
        <v>1878</v>
      </c>
      <c r="G312" s="126">
        <f t="shared" si="7"/>
        <v>129</v>
      </c>
      <c r="H312" s="127">
        <f t="shared" si="7"/>
        <v>0.93572496263079219</v>
      </c>
      <c r="I312" s="126">
        <f t="shared" si="7"/>
        <v>2924</v>
      </c>
      <c r="J312" s="126">
        <f t="shared" si="7"/>
        <v>1829</v>
      </c>
      <c r="K312" s="126">
        <f t="shared" si="7"/>
        <v>1095</v>
      </c>
      <c r="L312" s="127">
        <f t="shared" si="7"/>
        <v>0.62551299589603282</v>
      </c>
      <c r="M312" s="126">
        <f t="shared" si="7"/>
        <v>22</v>
      </c>
      <c r="N312" s="126">
        <f t="shared" si="7"/>
        <v>5</v>
      </c>
      <c r="O312" s="126">
        <f t="shared" si="7"/>
        <v>17</v>
      </c>
      <c r="P312" s="127">
        <f t="shared" si="7"/>
        <v>0.22727272727272727</v>
      </c>
      <c r="Q312" s="126">
        <f t="shared" si="7"/>
        <v>34</v>
      </c>
      <c r="R312" s="126">
        <f t="shared" si="7"/>
        <v>14</v>
      </c>
      <c r="S312" s="126">
        <f t="shared" si="7"/>
        <v>20</v>
      </c>
      <c r="T312" s="127">
        <f t="shared" si="7"/>
        <v>0.41176470588235292</v>
      </c>
      <c r="U312" s="126">
        <f t="shared" si="7"/>
        <v>86</v>
      </c>
      <c r="V312" s="126">
        <f t="shared" si="7"/>
        <v>357</v>
      </c>
      <c r="W312" s="126">
        <f t="shared" si="7"/>
        <v>5</v>
      </c>
      <c r="X312" s="128">
        <f t="shared" si="7"/>
        <v>12</v>
      </c>
    </row>
    <row r="313" spans="1:24" ht="14.7" customHeight="1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30.75" customHeight="1" thickBo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5" t="s">
        <v>465</v>
      </c>
      <c r="B315" s="265"/>
      <c r="C315" s="265"/>
      <c r="D315" s="265"/>
      <c r="E315" s="265"/>
      <c r="F315" s="265"/>
      <c r="G315" s="265"/>
      <c r="H315" s="265"/>
      <c r="I315" s="265"/>
      <c r="J315" s="265"/>
      <c r="K315" s="265"/>
      <c r="L315" s="265"/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66" t="s">
        <v>466</v>
      </c>
      <c r="B316" s="266"/>
      <c r="C316" s="266"/>
      <c r="D316" s="266"/>
      <c r="E316" s="267" t="s">
        <v>8</v>
      </c>
      <c r="F316" s="267"/>
      <c r="G316" s="267"/>
      <c r="H316" s="267"/>
      <c r="I316" s="267"/>
      <c r="J316" s="267"/>
      <c r="K316" s="267"/>
      <c r="L316" s="267"/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66"/>
      <c r="B317" s="266"/>
      <c r="C317" s="266"/>
      <c r="D317" s="266"/>
      <c r="E317" s="267"/>
      <c r="F317" s="267"/>
      <c r="G317" s="267"/>
      <c r="H317" s="267"/>
      <c r="I317" s="267"/>
      <c r="J317" s="267"/>
      <c r="K317" s="267"/>
      <c r="L317" s="267"/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66"/>
      <c r="B318" s="266"/>
      <c r="C318" s="266"/>
      <c r="D318" s="266"/>
      <c r="E318" s="268" t="s">
        <v>13</v>
      </c>
      <c r="F318" s="268"/>
      <c r="G318" s="268"/>
      <c r="H318" s="268"/>
      <c r="I318" s="267" t="s">
        <v>14</v>
      </c>
      <c r="J318" s="267"/>
      <c r="K318" s="267"/>
      <c r="L318" s="267"/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6.95" customHeight="1">
      <c r="A319" s="266"/>
      <c r="B319" s="266"/>
      <c r="C319" s="266"/>
      <c r="D319" s="266"/>
      <c r="E319" s="106" t="s">
        <v>15</v>
      </c>
      <c r="F319" s="106" t="s">
        <v>16</v>
      </c>
      <c r="G319" s="106" t="s">
        <v>17</v>
      </c>
      <c r="H319" s="107" t="s">
        <v>18</v>
      </c>
      <c r="I319" s="106" t="s">
        <v>15</v>
      </c>
      <c r="J319" s="106" t="s">
        <v>16</v>
      </c>
      <c r="K319" s="106" t="s">
        <v>17</v>
      </c>
      <c r="L319" s="1" t="s">
        <v>18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>
      <c r="A320" s="257" t="s">
        <v>468</v>
      </c>
      <c r="B320" s="257"/>
      <c r="C320" s="257"/>
      <c r="D320" s="257"/>
      <c r="E320" s="108">
        <f t="shared" ref="E320:G324" si="8">E308+M308</f>
        <v>1071</v>
      </c>
      <c r="F320" s="109">
        <f t="shared" si="8"/>
        <v>983</v>
      </c>
      <c r="G320" s="108">
        <f t="shared" si="8"/>
        <v>88</v>
      </c>
      <c r="H320" s="110">
        <f>F320/E320</f>
        <v>0.91783380018674132</v>
      </c>
      <c r="I320" s="108">
        <f t="shared" ref="I320:K324" si="9">I308+Q308</f>
        <v>1525</v>
      </c>
      <c r="J320" s="109">
        <f t="shared" si="9"/>
        <v>970</v>
      </c>
      <c r="K320" s="108">
        <f t="shared" si="9"/>
        <v>555</v>
      </c>
      <c r="L320" s="129">
        <f>J320/I320</f>
        <v>0.63606557377049178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14.7" customHeight="1">
      <c r="A321" s="258" t="s">
        <v>469</v>
      </c>
      <c r="B321" s="258"/>
      <c r="C321" s="258"/>
      <c r="D321" s="258"/>
      <c r="E321" s="130">
        <f t="shared" si="8"/>
        <v>359</v>
      </c>
      <c r="F321" s="131">
        <f t="shared" si="8"/>
        <v>343</v>
      </c>
      <c r="G321" s="130">
        <f t="shared" si="8"/>
        <v>16</v>
      </c>
      <c r="H321" s="132">
        <f>F321/E321</f>
        <v>0.95543175487465182</v>
      </c>
      <c r="I321" s="130">
        <f t="shared" si="9"/>
        <v>431</v>
      </c>
      <c r="J321" s="131">
        <f t="shared" si="9"/>
        <v>240</v>
      </c>
      <c r="K321" s="130">
        <f t="shared" si="9"/>
        <v>191</v>
      </c>
      <c r="L321" s="133">
        <f>J321/I321</f>
        <v>0.55684454756380508</v>
      </c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21.9" customHeight="1">
      <c r="A322" s="259" t="s">
        <v>470</v>
      </c>
      <c r="B322" s="259"/>
      <c r="C322" s="259"/>
      <c r="D322" s="259"/>
      <c r="E322" s="117">
        <f t="shared" si="8"/>
        <v>284</v>
      </c>
      <c r="F322" s="118">
        <f t="shared" si="8"/>
        <v>267</v>
      </c>
      <c r="G322" s="117">
        <f t="shared" si="8"/>
        <v>17</v>
      </c>
      <c r="H322" s="119">
        <f>F322/E322</f>
        <v>0.9401408450704225</v>
      </c>
      <c r="I322" s="117">
        <f t="shared" si="9"/>
        <v>457</v>
      </c>
      <c r="J322" s="118">
        <f t="shared" si="9"/>
        <v>295</v>
      </c>
      <c r="K322" s="117">
        <f t="shared" si="9"/>
        <v>162</v>
      </c>
      <c r="L322" s="134">
        <f>J322/I322</f>
        <v>0.64551422319474838</v>
      </c>
      <c r="M322" s="104"/>
      <c r="N322" s="104"/>
      <c r="O322" s="100"/>
      <c r="P322" s="101"/>
      <c r="Q322" s="100"/>
      <c r="R322" s="100"/>
      <c r="S322" s="100"/>
      <c r="T322" s="102"/>
      <c r="U322" s="103"/>
      <c r="V322" s="103"/>
      <c r="W322" s="103"/>
      <c r="X322" s="103"/>
    </row>
    <row r="323" spans="1:24" ht="14.7" customHeight="1">
      <c r="A323" s="260" t="s">
        <v>471</v>
      </c>
      <c r="B323" s="260"/>
      <c r="C323" s="260"/>
      <c r="D323" s="260"/>
      <c r="E323" s="122">
        <f t="shared" si="8"/>
        <v>315</v>
      </c>
      <c r="F323" s="123">
        <f t="shared" si="8"/>
        <v>290</v>
      </c>
      <c r="G323" s="122">
        <f t="shared" si="8"/>
        <v>25</v>
      </c>
      <c r="H323" s="124">
        <f>F323/E323</f>
        <v>0.92063492063492058</v>
      </c>
      <c r="I323" s="122">
        <f t="shared" si="9"/>
        <v>545</v>
      </c>
      <c r="J323" s="123">
        <f t="shared" si="9"/>
        <v>338</v>
      </c>
      <c r="K323" s="122">
        <f t="shared" si="9"/>
        <v>207</v>
      </c>
      <c r="L323" s="135">
        <f>J323/I323</f>
        <v>0.62018348623853214</v>
      </c>
      <c r="M323" s="104"/>
      <c r="N323" s="104"/>
      <c r="O323" s="100"/>
      <c r="P323" s="101"/>
      <c r="Q323" s="100"/>
      <c r="R323" s="100"/>
      <c r="S323" s="100"/>
      <c r="T323" s="102"/>
      <c r="U323" s="103"/>
      <c r="V323" s="103"/>
      <c r="W323" s="103"/>
      <c r="X323" s="103"/>
    </row>
    <row r="324" spans="1:24" ht="14.7" customHeight="1" thickBot="1">
      <c r="A324" s="261" t="s">
        <v>472</v>
      </c>
      <c r="B324" s="261"/>
      <c r="C324" s="261"/>
      <c r="D324" s="261"/>
      <c r="E324" s="136">
        <f t="shared" si="8"/>
        <v>2029</v>
      </c>
      <c r="F324" s="126">
        <f t="shared" si="8"/>
        <v>1883</v>
      </c>
      <c r="G324" s="136">
        <f t="shared" si="8"/>
        <v>146</v>
      </c>
      <c r="H324" s="137">
        <f>F324/E324</f>
        <v>0.92804337111877777</v>
      </c>
      <c r="I324" s="136">
        <f t="shared" si="9"/>
        <v>2958</v>
      </c>
      <c r="J324" s="126">
        <f t="shared" si="9"/>
        <v>1843</v>
      </c>
      <c r="K324" s="136">
        <f t="shared" si="9"/>
        <v>1115</v>
      </c>
      <c r="L324" s="138">
        <f>J324/I324</f>
        <v>0.62305611899932389</v>
      </c>
      <c r="M324" s="104"/>
      <c r="N324" s="104"/>
      <c r="O324" s="100"/>
      <c r="P324" s="101"/>
      <c r="Q324" s="100"/>
      <c r="R324" s="100"/>
      <c r="S324" s="100"/>
      <c r="T324" s="102"/>
      <c r="U324" s="103"/>
      <c r="V324" s="103"/>
      <c r="W324" s="103"/>
      <c r="X324" s="103"/>
    </row>
    <row r="325" spans="1:24" ht="14.7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0"/>
      <c r="P325" s="101"/>
      <c r="Q325" s="100"/>
      <c r="R325" s="100"/>
      <c r="S325" s="100"/>
      <c r="T325" s="102"/>
      <c r="U325" s="103"/>
      <c r="V325" s="103"/>
      <c r="W325" s="103"/>
      <c r="X325" s="103"/>
    </row>
    <row r="326" spans="1:24" ht="14.4" thickBot="1">
      <c r="A326" s="139"/>
      <c r="B326" s="139"/>
      <c r="C326" s="139"/>
      <c r="D326" s="139"/>
      <c r="E326" s="104"/>
      <c r="F326" s="104"/>
      <c r="G326" s="104"/>
      <c r="H326" s="140"/>
      <c r="I326" s="104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42"/>
      <c r="V326" s="103"/>
      <c r="W326" s="142"/>
      <c r="X326" s="142"/>
    </row>
    <row r="327" spans="1:24" ht="14.7" customHeight="1">
      <c r="A327" s="139"/>
      <c r="B327" s="139"/>
      <c r="C327" s="139"/>
      <c r="D327" s="143" t="s">
        <v>473</v>
      </c>
      <c r="E327" s="144" t="s">
        <v>15</v>
      </c>
      <c r="F327" s="144" t="s">
        <v>16</v>
      </c>
      <c r="G327" s="144" t="s">
        <v>17</v>
      </c>
      <c r="H327" s="262" t="s">
        <v>18</v>
      </c>
      <c r="I327" s="262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42"/>
      <c r="V327" s="103"/>
      <c r="W327" s="142"/>
      <c r="X327" s="142"/>
    </row>
    <row r="328" spans="1:24" ht="14.7" customHeight="1">
      <c r="A328" s="100"/>
      <c r="B328" s="100"/>
      <c r="C328" s="100"/>
      <c r="D328" s="145" t="s">
        <v>474</v>
      </c>
      <c r="E328" s="146">
        <f>E300</f>
        <v>2007</v>
      </c>
      <c r="F328" s="146">
        <f>F300</f>
        <v>1878</v>
      </c>
      <c r="G328" s="146">
        <f>G300</f>
        <v>129</v>
      </c>
      <c r="H328" s="255">
        <f>F328/E328</f>
        <v>0.93572496263079219</v>
      </c>
      <c r="I328" s="255"/>
      <c r="J328" s="104"/>
      <c r="K328" s="104"/>
      <c r="L328" s="104"/>
      <c r="M328" s="256"/>
      <c r="N328" s="256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>
      <c r="A329" s="100"/>
      <c r="B329" s="100"/>
      <c r="C329" s="100"/>
      <c r="D329" s="145" t="s">
        <v>475</v>
      </c>
      <c r="E329" s="146">
        <f>I300</f>
        <v>2924</v>
      </c>
      <c r="F329" s="146">
        <f>J300</f>
        <v>1829</v>
      </c>
      <c r="G329" s="146">
        <f>K300</f>
        <v>1095</v>
      </c>
      <c r="H329" s="255">
        <f>F329/E329</f>
        <v>0.62551299589603282</v>
      </c>
      <c r="I329" s="255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14.7" customHeight="1">
      <c r="A330" s="100"/>
      <c r="B330" s="100"/>
      <c r="C330" s="100"/>
      <c r="D330" s="145" t="s">
        <v>476</v>
      </c>
      <c r="E330" s="146">
        <f>M300</f>
        <v>22</v>
      </c>
      <c r="F330" s="146">
        <f>N300</f>
        <v>5</v>
      </c>
      <c r="G330" s="146">
        <f>O300</f>
        <v>17</v>
      </c>
      <c r="H330" s="255">
        <f>F330/E330</f>
        <v>0.22727272727272727</v>
      </c>
      <c r="I330" s="255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26.25" customHeight="1">
      <c r="A331" s="100"/>
      <c r="B331" s="100"/>
      <c r="C331" s="100"/>
      <c r="D331" s="145" t="s">
        <v>477</v>
      </c>
      <c r="E331" s="146">
        <f>Q300</f>
        <v>34</v>
      </c>
      <c r="F331" s="146">
        <f>R300</f>
        <v>14</v>
      </c>
      <c r="G331" s="146">
        <f>S300</f>
        <v>20</v>
      </c>
      <c r="H331" s="255">
        <f>F331/E331</f>
        <v>0.41176470588235292</v>
      </c>
      <c r="I331" s="255"/>
      <c r="J331" s="104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 thickBot="1">
      <c r="A332" s="100"/>
      <c r="B332" s="100"/>
      <c r="C332" s="100"/>
      <c r="D332" s="147" t="s">
        <v>472</v>
      </c>
      <c r="E332" s="136">
        <f>SUM(E328:E331)</f>
        <v>4987</v>
      </c>
      <c r="F332" s="136">
        <f>SUM(F328:F331)</f>
        <v>3726</v>
      </c>
      <c r="G332" s="136">
        <f>SUM(G328:G331)</f>
        <v>1261</v>
      </c>
      <c r="H332" s="204">
        <f>F332/E332</f>
        <v>0.74714257068377787</v>
      </c>
      <c r="I332" s="204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87" customHeight="1" thickBot="1">
      <c r="A333" s="100"/>
      <c r="B333" s="100"/>
      <c r="C333" s="100"/>
      <c r="D333" s="100"/>
      <c r="E333" s="104"/>
      <c r="F333" s="104"/>
      <c r="G333" s="104"/>
      <c r="H333" s="140"/>
      <c r="I333" s="104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3" t="s">
        <v>478</v>
      </c>
      <c r="E334" s="148" t="s">
        <v>479</v>
      </c>
      <c r="F334" s="148" t="s">
        <v>480</v>
      </c>
      <c r="G334" s="148" t="s">
        <v>481</v>
      </c>
      <c r="H334" s="252" t="s">
        <v>482</v>
      </c>
      <c r="I334" s="252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>
      <c r="A335" s="100"/>
      <c r="B335" s="100"/>
      <c r="C335" s="100"/>
      <c r="D335" s="145" t="s">
        <v>474</v>
      </c>
      <c r="E335" s="146">
        <f>F328</f>
        <v>1878</v>
      </c>
      <c r="F335" s="146">
        <f>U300</f>
        <v>86</v>
      </c>
      <c r="G335" s="146">
        <f>J346-G337</f>
        <v>236</v>
      </c>
      <c r="H335" s="253">
        <f>E335+F335+G335</f>
        <v>2200</v>
      </c>
      <c r="I335" s="253"/>
      <c r="J335" s="141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45" t="s">
        <v>475</v>
      </c>
      <c r="E336" s="146">
        <f>F329</f>
        <v>1829</v>
      </c>
      <c r="F336" s="146">
        <f>V300</f>
        <v>357</v>
      </c>
      <c r="G336" s="146">
        <f>J347-G338</f>
        <v>256</v>
      </c>
      <c r="H336" s="253">
        <f>E336+F336+G336</f>
        <v>2442</v>
      </c>
      <c r="I336" s="253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A337" s="100"/>
      <c r="B337" s="100"/>
      <c r="C337" s="100"/>
      <c r="D337" s="145" t="s">
        <v>476</v>
      </c>
      <c r="E337" s="146">
        <f>F330</f>
        <v>5</v>
      </c>
      <c r="F337" s="146">
        <f>W300</f>
        <v>5</v>
      </c>
      <c r="G337" s="149">
        <v>0</v>
      </c>
      <c r="H337" s="253">
        <f>E337+F337+G337</f>
        <v>10</v>
      </c>
      <c r="I337" s="253"/>
      <c r="J337" s="104"/>
      <c r="K337" s="104"/>
      <c r="L337" s="104"/>
      <c r="M337" s="104"/>
      <c r="N337" s="104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>
      <c r="A338" s="100"/>
      <c r="B338" s="100"/>
      <c r="C338" s="100"/>
      <c r="D338" s="145" t="s">
        <v>477</v>
      </c>
      <c r="E338" s="146">
        <f>F331</f>
        <v>14</v>
      </c>
      <c r="F338" s="146">
        <f>X300</f>
        <v>12</v>
      </c>
      <c r="G338" s="149">
        <v>1</v>
      </c>
      <c r="H338" s="253">
        <f>E338+F338+G338</f>
        <v>27</v>
      </c>
      <c r="I338" s="253"/>
      <c r="J338" s="104"/>
      <c r="K338" s="104"/>
      <c r="L338" s="104"/>
      <c r="M338" s="104"/>
      <c r="N338" s="104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14.7" customHeight="1" thickBot="1">
      <c r="A339" s="100"/>
      <c r="B339" s="100"/>
      <c r="C339" s="100"/>
      <c r="D339" s="147" t="s">
        <v>472</v>
      </c>
      <c r="E339" s="150">
        <f>SUM(E335:E338)</f>
        <v>3726</v>
      </c>
      <c r="F339" s="150">
        <f>SUM(F335:F338)</f>
        <v>460</v>
      </c>
      <c r="G339" s="150">
        <f>SUM(G335:G338)</f>
        <v>493</v>
      </c>
      <c r="H339" s="254">
        <f>H335+H336+H337+H338</f>
        <v>4679</v>
      </c>
      <c r="I339" s="254"/>
      <c r="J339" s="104"/>
      <c r="K339" s="104"/>
      <c r="L339" s="104"/>
      <c r="M339" s="104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27.3" customHeight="1">
      <c r="A340" s="100"/>
      <c r="B340" s="100"/>
      <c r="C340" s="100"/>
      <c r="D340" s="151" t="s">
        <v>483</v>
      </c>
      <c r="E340" s="104"/>
      <c r="F340" s="104"/>
      <c r="G340" s="104"/>
      <c r="H340" s="140"/>
      <c r="I340" s="104"/>
      <c r="J340" s="104"/>
      <c r="K340" s="104"/>
      <c r="L340" s="104"/>
      <c r="M340" s="104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>
      <c r="B341" s="152"/>
      <c r="C341" s="152"/>
      <c r="D341" s="151" t="s">
        <v>484</v>
      </c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4" thickBot="1">
      <c r="L342" s="152"/>
      <c r="M342" s="152"/>
      <c r="N342" s="152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>
      <c r="A343" s="104"/>
      <c r="B343" s="104"/>
      <c r="C343" s="104"/>
      <c r="D343" s="247" t="s">
        <v>485</v>
      </c>
      <c r="E343" s="247"/>
      <c r="F343" s="247"/>
      <c r="G343" s="247"/>
      <c r="H343" s="247"/>
      <c r="I343" s="247"/>
      <c r="J343" s="247"/>
      <c r="K343" s="247"/>
      <c r="L343" s="247"/>
      <c r="M343" s="247"/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>
      <c r="A344" s="104"/>
      <c r="B344" s="104"/>
      <c r="C344" s="104"/>
      <c r="D344" s="248" t="s">
        <v>486</v>
      </c>
      <c r="E344" s="201" t="s">
        <v>487</v>
      </c>
      <c r="F344" s="201"/>
      <c r="G344" s="201"/>
      <c r="H344" s="249" t="s">
        <v>488</v>
      </c>
      <c r="I344" s="249"/>
      <c r="J344" s="249"/>
      <c r="K344" s="250" t="s">
        <v>489</v>
      </c>
      <c r="L344" s="250"/>
      <c r="M344" s="250"/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248"/>
      <c r="E345" s="153" t="s">
        <v>490</v>
      </c>
      <c r="F345" s="153" t="s">
        <v>491</v>
      </c>
      <c r="G345" s="153" t="s">
        <v>472</v>
      </c>
      <c r="H345" s="154" t="s">
        <v>492</v>
      </c>
      <c r="I345" s="154" t="s">
        <v>491</v>
      </c>
      <c r="J345" s="154" t="s">
        <v>472</v>
      </c>
      <c r="K345" s="155" t="s">
        <v>490</v>
      </c>
      <c r="L345" s="155" t="s">
        <v>491</v>
      </c>
      <c r="M345" s="156" t="s">
        <v>472</v>
      </c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157" t="s">
        <v>13</v>
      </c>
      <c r="E346" s="158">
        <f>K346-H346</f>
        <v>970</v>
      </c>
      <c r="F346" s="158">
        <v>954</v>
      </c>
      <c r="G346" s="158">
        <f>SUM(E346:F346)</f>
        <v>1924</v>
      </c>
      <c r="H346" s="159">
        <v>37</v>
      </c>
      <c r="I346" s="159">
        <v>249</v>
      </c>
      <c r="J346" s="159">
        <v>236</v>
      </c>
      <c r="K346" s="160">
        <f>M346-L346</f>
        <v>1007</v>
      </c>
      <c r="L346" s="160">
        <f>F346+I346</f>
        <v>1203</v>
      </c>
      <c r="M346" s="161">
        <f>H335+H337</f>
        <v>2210</v>
      </c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14.7" customHeight="1">
      <c r="A347" s="104"/>
      <c r="B347" s="104"/>
      <c r="C347" s="104"/>
      <c r="D347" s="157" t="s">
        <v>493</v>
      </c>
      <c r="E347" s="158">
        <f>K347-H347</f>
        <v>1343</v>
      </c>
      <c r="F347" s="158">
        <v>869</v>
      </c>
      <c r="G347" s="158">
        <f>SUM(E347:F347)</f>
        <v>2212</v>
      </c>
      <c r="H347" s="159">
        <v>37</v>
      </c>
      <c r="I347" s="159">
        <v>220</v>
      </c>
      <c r="J347" s="159">
        <f>SUM(H347:I347)</f>
        <v>257</v>
      </c>
      <c r="K347" s="160">
        <f>M347-L347</f>
        <v>1380</v>
      </c>
      <c r="L347" s="160">
        <f>F347+I347</f>
        <v>1089</v>
      </c>
      <c r="M347" s="161">
        <f>H336+H338</f>
        <v>2469</v>
      </c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22.5" customHeight="1" thickBot="1">
      <c r="A348" s="104"/>
      <c r="B348" s="104"/>
      <c r="C348" s="104"/>
      <c r="D348" s="162" t="s">
        <v>494</v>
      </c>
      <c r="E348" s="163">
        <f>K348-H348</f>
        <v>2313</v>
      </c>
      <c r="F348" s="163">
        <f>SUM(F346:F347)</f>
        <v>1823</v>
      </c>
      <c r="G348" s="163">
        <f>SUM(E348:F348)</f>
        <v>4136</v>
      </c>
      <c r="H348" s="164">
        <f t="shared" ref="H348:M348" si="10">SUM(H346:H347)</f>
        <v>74</v>
      </c>
      <c r="I348" s="164">
        <f t="shared" si="10"/>
        <v>469</v>
      </c>
      <c r="J348" s="164">
        <f t="shared" si="10"/>
        <v>493</v>
      </c>
      <c r="K348" s="165">
        <f t="shared" si="10"/>
        <v>2387</v>
      </c>
      <c r="L348" s="165">
        <f t="shared" si="10"/>
        <v>2292</v>
      </c>
      <c r="M348" s="166">
        <f t="shared" si="10"/>
        <v>4679</v>
      </c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4.6" customHeight="1">
      <c r="A349" s="104"/>
      <c r="B349" s="104"/>
      <c r="C349" s="104"/>
      <c r="D349" s="167" t="s">
        <v>495</v>
      </c>
      <c r="E349" s="152"/>
      <c r="F349" s="152"/>
      <c r="G349" s="152"/>
      <c r="H349" s="168"/>
      <c r="I349" s="152"/>
      <c r="J349" s="152"/>
      <c r="K349" s="152"/>
      <c r="L349" s="152"/>
      <c r="M349" s="152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24.6" customHeight="1">
      <c r="A350" s="104"/>
      <c r="B350" s="104"/>
      <c r="C350" s="104"/>
      <c r="D350" s="251" t="s">
        <v>496</v>
      </c>
      <c r="E350" s="251"/>
      <c r="F350" s="251"/>
      <c r="G350" s="251"/>
      <c r="H350" s="251"/>
      <c r="I350" s="251"/>
      <c r="J350" s="251"/>
      <c r="K350" s="251"/>
      <c r="L350" s="251"/>
      <c r="M350" s="251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25.5" customHeight="1">
      <c r="A352" s="104"/>
      <c r="B352" s="104"/>
      <c r="C352" s="104"/>
      <c r="D352" s="244" t="s">
        <v>497</v>
      </c>
      <c r="E352" s="244"/>
      <c r="F352" s="244"/>
      <c r="G352" s="244"/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245" t="s">
        <v>498</v>
      </c>
      <c r="E353" s="245"/>
      <c r="F353" s="245"/>
      <c r="G353" s="245"/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69" t="s">
        <v>499</v>
      </c>
      <c r="E354" s="170" t="s">
        <v>13</v>
      </c>
      <c r="F354" s="170" t="s">
        <v>500</v>
      </c>
      <c r="G354" s="170" t="s">
        <v>472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1" t="s">
        <v>501</v>
      </c>
      <c r="E355" s="108">
        <v>6</v>
      </c>
      <c r="F355" s="108">
        <v>6</v>
      </c>
      <c r="G355" s="109">
        <f>SUM(E355:F355)</f>
        <v>12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14.7" customHeight="1">
      <c r="A356" s="104"/>
      <c r="B356" s="104"/>
      <c r="C356" s="104"/>
      <c r="D356" s="172" t="s">
        <v>158</v>
      </c>
      <c r="E356" s="130">
        <v>22</v>
      </c>
      <c r="F356" s="130">
        <v>30</v>
      </c>
      <c r="G356" s="131">
        <f>SUM(E356:F356)</f>
        <v>52</v>
      </c>
      <c r="H356" s="100"/>
      <c r="I356" s="100"/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73" t="s">
        <v>263</v>
      </c>
      <c r="E357" s="117">
        <v>5</v>
      </c>
      <c r="F357" s="117">
        <v>24</v>
      </c>
      <c r="G357" s="118">
        <f>SUM(E357:F357)</f>
        <v>29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>
      <c r="A358" s="104"/>
      <c r="B358" s="104"/>
      <c r="C358" s="104"/>
      <c r="D358" s="174" t="s">
        <v>356</v>
      </c>
      <c r="E358" s="122">
        <v>19</v>
      </c>
      <c r="F358" s="122">
        <v>7</v>
      </c>
      <c r="G358" s="123">
        <f>SUM(E358:F358)</f>
        <v>26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>
      <c r="A359" s="104"/>
      <c r="B359" s="104"/>
      <c r="C359" s="104"/>
      <c r="D359" s="175" t="s">
        <v>502</v>
      </c>
      <c r="E359" s="176">
        <f>SUM(E355:E358)</f>
        <v>52</v>
      </c>
      <c r="F359" s="176">
        <f>SUM(F355:F358)</f>
        <v>67</v>
      </c>
      <c r="G359" s="176">
        <f>SUM(G355:G358)</f>
        <v>119</v>
      </c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105" t="s">
        <v>503</v>
      </c>
      <c r="E360" s="177">
        <v>24</v>
      </c>
      <c r="F360" s="177">
        <v>61</v>
      </c>
      <c r="G360" s="177">
        <f>SUM(E360:F360)</f>
        <v>85</v>
      </c>
      <c r="H360" s="100"/>
      <c r="I360" s="100">
        <f>G359+G360</f>
        <v>204</v>
      </c>
      <c r="J360" s="100"/>
      <c r="K360" s="100"/>
      <c r="L360" s="100"/>
      <c r="M360" s="100"/>
      <c r="N360" s="104"/>
      <c r="O360" s="104"/>
      <c r="P360" s="140"/>
      <c r="Q360" s="104"/>
      <c r="R360" s="104"/>
      <c r="S360" s="104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167" t="s">
        <v>504</v>
      </c>
      <c r="H361" s="100"/>
      <c r="I361" s="100"/>
      <c r="J361" s="100"/>
      <c r="K361" s="100"/>
      <c r="L361" s="100"/>
      <c r="M361" s="100"/>
      <c r="N361" s="104"/>
      <c r="O361" s="104"/>
      <c r="P361" s="140"/>
      <c r="Q361" s="104"/>
      <c r="R361" s="104"/>
      <c r="S361" s="104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167" t="s">
        <v>505</v>
      </c>
      <c r="H362" s="100"/>
      <c r="I362" s="100"/>
      <c r="J362" s="100"/>
      <c r="K362" s="100"/>
      <c r="L362" s="100"/>
      <c r="M362" s="100"/>
      <c r="N362" s="104"/>
      <c r="O362" s="104"/>
      <c r="P362" s="140"/>
      <c r="Q362" s="104"/>
      <c r="R362" s="104"/>
      <c r="S362" s="10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4"/>
      <c r="O363" s="104"/>
      <c r="P363" s="140"/>
      <c r="Q363" s="104"/>
      <c r="R363" s="104"/>
      <c r="S363" s="104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09" t="s">
        <v>506</v>
      </c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6" t="s">
        <v>507</v>
      </c>
      <c r="E365" s="246"/>
      <c r="F365" s="246"/>
      <c r="G365" s="246"/>
      <c r="H365" s="246"/>
      <c r="I365" s="246"/>
      <c r="J365" s="246"/>
      <c r="K365" s="246"/>
      <c r="L365" s="246"/>
      <c r="M365" s="246"/>
      <c r="N365" s="246"/>
      <c r="O365" s="246"/>
      <c r="P365" s="246"/>
      <c r="Q365" s="246"/>
      <c r="R365" s="246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34" t="s">
        <v>508</v>
      </c>
      <c r="E366" s="234"/>
      <c r="F366" s="234"/>
      <c r="G366" s="234"/>
      <c r="H366" s="234"/>
      <c r="I366" s="234"/>
      <c r="J366" s="234" t="s">
        <v>509</v>
      </c>
      <c r="K366" s="234"/>
      <c r="L366" s="234"/>
      <c r="M366" s="234"/>
      <c r="N366" s="234"/>
      <c r="O366" s="234" t="s">
        <v>510</v>
      </c>
      <c r="P366" s="234"/>
      <c r="Q366" s="234"/>
      <c r="R366" s="234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511</v>
      </c>
      <c r="E367" s="241"/>
      <c r="F367" s="241"/>
      <c r="G367" s="241"/>
      <c r="H367" s="241"/>
      <c r="I367" s="241"/>
      <c r="J367" s="242">
        <v>38435</v>
      </c>
      <c r="K367" s="242"/>
      <c r="L367" s="242"/>
      <c r="M367" s="242"/>
      <c r="N367" s="242"/>
      <c r="O367" s="243">
        <f>J367/J375</f>
        <v>0.51346621423036842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512</v>
      </c>
      <c r="E368" s="241"/>
      <c r="F368" s="241"/>
      <c r="G368" s="241"/>
      <c r="H368" s="241"/>
      <c r="I368" s="241"/>
      <c r="J368" s="242">
        <v>7420</v>
      </c>
      <c r="K368" s="242"/>
      <c r="L368" s="242"/>
      <c r="M368" s="242"/>
      <c r="N368" s="242"/>
      <c r="O368" s="243">
        <f>J368/J375</f>
        <v>9.9126299195767764E-2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513</v>
      </c>
      <c r="E369" s="241"/>
      <c r="F369" s="241"/>
      <c r="G369" s="241"/>
      <c r="H369" s="241"/>
      <c r="I369" s="241"/>
      <c r="J369" s="242">
        <v>4941</v>
      </c>
      <c r="K369" s="242"/>
      <c r="L369" s="242"/>
      <c r="M369" s="242"/>
      <c r="N369" s="242"/>
      <c r="O369" s="243">
        <f>J369/J375</f>
        <v>6.6008496539931072E-2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514</v>
      </c>
      <c r="E370" s="241"/>
      <c r="F370" s="241"/>
      <c r="G370" s="241"/>
      <c r="H370" s="241"/>
      <c r="I370" s="241"/>
      <c r="J370" s="242">
        <v>4254</v>
      </c>
      <c r="K370" s="242"/>
      <c r="L370" s="242"/>
      <c r="M370" s="242"/>
      <c r="N370" s="242"/>
      <c r="O370" s="243">
        <f>J370/J375</f>
        <v>5.683063029363828E-2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41" t="s">
        <v>515</v>
      </c>
      <c r="E371" s="241"/>
      <c r="F371" s="241"/>
      <c r="G371" s="241"/>
      <c r="H371" s="241"/>
      <c r="I371" s="241"/>
      <c r="J371" s="242">
        <v>3837</v>
      </c>
      <c r="K371" s="242"/>
      <c r="L371" s="242"/>
      <c r="M371" s="242"/>
      <c r="N371" s="242"/>
      <c r="O371" s="243">
        <f>J371/J375</f>
        <v>5.1259785716194189E-2</v>
      </c>
      <c r="P371" s="243"/>
      <c r="Q371" s="243"/>
      <c r="R371" s="243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241" t="s">
        <v>516</v>
      </c>
      <c r="E372" s="241"/>
      <c r="F372" s="241"/>
      <c r="G372" s="241"/>
      <c r="H372" s="241"/>
      <c r="I372" s="241"/>
      <c r="J372" s="242">
        <v>3417</v>
      </c>
      <c r="K372" s="242"/>
      <c r="L372" s="242"/>
      <c r="M372" s="242"/>
      <c r="N372" s="242"/>
      <c r="O372" s="243">
        <f>J372/J375</f>
        <v>4.5648863120207335E-2</v>
      </c>
      <c r="P372" s="243"/>
      <c r="Q372" s="243"/>
      <c r="R372" s="243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241" t="s">
        <v>517</v>
      </c>
      <c r="E373" s="241"/>
      <c r="F373" s="241"/>
      <c r="G373" s="241"/>
      <c r="H373" s="241"/>
      <c r="I373" s="241"/>
      <c r="J373" s="242">
        <v>7124</v>
      </c>
      <c r="K373" s="242"/>
      <c r="L373" s="242"/>
      <c r="M373" s="242"/>
      <c r="N373" s="242"/>
      <c r="O373" s="243">
        <f>J373/J375</f>
        <v>9.5171934699548461E-2</v>
      </c>
      <c r="P373" s="243"/>
      <c r="Q373" s="243"/>
      <c r="R373" s="243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241" t="s">
        <v>518</v>
      </c>
      <c r="E374" s="241"/>
      <c r="F374" s="241"/>
      <c r="G374" s="241"/>
      <c r="H374" s="241"/>
      <c r="I374" s="241"/>
      <c r="J374" s="242">
        <v>5426</v>
      </c>
      <c r="K374" s="242"/>
      <c r="L374" s="242"/>
      <c r="M374" s="242"/>
      <c r="N374" s="242"/>
      <c r="O374" s="243">
        <f>J374/J375</f>
        <v>7.2487776204344462E-2</v>
      </c>
      <c r="P374" s="243"/>
      <c r="Q374" s="243"/>
      <c r="R374" s="243"/>
      <c r="T374" s="141"/>
      <c r="U374" s="103"/>
      <c r="V374" s="103"/>
      <c r="W374" s="103"/>
      <c r="X374" s="103"/>
    </row>
    <row r="375" spans="1:24" ht="14.7" customHeight="1">
      <c r="A375" s="104"/>
      <c r="B375" s="104"/>
      <c r="C375" s="104"/>
      <c r="D375" s="234" t="s">
        <v>472</v>
      </c>
      <c r="E375" s="234"/>
      <c r="F375" s="234"/>
      <c r="G375" s="234"/>
      <c r="H375" s="234"/>
      <c r="I375" s="234"/>
      <c r="J375" s="235">
        <f>SUM(J367:J374)</f>
        <v>74854</v>
      </c>
      <c r="K375" s="235"/>
      <c r="L375" s="235"/>
      <c r="M375" s="235"/>
      <c r="N375" s="235"/>
      <c r="O375" s="236">
        <f>SUM(O367:O374)</f>
        <v>1</v>
      </c>
      <c r="P375" s="236"/>
      <c r="Q375" s="236"/>
      <c r="R375" s="236"/>
      <c r="T375" s="141"/>
      <c r="U375" s="103"/>
      <c r="V375" s="103"/>
      <c r="W375" s="103"/>
      <c r="X375" s="103"/>
    </row>
    <row r="376" spans="1:24">
      <c r="A376" s="104"/>
      <c r="B376" s="104"/>
      <c r="C376" s="104"/>
      <c r="D376" s="178" t="s">
        <v>519</v>
      </c>
      <c r="E376" s="178"/>
      <c r="F376" s="178"/>
      <c r="G376" s="168"/>
      <c r="H376" s="152"/>
      <c r="I376" s="152"/>
      <c r="J376" s="152"/>
      <c r="K376" s="152"/>
      <c r="L376" s="152"/>
      <c r="M376" s="152"/>
      <c r="N376" s="104"/>
      <c r="O376" s="140"/>
      <c r="P376" s="104"/>
      <c r="Q376" s="104"/>
      <c r="R376" s="104"/>
      <c r="T376" s="141"/>
      <c r="U376" s="103"/>
      <c r="V376" s="103"/>
      <c r="W376" s="103"/>
      <c r="X376" s="103"/>
    </row>
    <row r="377" spans="1:24" ht="14.7" customHeight="1">
      <c r="A377" s="104"/>
      <c r="B377" s="104"/>
      <c r="C377" s="104"/>
      <c r="D377" s="178" t="s">
        <v>520</v>
      </c>
      <c r="E377" s="178"/>
      <c r="F377" s="178"/>
      <c r="G377" s="168"/>
      <c r="H377" s="152"/>
      <c r="I377" s="152"/>
      <c r="J377" s="152"/>
      <c r="K377" s="152"/>
      <c r="L377" s="152"/>
      <c r="M377" s="152"/>
      <c r="N377" s="104"/>
      <c r="O377" s="140"/>
      <c r="P377" s="104"/>
      <c r="Q377" s="104"/>
      <c r="R377" s="104"/>
      <c r="T377" s="141"/>
      <c r="U377" s="103"/>
      <c r="V377" s="103"/>
      <c r="W377" s="103"/>
      <c r="X377" s="103"/>
    </row>
    <row r="378" spans="1:24" ht="39.299999999999997" customHeight="1">
      <c r="A378" s="104"/>
      <c r="B378" s="104"/>
      <c r="C378" s="104"/>
      <c r="D378" s="151" t="s">
        <v>521</v>
      </c>
      <c r="E378" s="104"/>
      <c r="F378" s="104"/>
      <c r="G378" s="140"/>
      <c r="H378" s="104"/>
      <c r="I378" s="104"/>
      <c r="J378" s="104"/>
      <c r="K378" s="104"/>
      <c r="L378" s="104"/>
      <c r="M378" s="104"/>
      <c r="N378" s="104"/>
      <c r="O378" s="140"/>
      <c r="P378" s="104"/>
      <c r="Q378" s="104"/>
      <c r="R378" s="104"/>
      <c r="T378" s="141"/>
      <c r="U378" s="103"/>
      <c r="V378" s="103"/>
      <c r="W378" s="103"/>
      <c r="X378" s="103"/>
    </row>
    <row r="379" spans="1:24" ht="14.7" customHeight="1">
      <c r="A379" s="104"/>
      <c r="B379" s="104"/>
      <c r="C379" s="104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4"/>
      <c r="O379" s="104"/>
      <c r="P379" s="140"/>
      <c r="Q379" s="104"/>
      <c r="R379" s="104"/>
      <c r="S379" s="104"/>
      <c r="T379" s="141"/>
      <c r="U379" s="103"/>
      <c r="V379" s="103"/>
      <c r="W379" s="103"/>
      <c r="X379" s="103"/>
    </row>
    <row r="380" spans="1:24" ht="27" customHeight="1" thickBot="1">
      <c r="A380" s="100"/>
      <c r="B380" s="100"/>
      <c r="C380" s="100"/>
      <c r="D380" s="100"/>
      <c r="E380" s="104"/>
      <c r="F380" s="104"/>
      <c r="G380" s="104"/>
      <c r="H380" s="140"/>
      <c r="I380" s="104"/>
      <c r="J380" s="104"/>
      <c r="K380" s="104"/>
      <c r="L380" s="104"/>
      <c r="M380" s="104"/>
      <c r="N380" s="104"/>
      <c r="O380" s="104"/>
      <c r="P380" s="140"/>
      <c r="Q380" s="104"/>
      <c r="R380" s="104"/>
      <c r="S380" s="104"/>
      <c r="T380" s="141"/>
      <c r="U380" s="103"/>
      <c r="V380" s="103"/>
      <c r="W380" s="103"/>
      <c r="X380" s="103"/>
    </row>
    <row r="381" spans="1:24" ht="14.4" thickBot="1">
      <c r="A381" s="100"/>
      <c r="B381" s="100"/>
      <c r="C381" s="237" t="s">
        <v>522</v>
      </c>
      <c r="D381" s="237"/>
      <c r="E381" s="237"/>
      <c r="F381" s="237"/>
      <c r="G381" s="237"/>
      <c r="H381" s="238" t="s">
        <v>523</v>
      </c>
      <c r="I381" s="238"/>
      <c r="J381" s="238"/>
      <c r="K381" s="238"/>
      <c r="L381" s="239" t="s">
        <v>524</v>
      </c>
      <c r="M381" s="239"/>
      <c r="N381" s="239"/>
      <c r="O381" s="239"/>
      <c r="P381" s="240" t="s">
        <v>525</v>
      </c>
      <c r="Q381" s="240"/>
      <c r="R381" s="240"/>
      <c r="S381" s="240"/>
      <c r="T381" s="226" t="s">
        <v>489</v>
      </c>
      <c r="U381" s="226"/>
      <c r="V381" s="226"/>
      <c r="W381" s="226"/>
      <c r="X381" s="103"/>
    </row>
    <row r="382" spans="1:24" ht="14.7" customHeight="1">
      <c r="A382" s="100"/>
      <c r="B382" s="100"/>
      <c r="C382" s="237"/>
      <c r="D382" s="237"/>
      <c r="E382" s="237"/>
      <c r="F382" s="237"/>
      <c r="G382" s="237"/>
      <c r="H382" s="227" t="s">
        <v>509</v>
      </c>
      <c r="I382" s="227"/>
      <c r="J382" s="228" t="s">
        <v>510</v>
      </c>
      <c r="K382" s="228"/>
      <c r="L382" s="229" t="s">
        <v>509</v>
      </c>
      <c r="M382" s="229"/>
      <c r="N382" s="230" t="s">
        <v>510</v>
      </c>
      <c r="O382" s="230"/>
      <c r="P382" s="231" t="s">
        <v>509</v>
      </c>
      <c r="Q382" s="231"/>
      <c r="R382" s="232" t="s">
        <v>510</v>
      </c>
      <c r="S382" s="232"/>
      <c r="T382" s="224" t="s">
        <v>509</v>
      </c>
      <c r="U382" s="224"/>
      <c r="V382" s="233" t="s">
        <v>510</v>
      </c>
      <c r="W382" s="233"/>
      <c r="X382" s="103"/>
    </row>
    <row r="383" spans="1:24" ht="14.7" customHeight="1">
      <c r="A383" s="100"/>
      <c r="B383" s="100"/>
      <c r="C383" s="224" t="s">
        <v>526</v>
      </c>
      <c r="D383" s="225" t="s">
        <v>527</v>
      </c>
      <c r="E383" s="223" t="s">
        <v>528</v>
      </c>
      <c r="F383" s="223"/>
      <c r="G383" s="223"/>
      <c r="H383" s="215">
        <v>15129</v>
      </c>
      <c r="I383" s="215"/>
      <c r="J383" s="216">
        <f>H383/H389</f>
        <v>0.20211344751115504</v>
      </c>
      <c r="K383" s="216"/>
      <c r="L383" s="217">
        <v>2662</v>
      </c>
      <c r="M383" s="217"/>
      <c r="N383" s="218">
        <f>L383/L389</f>
        <v>0.13560185421017779</v>
      </c>
      <c r="O383" s="218"/>
      <c r="P383" s="219">
        <v>29</v>
      </c>
      <c r="Q383" s="219"/>
      <c r="R383" s="220">
        <f>P383/P389</f>
        <v>0.26363636363636361</v>
      </c>
      <c r="S383" s="220"/>
      <c r="T383" s="221">
        <f>H383+L383+P383</f>
        <v>17820</v>
      </c>
      <c r="U383" s="221"/>
      <c r="V383" s="213">
        <f>T383/T389</f>
        <v>0.18838404127111655</v>
      </c>
      <c r="W383" s="213"/>
      <c r="X383" s="103"/>
    </row>
    <row r="384" spans="1:24" ht="15.75" customHeight="1">
      <c r="A384" s="100"/>
      <c r="B384" s="100"/>
      <c r="C384" s="224"/>
      <c r="D384" s="225"/>
      <c r="E384" s="223" t="s">
        <v>529</v>
      </c>
      <c r="F384" s="223"/>
      <c r="G384" s="223"/>
      <c r="H384" s="215">
        <v>3468</v>
      </c>
      <c r="I384" s="215"/>
      <c r="J384" s="216">
        <f>H384/H389</f>
        <v>4.6330189435434314E-2</v>
      </c>
      <c r="K384" s="216"/>
      <c r="L384" s="217">
        <v>1327</v>
      </c>
      <c r="M384" s="217"/>
      <c r="N384" s="218">
        <f>L384/L389</f>
        <v>6.7597167744893286E-2</v>
      </c>
      <c r="O384" s="218"/>
      <c r="P384" s="219">
        <v>0</v>
      </c>
      <c r="Q384" s="219"/>
      <c r="R384" s="220">
        <f>P384/P389</f>
        <v>0</v>
      </c>
      <c r="S384" s="220"/>
      <c r="T384" s="221">
        <f>H384+L384+P384</f>
        <v>4795</v>
      </c>
      <c r="U384" s="221"/>
      <c r="V384" s="213">
        <f>T384/T389</f>
        <v>5.0690318624859926E-2</v>
      </c>
      <c r="W384" s="213"/>
      <c r="X384" s="103"/>
    </row>
    <row r="385" spans="1:24" ht="14.7" customHeight="1">
      <c r="A385" s="100"/>
      <c r="B385" s="100"/>
      <c r="C385" s="224"/>
      <c r="D385" s="225"/>
      <c r="E385" s="223" t="s">
        <v>530</v>
      </c>
      <c r="F385" s="223"/>
      <c r="G385" s="223"/>
      <c r="H385" s="215">
        <v>8</v>
      </c>
      <c r="I385" s="215"/>
      <c r="J385" s="216">
        <f>H385/H389</f>
        <v>1.0687471611403532E-4</v>
      </c>
      <c r="K385" s="216"/>
      <c r="L385" s="217">
        <v>16</v>
      </c>
      <c r="M385" s="217"/>
      <c r="N385" s="218">
        <f>L385/L389</f>
        <v>8.1503744078243595E-4</v>
      </c>
      <c r="O385" s="218"/>
      <c r="P385" s="219">
        <v>0</v>
      </c>
      <c r="Q385" s="219"/>
      <c r="R385" s="220">
        <f>P385/P389</f>
        <v>0</v>
      </c>
      <c r="S385" s="220"/>
      <c r="T385" s="221">
        <f>H385+L385+P385</f>
        <v>24</v>
      </c>
      <c r="U385" s="221"/>
      <c r="V385" s="213">
        <f>T385/T389</f>
        <v>2.537158804998203E-4</v>
      </c>
      <c r="W385" s="213"/>
      <c r="X385" s="103"/>
    </row>
    <row r="386" spans="1:24" ht="14.7" customHeight="1">
      <c r="A386" s="100"/>
      <c r="B386" s="100"/>
      <c r="C386" s="224"/>
      <c r="D386" s="225"/>
      <c r="E386" s="223" t="s">
        <v>531</v>
      </c>
      <c r="F386" s="223"/>
      <c r="G386" s="223"/>
      <c r="H386" s="215">
        <v>2</v>
      </c>
      <c r="I386" s="215"/>
      <c r="J386" s="216">
        <f>H386/H389</f>
        <v>2.671867902850883E-5</v>
      </c>
      <c r="K386" s="216"/>
      <c r="L386" s="217">
        <v>8</v>
      </c>
      <c r="M386" s="217"/>
      <c r="N386" s="218">
        <f>L386/L389</f>
        <v>4.0751872039121798E-4</v>
      </c>
      <c r="O386" s="218"/>
      <c r="P386" s="219">
        <v>0</v>
      </c>
      <c r="Q386" s="219"/>
      <c r="R386" s="220">
        <f>P386/P389</f>
        <v>0</v>
      </c>
      <c r="S386" s="220"/>
      <c r="T386" s="221">
        <f>H386+L386+P386</f>
        <v>10</v>
      </c>
      <c r="U386" s="221"/>
      <c r="V386" s="213">
        <f>T386/T389</f>
        <v>1.0571495020825846E-4</v>
      </c>
      <c r="W386" s="213"/>
      <c r="X386" s="103"/>
    </row>
    <row r="387" spans="1:24" ht="14.7" customHeight="1">
      <c r="A387" s="100"/>
      <c r="B387" s="100"/>
      <c r="C387" s="224"/>
      <c r="D387" s="225"/>
      <c r="E387" s="222" t="s">
        <v>472</v>
      </c>
      <c r="F387" s="222"/>
      <c r="G387" s="222"/>
      <c r="H387" s="215">
        <f>SUM(H383:H386)</f>
        <v>18607</v>
      </c>
      <c r="I387" s="215"/>
      <c r="J387" s="216">
        <f>H387/H389</f>
        <v>0.2485772303417319</v>
      </c>
      <c r="K387" s="216"/>
      <c r="L387" s="217">
        <f>L383+L384+L385+L386</f>
        <v>4013</v>
      </c>
      <c r="M387" s="217"/>
      <c r="N387" s="218">
        <f>L387/L389</f>
        <v>0.20442157811624473</v>
      </c>
      <c r="O387" s="218"/>
      <c r="P387" s="219">
        <v>30</v>
      </c>
      <c r="Q387" s="219"/>
      <c r="R387" s="220">
        <f>P387/P389</f>
        <v>0.27272727272727271</v>
      </c>
      <c r="S387" s="220"/>
      <c r="T387" s="221">
        <f>SUM(T383:T386)</f>
        <v>22649</v>
      </c>
      <c r="U387" s="221"/>
      <c r="V387" s="213">
        <f>T387/T389</f>
        <v>0.23943379072668458</v>
      </c>
      <c r="W387" s="213"/>
      <c r="X387" s="103"/>
    </row>
    <row r="388" spans="1:24" ht="14.7" customHeight="1">
      <c r="B388" s="100"/>
      <c r="C388" s="224"/>
      <c r="D388" s="214" t="s">
        <v>532</v>
      </c>
      <c r="E388" s="214"/>
      <c r="F388" s="214"/>
      <c r="G388" s="214"/>
      <c r="H388" s="215">
        <f>H389-H387</f>
        <v>56247</v>
      </c>
      <c r="I388" s="215"/>
      <c r="J388" s="216">
        <f>H388/H389</f>
        <v>0.75142276965826804</v>
      </c>
      <c r="K388" s="216"/>
      <c r="L388" s="217">
        <v>15618</v>
      </c>
      <c r="M388" s="217"/>
      <c r="N388" s="218">
        <f>L388/L389</f>
        <v>0.79557842188375527</v>
      </c>
      <c r="O388" s="218"/>
      <c r="P388" s="219">
        <v>80</v>
      </c>
      <c r="Q388" s="219"/>
      <c r="R388" s="220">
        <f>P388/P389</f>
        <v>0.72727272727272729</v>
      </c>
      <c r="S388" s="220"/>
      <c r="T388" s="221">
        <f>H388+L388+P388</f>
        <v>71945</v>
      </c>
      <c r="U388" s="221"/>
      <c r="V388" s="213">
        <f>T388/T389</f>
        <v>0.76056620927331542</v>
      </c>
      <c r="W388" s="213"/>
      <c r="X388" s="103"/>
    </row>
    <row r="389" spans="1:24" ht="25.5" customHeight="1" thickBot="1">
      <c r="B389" s="100"/>
      <c r="C389" s="211" t="s">
        <v>533</v>
      </c>
      <c r="D389" s="211"/>
      <c r="E389" s="211"/>
      <c r="F389" s="211"/>
      <c r="G389" s="211"/>
      <c r="H389" s="212">
        <f>J375</f>
        <v>74854</v>
      </c>
      <c r="I389" s="212"/>
      <c r="J389" s="204">
        <f>H389/H389</f>
        <v>1</v>
      </c>
      <c r="K389" s="204"/>
      <c r="L389" s="212">
        <f>L387+L388</f>
        <v>19631</v>
      </c>
      <c r="M389" s="212"/>
      <c r="N389" s="204">
        <f>L389/L389</f>
        <v>1</v>
      </c>
      <c r="O389" s="204"/>
      <c r="P389" s="212">
        <f>P387+P388</f>
        <v>110</v>
      </c>
      <c r="Q389" s="212"/>
      <c r="R389" s="204">
        <f>P389/P389</f>
        <v>1</v>
      </c>
      <c r="S389" s="204"/>
      <c r="T389" s="205">
        <f>T387+T388</f>
        <v>94594</v>
      </c>
      <c r="U389" s="205"/>
      <c r="V389" s="206">
        <f>T389/T389</f>
        <v>1</v>
      </c>
      <c r="W389" s="206"/>
      <c r="X389" s="103"/>
    </row>
    <row r="390" spans="1:24" ht="14.7" customHeight="1">
      <c r="C390" s="207" t="s">
        <v>534</v>
      </c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</row>
    <row r="391" spans="1:24" ht="26.4" customHeight="1">
      <c r="A391" s="100"/>
      <c r="B391" s="100"/>
      <c r="C391" s="100"/>
      <c r="D391" s="100"/>
      <c r="E391" s="104"/>
      <c r="F391" s="104"/>
      <c r="G391" s="104"/>
      <c r="H391" s="140"/>
      <c r="I391" s="104"/>
      <c r="J391" s="104"/>
      <c r="K391" s="104"/>
      <c r="L391" s="104"/>
      <c r="M391" s="104"/>
      <c r="N391" s="104"/>
      <c r="O391" s="104"/>
      <c r="P391" s="140"/>
      <c r="Q391" s="104"/>
      <c r="R391" s="104"/>
      <c r="S391" s="104"/>
      <c r="T391" s="141"/>
      <c r="U391" s="103"/>
      <c r="V391" s="103"/>
      <c r="W391" s="103"/>
      <c r="X391" s="103"/>
    </row>
    <row r="392" spans="1:24" ht="14.7" customHeight="1"/>
    <row r="393" spans="1:24" ht="14.7" customHeight="1">
      <c r="A393" s="100"/>
      <c r="D393" s="208" t="s">
        <v>535</v>
      </c>
      <c r="E393" s="208"/>
      <c r="F393" s="208"/>
      <c r="G393" s="208"/>
      <c r="H393" s="208"/>
      <c r="I393" s="208"/>
      <c r="J393" s="208"/>
      <c r="K393" s="208"/>
      <c r="L393" s="209" t="s">
        <v>536</v>
      </c>
      <c r="M393" s="209"/>
      <c r="N393" s="209"/>
      <c r="O393" s="209"/>
      <c r="P393" s="209"/>
      <c r="Q393" s="209"/>
      <c r="R393" s="209"/>
      <c r="S393" s="209"/>
    </row>
    <row r="394" spans="1:24" ht="14.7" customHeight="1">
      <c r="A394" s="100"/>
      <c r="D394" s="208"/>
      <c r="E394" s="208"/>
      <c r="F394" s="208"/>
      <c r="G394" s="208"/>
      <c r="H394" s="208"/>
      <c r="I394" s="208"/>
      <c r="J394" s="208"/>
      <c r="K394" s="208"/>
      <c r="L394" s="210" t="s">
        <v>537</v>
      </c>
      <c r="M394" s="210"/>
      <c r="N394" s="210"/>
      <c r="O394" s="210"/>
      <c r="P394" s="210" t="s">
        <v>538</v>
      </c>
      <c r="Q394" s="210"/>
      <c r="R394" s="210"/>
      <c r="S394" s="210"/>
    </row>
    <row r="395" spans="1:24" ht="14.7" customHeight="1">
      <c r="A395" s="100"/>
      <c r="B395" s="100"/>
      <c r="C395" s="100"/>
      <c r="D395" s="203" t="s">
        <v>499</v>
      </c>
      <c r="E395" s="203"/>
      <c r="F395" s="203"/>
      <c r="G395" s="203"/>
      <c r="H395" s="200" t="s">
        <v>486</v>
      </c>
      <c r="I395" s="200"/>
      <c r="J395" s="200"/>
      <c r="K395" s="200"/>
      <c r="L395" s="199" t="s">
        <v>539</v>
      </c>
      <c r="M395" s="199" t="s">
        <v>540</v>
      </c>
      <c r="N395" s="199" t="s">
        <v>476</v>
      </c>
      <c r="O395" s="199" t="s">
        <v>541</v>
      </c>
      <c r="P395" s="199" t="s">
        <v>539</v>
      </c>
      <c r="Q395" s="199" t="s">
        <v>540</v>
      </c>
      <c r="R395" s="199" t="s">
        <v>476</v>
      </c>
      <c r="S395" s="199" t="s">
        <v>541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203"/>
      <c r="E396" s="203"/>
      <c r="F396" s="203"/>
      <c r="G396" s="203"/>
      <c r="H396" s="200" t="s">
        <v>542</v>
      </c>
      <c r="I396" s="200"/>
      <c r="J396" s="200"/>
      <c r="K396" s="200"/>
      <c r="L396" s="199"/>
      <c r="M396" s="199"/>
      <c r="N396" s="199"/>
      <c r="O396" s="199"/>
      <c r="P396" s="199"/>
      <c r="Q396" s="199"/>
      <c r="R396" s="199"/>
      <c r="S396" s="199"/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201" t="s">
        <v>468</v>
      </c>
      <c r="E397" s="201"/>
      <c r="F397" s="201"/>
      <c r="G397" s="201"/>
      <c r="H397" s="202" t="s">
        <v>543</v>
      </c>
      <c r="I397" s="202"/>
      <c r="J397" s="202"/>
      <c r="K397" s="202"/>
      <c r="L397" s="179">
        <v>10.199999999999999</v>
      </c>
      <c r="M397" s="179">
        <v>6.5</v>
      </c>
      <c r="N397" s="179">
        <v>3.6</v>
      </c>
      <c r="O397" s="179">
        <v>5.3</v>
      </c>
      <c r="P397" s="179">
        <v>11</v>
      </c>
      <c r="Q397" s="179">
        <v>5.83</v>
      </c>
      <c r="R397" s="179">
        <v>0</v>
      </c>
      <c r="S397" s="179">
        <v>0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201"/>
      <c r="E398" s="201"/>
      <c r="F398" s="201"/>
      <c r="G398" s="201"/>
      <c r="H398" s="202" t="s">
        <v>544</v>
      </c>
      <c r="I398" s="202"/>
      <c r="J398" s="202"/>
      <c r="K398" s="202"/>
      <c r="L398" s="179">
        <v>13.5</v>
      </c>
      <c r="M398" s="179">
        <v>9.4</v>
      </c>
      <c r="N398" s="179" t="s">
        <v>545</v>
      </c>
      <c r="O398" s="179" t="s">
        <v>545</v>
      </c>
      <c r="P398" s="179">
        <v>14.6</v>
      </c>
      <c r="Q398" s="179">
        <v>7.23</v>
      </c>
      <c r="R398" s="179">
        <v>0</v>
      </c>
      <c r="S398" s="179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5" t="s">
        <v>469</v>
      </c>
      <c r="E399" s="195"/>
      <c r="F399" s="195"/>
      <c r="G399" s="195"/>
      <c r="H399" s="196" t="s">
        <v>543</v>
      </c>
      <c r="I399" s="196"/>
      <c r="J399" s="196"/>
      <c r="K399" s="196"/>
      <c r="L399" s="180">
        <v>7.2</v>
      </c>
      <c r="M399" s="180">
        <v>7</v>
      </c>
      <c r="N399" s="180">
        <v>7.7</v>
      </c>
      <c r="O399" s="180" t="s">
        <v>545</v>
      </c>
      <c r="P399" s="180">
        <v>9.83</v>
      </c>
      <c r="Q399" s="180">
        <v>6.42</v>
      </c>
      <c r="R399" s="180">
        <v>0</v>
      </c>
      <c r="S399" s="180">
        <v>6.5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5"/>
      <c r="E400" s="195"/>
      <c r="F400" s="195"/>
      <c r="G400" s="195"/>
      <c r="H400" s="196" t="s">
        <v>544</v>
      </c>
      <c r="I400" s="196"/>
      <c r="J400" s="196"/>
      <c r="K400" s="196"/>
      <c r="L400" s="180">
        <v>10.8</v>
      </c>
      <c r="M400" s="180">
        <v>5.5</v>
      </c>
      <c r="N400" s="180" t="s">
        <v>545</v>
      </c>
      <c r="O400" s="180" t="s">
        <v>545</v>
      </c>
      <c r="P400" s="180">
        <v>10.81</v>
      </c>
      <c r="Q400" s="180">
        <v>5.25</v>
      </c>
      <c r="R400" s="180">
        <v>0</v>
      </c>
      <c r="S400" s="180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7" t="s">
        <v>470</v>
      </c>
      <c r="E401" s="197"/>
      <c r="F401" s="197"/>
      <c r="G401" s="197"/>
      <c r="H401" s="198" t="s">
        <v>543</v>
      </c>
      <c r="I401" s="198"/>
      <c r="J401" s="198"/>
      <c r="K401" s="198"/>
      <c r="L401" s="181">
        <v>11.2</v>
      </c>
      <c r="M401" s="181">
        <v>5.4</v>
      </c>
      <c r="N401" s="181">
        <v>4.8</v>
      </c>
      <c r="O401" s="181">
        <v>3.2</v>
      </c>
      <c r="P401" s="181">
        <v>30.5</v>
      </c>
      <c r="Q401" s="181">
        <v>7.15</v>
      </c>
      <c r="R401" s="181">
        <v>0</v>
      </c>
      <c r="S401" s="181">
        <v>1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7"/>
      <c r="E402" s="197"/>
      <c r="F402" s="197"/>
      <c r="G402" s="197"/>
      <c r="H402" s="198" t="s">
        <v>544</v>
      </c>
      <c r="I402" s="198"/>
      <c r="J402" s="198"/>
      <c r="K402" s="198"/>
      <c r="L402" s="181">
        <v>10</v>
      </c>
      <c r="M402" s="181">
        <v>4.9000000000000004</v>
      </c>
      <c r="N402" s="181" t="s">
        <v>545</v>
      </c>
      <c r="O402" s="181" t="s">
        <v>545</v>
      </c>
      <c r="P402" s="181">
        <v>10.36</v>
      </c>
      <c r="Q402" s="181">
        <v>5.47</v>
      </c>
      <c r="R402" s="181">
        <v>0</v>
      </c>
      <c r="S402" s="181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91" t="s">
        <v>471</v>
      </c>
      <c r="E403" s="191"/>
      <c r="F403" s="191"/>
      <c r="G403" s="191"/>
      <c r="H403" s="192" t="s">
        <v>543</v>
      </c>
      <c r="I403" s="192"/>
      <c r="J403" s="192"/>
      <c r="K403" s="192"/>
      <c r="L403" s="182">
        <v>10</v>
      </c>
      <c r="M403" s="182">
        <v>5.5</v>
      </c>
      <c r="N403" s="182">
        <v>4.2</v>
      </c>
      <c r="O403" s="182">
        <v>3.2</v>
      </c>
      <c r="P403" s="182">
        <v>8.91</v>
      </c>
      <c r="Q403" s="182">
        <v>5.3</v>
      </c>
      <c r="R403" s="182">
        <v>9</v>
      </c>
      <c r="S403" s="182">
        <v>0</v>
      </c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91"/>
      <c r="E404" s="191"/>
      <c r="F404" s="191"/>
      <c r="G404" s="191"/>
      <c r="H404" s="192" t="s">
        <v>544</v>
      </c>
      <c r="I404" s="192"/>
      <c r="J404" s="192"/>
      <c r="K404" s="192"/>
      <c r="L404" s="182">
        <v>10.4</v>
      </c>
      <c r="M404" s="182">
        <v>4.8</v>
      </c>
      <c r="N404" s="182" t="s">
        <v>545</v>
      </c>
      <c r="O404" s="182" t="s">
        <v>545</v>
      </c>
      <c r="P404" s="182">
        <v>11.19</v>
      </c>
      <c r="Q404" s="182">
        <v>8.0399999999999991</v>
      </c>
      <c r="R404" s="182">
        <v>0</v>
      </c>
      <c r="S404" s="182">
        <v>0</v>
      </c>
      <c r="T404" s="141"/>
      <c r="U404" s="103"/>
      <c r="V404" s="103"/>
      <c r="W404" s="103"/>
      <c r="X404" s="103"/>
    </row>
    <row r="405" spans="1:24" ht="14.7" customHeight="1">
      <c r="A405" s="100"/>
      <c r="B405" s="100"/>
      <c r="C405" s="100"/>
      <c r="D405" s="193" t="s">
        <v>546</v>
      </c>
      <c r="E405" s="193"/>
      <c r="F405" s="193"/>
      <c r="G405" s="193"/>
      <c r="H405" s="194" t="s">
        <v>543</v>
      </c>
      <c r="I405" s="194"/>
      <c r="J405" s="194"/>
      <c r="K405" s="194"/>
      <c r="L405" s="183">
        <v>9.5</v>
      </c>
      <c r="M405" s="183">
        <v>6.3</v>
      </c>
      <c r="N405" s="183">
        <v>5</v>
      </c>
      <c r="O405" s="183">
        <v>3.5</v>
      </c>
      <c r="P405" s="183">
        <v>10.53</v>
      </c>
      <c r="Q405" s="183">
        <v>6.01</v>
      </c>
      <c r="R405" s="183">
        <v>9</v>
      </c>
      <c r="S405" s="183">
        <v>4.66</v>
      </c>
      <c r="T405" s="141"/>
      <c r="U405" s="103"/>
      <c r="V405" s="103"/>
      <c r="W405" s="103"/>
      <c r="X405" s="103"/>
    </row>
    <row r="406" spans="1:24">
      <c r="A406" s="100"/>
      <c r="B406" s="100"/>
      <c r="C406" s="100"/>
      <c r="D406" s="193"/>
      <c r="E406" s="193"/>
      <c r="F406" s="193"/>
      <c r="G406" s="193"/>
      <c r="H406" s="194" t="s">
        <v>544</v>
      </c>
      <c r="I406" s="194"/>
      <c r="J406" s="194"/>
      <c r="K406" s="194"/>
      <c r="L406" s="183">
        <v>11.4</v>
      </c>
      <c r="M406" s="183">
        <v>5.7</v>
      </c>
      <c r="N406" s="183" t="s">
        <v>545</v>
      </c>
      <c r="O406" s="183" t="s">
        <v>545</v>
      </c>
      <c r="P406" s="183">
        <v>11.91</v>
      </c>
      <c r="Q406" s="183">
        <v>6.52</v>
      </c>
      <c r="R406" s="183">
        <v>0</v>
      </c>
      <c r="S406" s="183">
        <v>0</v>
      </c>
      <c r="T406" s="141"/>
      <c r="U406" s="103"/>
      <c r="V406" s="103"/>
      <c r="W406" s="103"/>
      <c r="X406" s="103"/>
    </row>
    <row r="407" spans="1:24">
      <c r="A407" s="100"/>
      <c r="B407" s="100"/>
      <c r="C407" s="100"/>
      <c r="D407" s="100" t="s">
        <v>547</v>
      </c>
      <c r="E407" s="104"/>
      <c r="F407" s="104"/>
      <c r="G407" s="104"/>
      <c r="H407" s="140"/>
      <c r="I407" s="104"/>
      <c r="J407" s="104"/>
      <c r="K407" s="104"/>
      <c r="L407" s="104"/>
      <c r="M407" s="104"/>
      <c r="N407" s="104"/>
      <c r="O407" s="104"/>
      <c r="P407" s="140"/>
      <c r="Q407" s="104"/>
      <c r="R407" s="104"/>
      <c r="S407" s="104"/>
      <c r="T407" s="141"/>
      <c r="U407" s="103"/>
      <c r="V407" s="103"/>
      <c r="W407" s="103"/>
      <c r="X407" s="103"/>
    </row>
    <row r="408" spans="1:24">
      <c r="A408" s="100"/>
      <c r="B408" s="100"/>
      <c r="C408" s="100"/>
      <c r="D408" s="100" t="s">
        <v>548</v>
      </c>
      <c r="E408" s="104"/>
      <c r="F408" s="104"/>
      <c r="G408" s="104"/>
      <c r="H408" s="140"/>
      <c r="I408" s="104"/>
      <c r="J408" s="104"/>
      <c r="K408" s="104"/>
      <c r="L408" s="104"/>
      <c r="M408" s="104"/>
      <c r="N408" s="104"/>
      <c r="O408" s="104"/>
      <c r="P408" s="140"/>
      <c r="Q408" s="104"/>
      <c r="R408" s="104"/>
      <c r="S408" s="104"/>
      <c r="T408" s="141"/>
      <c r="U408" s="103"/>
      <c r="V408" s="103"/>
      <c r="W408" s="103"/>
      <c r="X408" s="103"/>
    </row>
  </sheetData>
  <mergeCells count="273">
    <mergeCell ref="U12:X12"/>
    <mergeCell ref="E13:L13"/>
    <mergeCell ref="M13:T13"/>
    <mergeCell ref="U13:V14"/>
    <mergeCell ref="W13:X14"/>
    <mergeCell ref="A6:X6"/>
    <mergeCell ref="A7:X7"/>
    <mergeCell ref="A8:X8"/>
    <mergeCell ref="A9:X9"/>
    <mergeCell ref="A10:X10"/>
    <mergeCell ref="A11:X11"/>
    <mergeCell ref="M14:P14"/>
    <mergeCell ref="Q14:T14"/>
    <mergeCell ref="A16:A98"/>
    <mergeCell ref="B16:B21"/>
    <mergeCell ref="B22:B61"/>
    <mergeCell ref="C22:C39"/>
    <mergeCell ref="C43:C46"/>
    <mergeCell ref="C59:C61"/>
    <mergeCell ref="A12:A15"/>
    <mergeCell ref="B12:B15"/>
    <mergeCell ref="C12:C15"/>
    <mergeCell ref="D12:D15"/>
    <mergeCell ref="E12:T12"/>
    <mergeCell ref="B62:B72"/>
    <mergeCell ref="C62:C67"/>
    <mergeCell ref="B73:B77"/>
    <mergeCell ref="B78:B88"/>
    <mergeCell ref="C78:C80"/>
    <mergeCell ref="C81:C82"/>
    <mergeCell ref="C85:C86"/>
    <mergeCell ref="E14:H14"/>
    <mergeCell ref="I14:L14"/>
    <mergeCell ref="C118:C120"/>
    <mergeCell ref="B122:B128"/>
    <mergeCell ref="C123:C124"/>
    <mergeCell ref="C127:C128"/>
    <mergeCell ref="B129:B149"/>
    <mergeCell ref="C130:C135"/>
    <mergeCell ref="C140:C142"/>
    <mergeCell ref="B89:B95"/>
    <mergeCell ref="C89:C91"/>
    <mergeCell ref="B96:B98"/>
    <mergeCell ref="C97:C98"/>
    <mergeCell ref="A99:D99"/>
    <mergeCell ref="A100:A161"/>
    <mergeCell ref="B100:B107"/>
    <mergeCell ref="C100:C102"/>
    <mergeCell ref="B108:B121"/>
    <mergeCell ref="C111:C112"/>
    <mergeCell ref="B190:B208"/>
    <mergeCell ref="C190:C191"/>
    <mergeCell ref="C198:C200"/>
    <mergeCell ref="B209:B223"/>
    <mergeCell ref="C210:C216"/>
    <mergeCell ref="A224:D224"/>
    <mergeCell ref="B150:B161"/>
    <mergeCell ref="C150:C151"/>
    <mergeCell ref="A162:D162"/>
    <mergeCell ref="A163:A223"/>
    <mergeCell ref="B163:B175"/>
    <mergeCell ref="C163:C164"/>
    <mergeCell ref="B176:B181"/>
    <mergeCell ref="C176:C179"/>
    <mergeCell ref="B182:B189"/>
    <mergeCell ref="C188:C189"/>
    <mergeCell ref="B272:B287"/>
    <mergeCell ref="C280:C281"/>
    <mergeCell ref="B288:B298"/>
    <mergeCell ref="C288:C291"/>
    <mergeCell ref="A299:D299"/>
    <mergeCell ref="A300:D300"/>
    <mergeCell ref="A225:A298"/>
    <mergeCell ref="B225:B235"/>
    <mergeCell ref="C225:C226"/>
    <mergeCell ref="C232:C233"/>
    <mergeCell ref="C234:C235"/>
    <mergeCell ref="B236:B259"/>
    <mergeCell ref="C236:C244"/>
    <mergeCell ref="C251:C252"/>
    <mergeCell ref="B260:B271"/>
    <mergeCell ref="C270:C271"/>
    <mergeCell ref="Q306:T306"/>
    <mergeCell ref="A308:D308"/>
    <mergeCell ref="A309:D309"/>
    <mergeCell ref="A310:D310"/>
    <mergeCell ref="A301:N301"/>
    <mergeCell ref="A303:X303"/>
    <mergeCell ref="A304:D307"/>
    <mergeCell ref="E304:T304"/>
    <mergeCell ref="U304:X304"/>
    <mergeCell ref="E305:L305"/>
    <mergeCell ref="M305:T305"/>
    <mergeCell ref="U305:V306"/>
    <mergeCell ref="W305:X306"/>
    <mergeCell ref="E306:H306"/>
    <mergeCell ref="A311:D311"/>
    <mergeCell ref="A312:D312"/>
    <mergeCell ref="A313:N313"/>
    <mergeCell ref="A315:L315"/>
    <mergeCell ref="A316:D319"/>
    <mergeCell ref="E316:L317"/>
    <mergeCell ref="E318:H318"/>
    <mergeCell ref="I318:L318"/>
    <mergeCell ref="I306:L306"/>
    <mergeCell ref="M306:P306"/>
    <mergeCell ref="H328:I328"/>
    <mergeCell ref="M328:N328"/>
    <mergeCell ref="H329:I329"/>
    <mergeCell ref="H330:I330"/>
    <mergeCell ref="H331:I331"/>
    <mergeCell ref="H332:I332"/>
    <mergeCell ref="A320:D320"/>
    <mergeCell ref="A321:D321"/>
    <mergeCell ref="A322:D322"/>
    <mergeCell ref="A323:D323"/>
    <mergeCell ref="A324:D324"/>
    <mergeCell ref="H327:I327"/>
    <mergeCell ref="D343:M343"/>
    <mergeCell ref="D344:D345"/>
    <mergeCell ref="E344:G344"/>
    <mergeCell ref="H344:J344"/>
    <mergeCell ref="K344:M344"/>
    <mergeCell ref="D350:M350"/>
    <mergeCell ref="H334:I334"/>
    <mergeCell ref="H335:I335"/>
    <mergeCell ref="H336:I336"/>
    <mergeCell ref="H337:I337"/>
    <mergeCell ref="H338:I338"/>
    <mergeCell ref="H339:I339"/>
    <mergeCell ref="D367:I367"/>
    <mergeCell ref="J367:N367"/>
    <mergeCell ref="O367:R367"/>
    <mergeCell ref="D368:I368"/>
    <mergeCell ref="J368:N368"/>
    <mergeCell ref="O368:R368"/>
    <mergeCell ref="D352:G352"/>
    <mergeCell ref="D353:G353"/>
    <mergeCell ref="D364:R364"/>
    <mergeCell ref="D365:R365"/>
    <mergeCell ref="D366:I366"/>
    <mergeCell ref="J366:N366"/>
    <mergeCell ref="O366:R366"/>
    <mergeCell ref="D371:I371"/>
    <mergeCell ref="J371:N371"/>
    <mergeCell ref="O371:R371"/>
    <mergeCell ref="D372:I372"/>
    <mergeCell ref="J372:N372"/>
    <mergeCell ref="O372:R372"/>
    <mergeCell ref="D369:I369"/>
    <mergeCell ref="J369:N369"/>
    <mergeCell ref="O369:R369"/>
    <mergeCell ref="D370:I370"/>
    <mergeCell ref="J370:N370"/>
    <mergeCell ref="O370:R370"/>
    <mergeCell ref="D375:I375"/>
    <mergeCell ref="J375:N375"/>
    <mergeCell ref="O375:R375"/>
    <mergeCell ref="C381:G382"/>
    <mergeCell ref="H381:K381"/>
    <mergeCell ref="L381:O381"/>
    <mergeCell ref="P381:S381"/>
    <mergeCell ref="D373:I373"/>
    <mergeCell ref="J373:N373"/>
    <mergeCell ref="O373:R373"/>
    <mergeCell ref="D374:I374"/>
    <mergeCell ref="J374:N374"/>
    <mergeCell ref="O374:R374"/>
    <mergeCell ref="C383:C388"/>
    <mergeCell ref="D383:D387"/>
    <mergeCell ref="E383:G383"/>
    <mergeCell ref="H383:I383"/>
    <mergeCell ref="J383:K383"/>
    <mergeCell ref="L383:M383"/>
    <mergeCell ref="T381:W381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N383:O383"/>
    <mergeCell ref="P383:Q383"/>
    <mergeCell ref="R383:S383"/>
    <mergeCell ref="T383:U383"/>
    <mergeCell ref="V383:W383"/>
    <mergeCell ref="E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E385:G385"/>
    <mergeCell ref="H385:I385"/>
    <mergeCell ref="J385:K385"/>
    <mergeCell ref="L385:M385"/>
    <mergeCell ref="N385:O385"/>
    <mergeCell ref="P385:Q385"/>
    <mergeCell ref="R385:S385"/>
    <mergeCell ref="T385:U385"/>
    <mergeCell ref="V385:W385"/>
    <mergeCell ref="E386:G386"/>
    <mergeCell ref="H386:I386"/>
    <mergeCell ref="J386:K386"/>
    <mergeCell ref="L386:M386"/>
    <mergeCell ref="N386:O386"/>
    <mergeCell ref="P386:Q386"/>
    <mergeCell ref="R386:S386"/>
    <mergeCell ref="T386:U386"/>
    <mergeCell ref="V386:W386"/>
    <mergeCell ref="E387:G387"/>
    <mergeCell ref="H387:I387"/>
    <mergeCell ref="J387:K387"/>
    <mergeCell ref="L387:M387"/>
    <mergeCell ref="N387:O387"/>
    <mergeCell ref="P387:Q387"/>
    <mergeCell ref="R387:S387"/>
    <mergeCell ref="T387:U387"/>
    <mergeCell ref="V387:W387"/>
    <mergeCell ref="D388:G388"/>
    <mergeCell ref="H388:I388"/>
    <mergeCell ref="J388:K388"/>
    <mergeCell ref="L388:M388"/>
    <mergeCell ref="N388:O388"/>
    <mergeCell ref="P388:Q388"/>
    <mergeCell ref="R388:S388"/>
    <mergeCell ref="T388:U388"/>
    <mergeCell ref="V388:W388"/>
    <mergeCell ref="R389:S389"/>
    <mergeCell ref="T389:U389"/>
    <mergeCell ref="V389:W389"/>
    <mergeCell ref="C390:P390"/>
    <mergeCell ref="D393:K394"/>
    <mergeCell ref="L393:S393"/>
    <mergeCell ref="L394:O394"/>
    <mergeCell ref="P394:S394"/>
    <mergeCell ref="C389:G389"/>
    <mergeCell ref="H389:I389"/>
    <mergeCell ref="J389:K389"/>
    <mergeCell ref="L389:M389"/>
    <mergeCell ref="N389:O389"/>
    <mergeCell ref="P389:Q389"/>
    <mergeCell ref="P395:P396"/>
    <mergeCell ref="Q395:Q396"/>
    <mergeCell ref="R395:R396"/>
    <mergeCell ref="S395:S396"/>
    <mergeCell ref="H396:K396"/>
    <mergeCell ref="D397:G398"/>
    <mergeCell ref="H397:K397"/>
    <mergeCell ref="H398:K398"/>
    <mergeCell ref="D395:G396"/>
    <mergeCell ref="H395:K395"/>
    <mergeCell ref="L395:L396"/>
    <mergeCell ref="M395:M396"/>
    <mergeCell ref="N395:N396"/>
    <mergeCell ref="O395:O396"/>
    <mergeCell ref="D403:G404"/>
    <mergeCell ref="H403:K403"/>
    <mergeCell ref="H404:K404"/>
    <mergeCell ref="D405:G406"/>
    <mergeCell ref="H405:K405"/>
    <mergeCell ref="H406:K406"/>
    <mergeCell ref="D399:G400"/>
    <mergeCell ref="H399:K399"/>
    <mergeCell ref="H400:K400"/>
    <mergeCell ref="D401:G402"/>
    <mergeCell ref="H401:K401"/>
    <mergeCell ref="H402:K402"/>
  </mergeCells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4" width="5.898437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44351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2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34</v>
      </c>
      <c r="K18" s="23">
        <f>I18-J18</f>
        <v>4</v>
      </c>
      <c r="L18" s="25">
        <f>J18/I18</f>
        <v>0.89473684210526316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4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6</v>
      </c>
      <c r="K19" s="23">
        <f>I19-J19</f>
        <v>2</v>
      </c>
      <c r="L19" s="25">
        <f>J19/I19</f>
        <v>0.75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1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8</v>
      </c>
      <c r="G21" s="23">
        <f>E21-F21</f>
        <v>2</v>
      </c>
      <c r="H21" s="24">
        <f>F21/E21</f>
        <v>0.8</v>
      </c>
      <c r="I21" s="23">
        <v>15</v>
      </c>
      <c r="J21" s="22">
        <v>9</v>
      </c>
      <c r="K21" s="23">
        <f>I21-J21</f>
        <v>6</v>
      </c>
      <c r="L21" s="25">
        <f>J21/I21</f>
        <v>0.6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84</v>
      </c>
      <c r="G22" s="23">
        <f>E22-F22</f>
        <v>6</v>
      </c>
      <c r="H22" s="24">
        <f>F22/E22</f>
        <v>0.93333333333333335</v>
      </c>
      <c r="I22" s="23">
        <v>80</v>
      </c>
      <c r="J22" s="22">
        <v>67</v>
      </c>
      <c r="K22" s="23">
        <f>I22-J22</f>
        <v>13</v>
      </c>
      <c r="L22" s="25">
        <f>J22/I22</f>
        <v>0.83750000000000002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28</v>
      </c>
      <c r="K23" s="23">
        <f>I23-J23</f>
        <v>4</v>
      </c>
      <c r="L23" s="25">
        <f>J23/I23</f>
        <v>0.875</v>
      </c>
      <c r="M23" s="33"/>
      <c r="N23" s="30"/>
      <c r="O23" s="28"/>
      <c r="P23" s="24"/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88</v>
      </c>
      <c r="G24" s="23">
        <f>E24-F24</f>
        <v>0</v>
      </c>
      <c r="H24" s="24">
        <f>F24/E24</f>
        <v>1</v>
      </c>
      <c r="I24" s="23">
        <v>100</v>
      </c>
      <c r="J24" s="22">
        <v>94</v>
      </c>
      <c r="K24" s="23">
        <f>I24-J24</f>
        <v>6</v>
      </c>
      <c r="L24" s="25">
        <f>J24/I24</f>
        <v>0.94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>
        <v>3</v>
      </c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1</v>
      </c>
      <c r="O25" s="28">
        <f>M25-N25</f>
        <v>4</v>
      </c>
      <c r="P25" s="24">
        <f>N25/M25</f>
        <v>0.2</v>
      </c>
      <c r="Q25" s="33">
        <v>10</v>
      </c>
      <c r="R25" s="22">
        <v>7</v>
      </c>
      <c r="S25" s="23">
        <v>6</v>
      </c>
      <c r="T25" s="25">
        <f>R25/Q25</f>
        <v>0.7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4</v>
      </c>
      <c r="G27" s="23">
        <f>E27-F27</f>
        <v>1</v>
      </c>
      <c r="H27" s="24">
        <f>F27/E27</f>
        <v>0.8</v>
      </c>
      <c r="I27" s="23">
        <v>8</v>
      </c>
      <c r="J27" s="22">
        <v>4</v>
      </c>
      <c r="K27" s="23">
        <f t="shared" ref="K27:K32" si="0">I27-J27</f>
        <v>4</v>
      </c>
      <c r="L27" s="25">
        <f t="shared" ref="L27:L32" si="1">J27/I27</f>
        <v>0.5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23</v>
      </c>
      <c r="K28" s="23">
        <f t="shared" si="0"/>
        <v>7</v>
      </c>
      <c r="L28" s="25">
        <f t="shared" si="1"/>
        <v>0.76666666666666672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18</v>
      </c>
      <c r="K29" s="23">
        <f t="shared" si="0"/>
        <v>4</v>
      </c>
      <c r="L29" s="25">
        <f t="shared" si="1"/>
        <v>0.81818181818181823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77</v>
      </c>
      <c r="G30" s="23">
        <f>E30-F30</f>
        <v>6</v>
      </c>
      <c r="H30" s="24">
        <f>F30/E30</f>
        <v>0.92771084337349397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161</v>
      </c>
      <c r="G31" s="23">
        <f>E31-F31</f>
        <v>3</v>
      </c>
      <c r="H31" s="24">
        <f>F31/E31</f>
        <v>0.98170731707317072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131</v>
      </c>
      <c r="K32" s="23">
        <f t="shared" si="0"/>
        <v>19</v>
      </c>
      <c r="L32" s="25">
        <f t="shared" si="1"/>
        <v>0.87333333333333329</v>
      </c>
      <c r="M32" s="33"/>
      <c r="N32" s="22"/>
      <c r="O32" s="28"/>
      <c r="P32" s="24"/>
      <c r="Q32" s="23"/>
      <c r="R32" s="22"/>
      <c r="S32" s="23"/>
      <c r="T32" s="25"/>
      <c r="U32" s="30">
        <v>48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68</v>
      </c>
      <c r="G36" s="23">
        <f>E36-F36</f>
        <v>0</v>
      </c>
      <c r="H36" s="24">
        <f>F36/E36</f>
        <v>1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49</v>
      </c>
      <c r="G39" s="23">
        <f>E39-F39</f>
        <v>2</v>
      </c>
      <c r="H39" s="24">
        <f>F39/E39</f>
        <v>0.96078431372549022</v>
      </c>
      <c r="I39" s="23">
        <v>26</v>
      </c>
      <c r="J39" s="22">
        <v>23</v>
      </c>
      <c r="K39" s="23">
        <f>I39-J39</f>
        <v>3</v>
      </c>
      <c r="L39" s="25">
        <f>J39/I39</f>
        <v>0.88461538461538458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6</v>
      </c>
      <c r="W39" s="30">
        <v>1</v>
      </c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25</v>
      </c>
      <c r="G42" s="23">
        <f>E42-F42</f>
        <v>6</v>
      </c>
      <c r="H42" s="24">
        <f>F42/E42</f>
        <v>0.80645161290322576</v>
      </c>
      <c r="I42" s="23">
        <v>36</v>
      </c>
      <c r="J42" s="22">
        <v>29</v>
      </c>
      <c r="K42" s="23">
        <f>I42-J42</f>
        <v>7</v>
      </c>
      <c r="L42" s="25">
        <f>J42/I42</f>
        <v>0.80555555555555558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199</v>
      </c>
      <c r="G43" s="23">
        <f>E43-F43</f>
        <v>7</v>
      </c>
      <c r="H43" s="24">
        <f>F43/E43</f>
        <v>0.96601941747572817</v>
      </c>
      <c r="I43" s="23">
        <v>314</v>
      </c>
      <c r="J43" s="22">
        <v>288</v>
      </c>
      <c r="K43" s="23">
        <f>I43-J43</f>
        <v>26</v>
      </c>
      <c r="L43" s="25">
        <f>J43/I43</f>
        <v>0.91719745222929938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4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6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5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7</v>
      </c>
      <c r="F50" s="22">
        <v>7</v>
      </c>
      <c r="G50" s="23">
        <f>E50-F50</f>
        <v>0</v>
      </c>
      <c r="H50" s="24">
        <f>F50/E50</f>
        <v>1</v>
      </c>
      <c r="I50" s="23">
        <v>40</v>
      </c>
      <c r="J50" s="22">
        <v>28</v>
      </c>
      <c r="K50" s="23">
        <f>I50-J50</f>
        <v>12</v>
      </c>
      <c r="L50" s="25">
        <f>J50/I50</f>
        <v>0.7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7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64</v>
      </c>
      <c r="K59" s="23">
        <f>I59-J59</f>
        <v>0</v>
      </c>
      <c r="L59" s="25">
        <f>J59/I59</f>
        <v>1</v>
      </c>
      <c r="M59" s="33"/>
      <c r="N59" s="30"/>
      <c r="O59" s="28"/>
      <c r="P59" s="24"/>
      <c r="Q59" s="33"/>
      <c r="R59" s="22"/>
      <c r="S59" s="23"/>
      <c r="T59" s="25"/>
      <c r="U59" s="30">
        <v>4</v>
      </c>
      <c r="V59" s="30">
        <v>5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9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14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24</v>
      </c>
      <c r="K69" s="23">
        <f>I69-J69</f>
        <v>6</v>
      </c>
      <c r="L69" s="25">
        <f>J69/I69</f>
        <v>0.8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7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4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5</v>
      </c>
      <c r="K75" s="23">
        <f>I75-J75</f>
        <v>1</v>
      </c>
      <c r="L75" s="25">
        <f>J75/I75</f>
        <v>0.83333333333333337</v>
      </c>
      <c r="M75" s="33"/>
      <c r="N75" s="30"/>
      <c r="O75" s="28"/>
      <c r="P75" s="24"/>
      <c r="Q75" s="33"/>
      <c r="R75" s="22"/>
      <c r="S75" s="23"/>
      <c r="T75" s="25"/>
      <c r="U75" s="30"/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66</v>
      </c>
      <c r="K76" s="23">
        <f>I76-J76</f>
        <v>14</v>
      </c>
      <c r="L76" s="25">
        <f>J76/I76</f>
        <v>0.82499999999999996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3</v>
      </c>
      <c r="K77" s="23">
        <f>I77-J77</f>
        <v>9</v>
      </c>
      <c r="L77" s="25">
        <f>J77/I77</f>
        <v>0.25</v>
      </c>
      <c r="M77" s="33"/>
      <c r="N77" s="30"/>
      <c r="O77" s="28"/>
      <c r="P77" s="24"/>
      <c r="Q77" s="33"/>
      <c r="R77" s="22"/>
      <c r="S77" s="23"/>
      <c r="T77" s="25"/>
      <c r="U77" s="30">
        <v>4</v>
      </c>
      <c r="V77" s="30">
        <v>1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6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1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10</v>
      </c>
      <c r="K86" s="23">
        <f>I86-J86</f>
        <v>2</v>
      </c>
      <c r="L86" s="25">
        <f>J86/I86</f>
        <v>0.83333333333333337</v>
      </c>
      <c r="M86" s="33"/>
      <c r="N86" s="30"/>
      <c r="O86" s="28"/>
      <c r="P86" s="24"/>
      <c r="Q86" s="33"/>
      <c r="R86" s="22"/>
      <c r="S86" s="23"/>
      <c r="T86" s="25"/>
      <c r="U86" s="30">
        <v>2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7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6</v>
      </c>
      <c r="K93" s="23">
        <f>I93-J93</f>
        <v>2</v>
      </c>
      <c r="L93" s="25">
        <f>J93/I93</f>
        <v>0.75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10</v>
      </c>
      <c r="K94" s="23">
        <f>I94-J94</f>
        <v>20</v>
      </c>
      <c r="L94" s="25">
        <f>J94/I94</f>
        <v>0.33333333333333331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15</v>
      </c>
      <c r="G95" s="23">
        <f>E95-F95</f>
        <v>3</v>
      </c>
      <c r="H95" s="24">
        <f>F95/E95</f>
        <v>0.83333333333333337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2</v>
      </c>
      <c r="S95" s="23">
        <f>Q95-R95</f>
        <v>0</v>
      </c>
      <c r="T95" s="25">
        <f>R95/Q95</f>
        <v>1</v>
      </c>
      <c r="U95" s="30">
        <v>3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1053</v>
      </c>
      <c r="F96" s="38">
        <f>SUM(F13:F95)</f>
        <v>1015</v>
      </c>
      <c r="G96" s="38">
        <f>E96-F96</f>
        <v>38</v>
      </c>
      <c r="H96" s="4">
        <f>F96/E96</f>
        <v>0.96391263057929721</v>
      </c>
      <c r="I96" s="3">
        <f>SUM(I13:I95)</f>
        <v>1478</v>
      </c>
      <c r="J96" s="3">
        <f>SUM(J13:J95)</f>
        <v>1295</v>
      </c>
      <c r="K96" s="3">
        <f>I96-J96</f>
        <v>183</v>
      </c>
      <c r="L96" s="39">
        <f>J96/I96</f>
        <v>0.87618403247631937</v>
      </c>
      <c r="M96" s="38">
        <f>SUM(M13:M95)</f>
        <v>10</v>
      </c>
      <c r="N96" s="38">
        <f>SUM(N13:N95)</f>
        <v>2</v>
      </c>
      <c r="O96" s="40">
        <f>M96-N96</f>
        <v>8</v>
      </c>
      <c r="P96" s="4">
        <f>N96/M96</f>
        <v>0.2</v>
      </c>
      <c r="Q96" s="38">
        <f>SUM(Q13:Q95)</f>
        <v>22</v>
      </c>
      <c r="R96" s="38">
        <f>SUM(R13:R95)</f>
        <v>13</v>
      </c>
      <c r="S96" s="3">
        <f>Q96-R96</f>
        <v>9</v>
      </c>
      <c r="T96" s="39">
        <f>R96/Q96</f>
        <v>0.59090909090909094</v>
      </c>
      <c r="U96" s="38">
        <f>SUM(U13:U95)</f>
        <v>77</v>
      </c>
      <c r="V96" s="38">
        <f>SUM(V13:V95)</f>
        <v>138</v>
      </c>
      <c r="W96" s="38">
        <f>SUM(W13:W95)</f>
        <v>2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2</v>
      </c>
      <c r="O97" s="47">
        <f>M97-N97</f>
        <v>0</v>
      </c>
      <c r="P97" s="46">
        <f>N97/M97</f>
        <v>1</v>
      </c>
      <c r="Q97" s="45">
        <v>2</v>
      </c>
      <c r="R97" s="44">
        <v>2</v>
      </c>
      <c r="S97" s="47">
        <f>Q97-R97</f>
        <v>0</v>
      </c>
      <c r="T97" s="48">
        <f>R97/Q97</f>
        <v>1</v>
      </c>
      <c r="U97" s="49">
        <v>1</v>
      </c>
      <c r="V97" s="44">
        <v>1</v>
      </c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4</v>
      </c>
      <c r="G98" s="53">
        <f>E98-F98</f>
        <v>1</v>
      </c>
      <c r="H98" s="54">
        <f>F98/E98</f>
        <v>0.8</v>
      </c>
      <c r="I98" s="53">
        <v>19</v>
      </c>
      <c r="J98" s="52">
        <v>14</v>
      </c>
      <c r="K98" s="55">
        <f>I98-J98</f>
        <v>5</v>
      </c>
      <c r="L98" s="56">
        <f>J98/I98</f>
        <v>0.73684210526315785</v>
      </c>
      <c r="M98" s="53"/>
      <c r="N98" s="52"/>
      <c r="O98" s="55"/>
      <c r="P98" s="54"/>
      <c r="Q98" s="53"/>
      <c r="R98" s="52"/>
      <c r="S98" s="55"/>
      <c r="T98" s="56"/>
      <c r="U98" s="57">
        <v>7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8</v>
      </c>
      <c r="K100" s="55">
        <f>I100-J100</f>
        <v>2</v>
      </c>
      <c r="L100" s="56">
        <f>J100/I100</f>
        <v>0.8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/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13</v>
      </c>
      <c r="K102" s="55">
        <f>I102-J102</f>
        <v>2</v>
      </c>
      <c r="L102" s="56">
        <f>J102/I102</f>
        <v>0.8666666666666667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1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4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15</v>
      </c>
      <c r="K108" s="55">
        <f>I108-J108</f>
        <v>0</v>
      </c>
      <c r="L108" s="56">
        <f>J108/I108</f>
        <v>1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13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9</v>
      </c>
      <c r="K110" s="55">
        <f>I110-J110</f>
        <v>6</v>
      </c>
      <c r="L110" s="56">
        <f>J110/I110</f>
        <v>0.6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1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/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3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13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4</v>
      </c>
      <c r="V121" s="52">
        <v>3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7</v>
      </c>
      <c r="G122" s="53">
        <f>E122-F122</f>
        <v>3</v>
      </c>
      <c r="H122" s="54">
        <f>F122/E122</f>
        <v>0.7</v>
      </c>
      <c r="I122" s="53">
        <v>20</v>
      </c>
      <c r="J122" s="52">
        <v>9</v>
      </c>
      <c r="K122" s="55">
        <f>I122-J122</f>
        <v>11</v>
      </c>
      <c r="L122" s="56">
        <f>J122/I122</f>
        <v>0.45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52</v>
      </c>
      <c r="K123" s="55">
        <f>I123-J123</f>
        <v>15</v>
      </c>
      <c r="L123" s="56">
        <f>J123/I123</f>
        <v>0.77611940298507465</v>
      </c>
      <c r="M123" s="53"/>
      <c r="N123" s="52"/>
      <c r="O123" s="55"/>
      <c r="P123" s="54"/>
      <c r="Q123" s="53"/>
      <c r="R123" s="52"/>
      <c r="S123" s="55"/>
      <c r="T123" s="56"/>
      <c r="U123" s="57">
        <v>9</v>
      </c>
      <c r="V123" s="52">
        <v>4</v>
      </c>
      <c r="W123" s="52"/>
      <c r="X123" s="58">
        <v>5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6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69</v>
      </c>
      <c r="G126" s="53">
        <f>E126-F126</f>
        <v>1</v>
      </c>
      <c r="H126" s="54">
        <f>F126/E126</f>
        <v>0.98571428571428577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1</v>
      </c>
      <c r="W126" s="52">
        <v>1</v>
      </c>
      <c r="X126" s="58">
        <v>1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26</v>
      </c>
      <c r="G127" s="53">
        <f>E127-F127</f>
        <v>4</v>
      </c>
      <c r="H127" s="54">
        <f>F127/E127</f>
        <v>0.8666666666666667</v>
      </c>
      <c r="I127" s="53">
        <v>28</v>
      </c>
      <c r="J127" s="52">
        <v>26</v>
      </c>
      <c r="K127" s="55">
        <f>I127-J127</f>
        <v>2</v>
      </c>
      <c r="L127" s="56">
        <f>J127/I127</f>
        <v>0.9285714285714286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3</v>
      </c>
      <c r="K128" s="55">
        <f>I128-J128</f>
        <v>1</v>
      </c>
      <c r="L128" s="56">
        <f>J128/I128</f>
        <v>0.75</v>
      </c>
      <c r="M128" s="53"/>
      <c r="N128" s="52"/>
      <c r="O128" s="55"/>
      <c r="P128" s="54"/>
      <c r="Q128" s="53"/>
      <c r="R128" s="52"/>
      <c r="S128" s="55"/>
      <c r="T128" s="56"/>
      <c r="U128" s="57">
        <v>1</v>
      </c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8</v>
      </c>
      <c r="K129" s="55">
        <f>I129-J129</f>
        <v>2</v>
      </c>
      <c r="L129" s="56">
        <f>J129/I129</f>
        <v>0.8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4</v>
      </c>
      <c r="K132" s="55">
        <f>I132-J132</f>
        <v>3</v>
      </c>
      <c r="L132" s="56">
        <f>J132/I132</f>
        <v>0.5714285714285714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9</v>
      </c>
      <c r="K135" s="55">
        <f>I135-J135</f>
        <v>3</v>
      </c>
      <c r="L135" s="56">
        <f>J135/I135</f>
        <v>0.75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6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4</v>
      </c>
      <c r="K138" s="55">
        <f>I138-J138</f>
        <v>12</v>
      </c>
      <c r="L138" s="56">
        <f>J138/I138</f>
        <v>0.25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>
        <v>1</v>
      </c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25</v>
      </c>
      <c r="K139" s="55">
        <f>I139-J139</f>
        <v>1</v>
      </c>
      <c r="L139" s="56">
        <f>J139/I139</f>
        <v>0.96153846153846156</v>
      </c>
      <c r="M139" s="53"/>
      <c r="N139" s="52"/>
      <c r="O139" s="55"/>
      <c r="P139" s="54"/>
      <c r="Q139" s="53"/>
      <c r="R139" s="52"/>
      <c r="S139" s="55"/>
      <c r="T139" s="56"/>
      <c r="U139" s="57">
        <v>1</v>
      </c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5</v>
      </c>
      <c r="K140" s="55">
        <f>I140-J140</f>
        <v>15</v>
      </c>
      <c r="L140" s="56">
        <f>J140/I140</f>
        <v>0.25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7</v>
      </c>
      <c r="K141" s="55">
        <f>I141-J141</f>
        <v>3</v>
      </c>
      <c r="L141" s="56">
        <f>J141/I141</f>
        <v>0.7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/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11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6</v>
      </c>
      <c r="K144" s="55">
        <f>I144-J144</f>
        <v>6</v>
      </c>
      <c r="L144" s="56">
        <f>J144/I144</f>
        <v>0.5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8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27</v>
      </c>
      <c r="G146" s="53">
        <f>E146-F146</f>
        <v>1</v>
      </c>
      <c r="H146" s="54">
        <f>F146/E146</f>
        <v>0.9642857142857143</v>
      </c>
      <c r="I146" s="53">
        <v>20</v>
      </c>
      <c r="J146" s="52">
        <v>11</v>
      </c>
      <c r="K146" s="55">
        <f>I146-J146</f>
        <v>9</v>
      </c>
      <c r="L146" s="56">
        <f>J146/I146</f>
        <v>0.55000000000000004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21</v>
      </c>
      <c r="G148" s="53">
        <f>E148-F148</f>
        <v>3</v>
      </c>
      <c r="H148" s="54">
        <f>F148/E148</f>
        <v>0.875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5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2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2</v>
      </c>
      <c r="V154" s="52">
        <v>4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15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328</v>
      </c>
      <c r="G158" s="38">
        <f>E158-F158</f>
        <v>15</v>
      </c>
      <c r="H158" s="4">
        <f>F158/E158</f>
        <v>0.95626822157434399</v>
      </c>
      <c r="I158" s="38">
        <f>SUM(I97:I157)</f>
        <v>419</v>
      </c>
      <c r="J158" s="38">
        <f>SUM(J97:J157)</f>
        <v>315</v>
      </c>
      <c r="K158" s="3">
        <f>I158-J158</f>
        <v>104</v>
      </c>
      <c r="L158" s="39">
        <f>J158/I158</f>
        <v>0.75178997613365151</v>
      </c>
      <c r="M158" s="38">
        <f>SUM(M97:M157)</f>
        <v>2</v>
      </c>
      <c r="N158" s="38">
        <f>SUM(N97:N157)</f>
        <v>2</v>
      </c>
      <c r="O158" s="3">
        <f>(M158-N158)</f>
        <v>0</v>
      </c>
      <c r="P158" s="4">
        <f>N158/M158</f>
        <v>1</v>
      </c>
      <c r="Q158" s="38">
        <f>SUM(Q97:Q157)</f>
        <v>2</v>
      </c>
      <c r="R158" s="38">
        <f>SUM(R97:R157)</f>
        <v>2</v>
      </c>
      <c r="S158" s="3">
        <f>Q158-R158</f>
        <v>0</v>
      </c>
      <c r="T158" s="39">
        <f>R158/Q158</f>
        <v>1</v>
      </c>
      <c r="U158" s="37">
        <f>SUM(U97:U157)</f>
        <v>39</v>
      </c>
      <c r="V158" s="38">
        <f>SUM(V97:V157)</f>
        <v>130</v>
      </c>
      <c r="W158" s="38">
        <f>SUM(W97:W157)</f>
        <v>3</v>
      </c>
      <c r="X158" s="41">
        <f>SUM(X97:X157)</f>
        <v>8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17</v>
      </c>
      <c r="G159" s="64">
        <f>E159-F159</f>
        <v>2</v>
      </c>
      <c r="H159" s="65">
        <f>F159/E159</f>
        <v>0.89473684210526316</v>
      </c>
      <c r="I159" s="64">
        <v>15</v>
      </c>
      <c r="J159" s="63">
        <v>11</v>
      </c>
      <c r="K159" s="66">
        <f>I159-J159</f>
        <v>4</v>
      </c>
      <c r="L159" s="67">
        <f>J159/I159</f>
        <v>0.73333333333333328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1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3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3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8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16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12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9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49</v>
      </c>
      <c r="K172" s="75">
        <f>I172-J172</f>
        <v>5</v>
      </c>
      <c r="L172" s="76">
        <f>J172/I172</f>
        <v>0.90740740740740744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9</v>
      </c>
      <c r="K173" s="75">
        <f>I173-J173</f>
        <v>1</v>
      </c>
      <c r="L173" s="76">
        <f>J173/I173</f>
        <v>0.9</v>
      </c>
      <c r="M173" s="73"/>
      <c r="N173" s="69"/>
      <c r="O173" s="75"/>
      <c r="P173" s="74"/>
      <c r="Q173" s="73"/>
      <c r="R173" s="69"/>
      <c r="S173" s="75"/>
      <c r="T173" s="76"/>
      <c r="U173" s="68">
        <v>3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3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5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4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19</v>
      </c>
      <c r="G186" s="73">
        <f>E186-F186</f>
        <v>1</v>
      </c>
      <c r="H186" s="74">
        <f>F186/E186</f>
        <v>0.95</v>
      </c>
      <c r="I186" s="73">
        <v>10</v>
      </c>
      <c r="J186" s="69">
        <v>5</v>
      </c>
      <c r="K186" s="75">
        <f>I186-J186</f>
        <v>5</v>
      </c>
      <c r="L186" s="76">
        <f>J186/I186</f>
        <v>0.5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27</v>
      </c>
      <c r="K187" s="75">
        <f>I187-J187</f>
        <v>5</v>
      </c>
      <c r="L187" s="76">
        <f>J187/I187</f>
        <v>0.84375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2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1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1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4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3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20</v>
      </c>
      <c r="K205" s="75">
        <f>I205-J205</f>
        <v>10</v>
      </c>
      <c r="L205" s="76">
        <f>J205/I205</f>
        <v>0.66666666666666663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52</v>
      </c>
      <c r="G206" s="73">
        <f>E206-F206</f>
        <v>4</v>
      </c>
      <c r="H206" s="74">
        <f>F206/E206</f>
        <v>0.9285714285714286</v>
      </c>
      <c r="I206" s="73">
        <v>89</v>
      </c>
      <c r="J206" s="69">
        <v>71</v>
      </c>
      <c r="K206" s="75">
        <f>I206-J206</f>
        <v>18</v>
      </c>
      <c r="L206" s="76">
        <f>J206/I206</f>
        <v>0.797752808988764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7</v>
      </c>
      <c r="K207" s="75">
        <f>I207-J207</f>
        <v>3</v>
      </c>
      <c r="L207" s="76">
        <f>J207/I207</f>
        <v>0.7</v>
      </c>
      <c r="M207" s="73">
        <v>5</v>
      </c>
      <c r="N207" s="69">
        <v>3</v>
      </c>
      <c r="O207" s="75">
        <f>M207-N207</f>
        <v>2</v>
      </c>
      <c r="P207" s="74">
        <f>N207/M207</f>
        <v>0.6</v>
      </c>
      <c r="Q207" s="73">
        <v>5</v>
      </c>
      <c r="R207" s="69">
        <v>5</v>
      </c>
      <c r="S207" s="75">
        <f>Q207-R207</f>
        <v>0</v>
      </c>
      <c r="T207" s="76">
        <f>R207/Q207</f>
        <v>1</v>
      </c>
      <c r="U207" s="68">
        <v>3</v>
      </c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12</v>
      </c>
      <c r="K208" s="75">
        <f>I208-J208</f>
        <v>8</v>
      </c>
      <c r="L208" s="76">
        <f>J208/I208</f>
        <v>0.6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19</v>
      </c>
      <c r="K212" s="75">
        <f>I212-J212</f>
        <v>11</v>
      </c>
      <c r="L212" s="76">
        <f>J212/I212</f>
        <v>0.6333333333333333</v>
      </c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2</v>
      </c>
      <c r="G213" s="73">
        <f>E213-F213</f>
        <v>1</v>
      </c>
      <c r="H213" s="74">
        <f>F213/E213</f>
        <v>0.66666666666666663</v>
      </c>
      <c r="I213" s="73">
        <v>25</v>
      </c>
      <c r="J213" s="69">
        <v>22</v>
      </c>
      <c r="K213" s="75">
        <f>I213-J213</f>
        <v>3</v>
      </c>
      <c r="L213" s="76">
        <f>J213/I213</f>
        <v>0.88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9</v>
      </c>
      <c r="K215" s="75">
        <f>I215-J215</f>
        <v>7</v>
      </c>
      <c r="L215" s="76">
        <f>J215/I215</f>
        <v>0.5625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2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45</v>
      </c>
      <c r="G218" s="73">
        <f>E218-F218</f>
        <v>3</v>
      </c>
      <c r="H218" s="74">
        <f>F218/E218</f>
        <v>0.9375</v>
      </c>
      <c r="I218" s="73">
        <v>34</v>
      </c>
      <c r="J218" s="69">
        <v>25</v>
      </c>
      <c r="K218" s="75">
        <f>I218-J218</f>
        <v>9</v>
      </c>
      <c r="L218" s="76">
        <f>J218/I218</f>
        <v>0.73529411764705888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>
        <v>1</v>
      </c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7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261</v>
      </c>
      <c r="G220" s="38">
        <f>E220-F220</f>
        <v>11</v>
      </c>
      <c r="H220" s="4">
        <f>F220/E220</f>
        <v>0.9595588235294118</v>
      </c>
      <c r="I220" s="38">
        <f>SUM(I159:I219)</f>
        <v>447</v>
      </c>
      <c r="J220" s="38">
        <f>SUM(J159:J219)</f>
        <v>357</v>
      </c>
      <c r="K220" s="3">
        <f>I220-J220</f>
        <v>90</v>
      </c>
      <c r="L220" s="39">
        <f>J220/I220</f>
        <v>0.79865771812080533</v>
      </c>
      <c r="M220" s="38">
        <f>SUM(M159:M219)</f>
        <v>5</v>
      </c>
      <c r="N220" s="38">
        <f>SUM(N159:N219)</f>
        <v>3</v>
      </c>
      <c r="O220" s="3">
        <f>M220-N220</f>
        <v>2</v>
      </c>
      <c r="P220" s="4">
        <f>N220/M220</f>
        <v>0.6</v>
      </c>
      <c r="Q220" s="38">
        <f>SUM(Q159:Q219)</f>
        <v>5</v>
      </c>
      <c r="R220" s="38">
        <f>SUM(R159:R219)</f>
        <v>5</v>
      </c>
      <c r="S220" s="3">
        <f>Q220-R220</f>
        <v>0</v>
      </c>
      <c r="T220" s="39">
        <f>R220/Q220</f>
        <v>1</v>
      </c>
      <c r="U220" s="37">
        <f>SUM(U159:U219)</f>
        <v>15</v>
      </c>
      <c r="V220" s="38">
        <f>SUM(V159:V219)</f>
        <v>125</v>
      </c>
      <c r="W220" s="38">
        <f>SUM(W159:W219)</f>
        <v>3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>
        <v>1</v>
      </c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4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3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2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68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25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8</v>
      </c>
      <c r="V230" s="89">
        <v>9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5</v>
      </c>
      <c r="S231" s="90">
        <f>Q231-R231</f>
        <v>0</v>
      </c>
      <c r="T231" s="92">
        <f>R231/Q231</f>
        <v>1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33</v>
      </c>
      <c r="G235" s="88">
        <f>E235-F235</f>
        <v>7</v>
      </c>
      <c r="H235" s="91">
        <f>F235/E235</f>
        <v>0.82499999999999996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104</v>
      </c>
      <c r="G236" s="88">
        <f>E236-F236</f>
        <v>2</v>
      </c>
      <c r="H236" s="91">
        <f>F236/E236</f>
        <v>0.98113207547169812</v>
      </c>
      <c r="I236" s="88">
        <v>96</v>
      </c>
      <c r="J236" s="89">
        <v>88</v>
      </c>
      <c r="K236" s="90">
        <f>I236-J236</f>
        <v>8</v>
      </c>
      <c r="L236" s="92">
        <f>J236/I236</f>
        <v>0.91666666666666663</v>
      </c>
      <c r="M236" s="88">
        <v>5</v>
      </c>
      <c r="N236" s="89">
        <v>1</v>
      </c>
      <c r="O236" s="90">
        <f>M236-N236</f>
        <v>4</v>
      </c>
      <c r="P236" s="91">
        <f>N236/M236</f>
        <v>0.2</v>
      </c>
      <c r="Q236" s="88"/>
      <c r="R236" s="89"/>
      <c r="S236" s="90"/>
      <c r="T236" s="92"/>
      <c r="U236" s="89">
        <v>2</v>
      </c>
      <c r="V236" s="89">
        <v>24</v>
      </c>
      <c r="W236" s="89">
        <v>1</v>
      </c>
      <c r="X236" s="93">
        <v>1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24</v>
      </c>
      <c r="K239" s="90">
        <f>I239-J239</f>
        <v>6</v>
      </c>
      <c r="L239" s="92">
        <f>J239/I239</f>
        <v>0.8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2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54</v>
      </c>
      <c r="K240" s="90">
        <f>I240-J240</f>
        <v>16</v>
      </c>
      <c r="L240" s="92">
        <f>J240/I240</f>
        <v>0.77142857142857146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25</v>
      </c>
      <c r="K243" s="90">
        <f>I243-J243</f>
        <v>3</v>
      </c>
      <c r="L243" s="92">
        <f>J243/I243</f>
        <v>0.8928571428571429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3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4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3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2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12</v>
      </c>
      <c r="K255" s="90">
        <f>I255-J255</f>
        <v>8</v>
      </c>
      <c r="L255" s="92">
        <f>J255/I255</f>
        <v>0.6</v>
      </c>
      <c r="M255" s="88"/>
      <c r="N255" s="89"/>
      <c r="O255" s="90"/>
      <c r="P255" s="91"/>
      <c r="Q255" s="88"/>
      <c r="R255" s="89"/>
      <c r="S255" s="90"/>
      <c r="T255" s="92"/>
      <c r="U255" s="89">
        <v>1</v>
      </c>
      <c r="V255" s="89">
        <v>3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18</v>
      </c>
      <c r="K257" s="90">
        <f>I257-J257</f>
        <v>2</v>
      </c>
      <c r="L257" s="92">
        <f>J257/I257</f>
        <v>0.9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>
        <v>1</v>
      </c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6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13</v>
      </c>
      <c r="K260" s="90">
        <f>I260-J260</f>
        <v>2</v>
      </c>
      <c r="L260" s="92">
        <f>J260/I260</f>
        <v>0.8666666666666667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1</v>
      </c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2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4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14</v>
      </c>
      <c r="G266" s="88">
        <f>E266-F266</f>
        <v>1</v>
      </c>
      <c r="H266" s="91">
        <f>F266/E266</f>
        <v>0.93333333333333335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4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6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4</v>
      </c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2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27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4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5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5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20</v>
      </c>
      <c r="G285" s="88">
        <f>E285-F285</f>
        <v>0</v>
      </c>
      <c r="H285" s="91">
        <f>F285/E285</f>
        <v>1</v>
      </c>
      <c r="I285" s="88">
        <v>40</v>
      </c>
      <c r="J285" s="89">
        <v>31</v>
      </c>
      <c r="K285" s="90">
        <f>I285-J285</f>
        <v>9</v>
      </c>
      <c r="L285" s="92">
        <f>J285/I285</f>
        <v>0.77500000000000002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2</v>
      </c>
      <c r="G286" s="88">
        <f>E286-F286</f>
        <v>2</v>
      </c>
      <c r="H286" s="91">
        <f>F286/E286</f>
        <v>0.5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3</v>
      </c>
      <c r="W286" s="89"/>
      <c r="X286" s="93">
        <v>1</v>
      </c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3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7</v>
      </c>
      <c r="K290" s="90">
        <f>I290-J290</f>
        <v>3</v>
      </c>
      <c r="L290" s="92">
        <f>J290/I290</f>
        <v>0.7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298</v>
      </c>
      <c r="G295" s="38">
        <f>E295-F295</f>
        <v>12</v>
      </c>
      <c r="H295" s="4">
        <f>F295/E295</f>
        <v>0.96129032258064517</v>
      </c>
      <c r="I295" s="38">
        <f>SUM(I221:I294)</f>
        <v>498</v>
      </c>
      <c r="J295" s="38">
        <f>SUM(J221:J294)</f>
        <v>440</v>
      </c>
      <c r="K295" s="38">
        <f>I295-J295</f>
        <v>58</v>
      </c>
      <c r="L295" s="39">
        <f>J295/I295</f>
        <v>0.88353413654618473</v>
      </c>
      <c r="M295" s="38">
        <f>SUM(M221:M294)</f>
        <v>5</v>
      </c>
      <c r="N295" s="38">
        <f>SUM(N221:N294)</f>
        <v>1</v>
      </c>
      <c r="O295" s="38">
        <f>M295-N295</f>
        <v>4</v>
      </c>
      <c r="P295" s="4">
        <f>N295/M295</f>
        <v>0.2</v>
      </c>
      <c r="Q295" s="38">
        <f>SUM(Q221:Q294)</f>
        <v>5</v>
      </c>
      <c r="R295" s="38">
        <f>SUM(R221:R294)</f>
        <v>5</v>
      </c>
      <c r="S295" s="38">
        <f>Q295-R295</f>
        <v>0</v>
      </c>
      <c r="T295" s="39">
        <f>R295/Q295</f>
        <v>1</v>
      </c>
      <c r="U295" s="38">
        <f>SUM(U221:U294)</f>
        <v>20</v>
      </c>
      <c r="V295" s="38">
        <f>SUM(V221:V294)</f>
        <v>275</v>
      </c>
      <c r="W295" s="38">
        <f>SUM(W221:W294)</f>
        <v>1</v>
      </c>
      <c r="X295" s="41">
        <f>SUM(X221:X294)</f>
        <v>3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1978</v>
      </c>
      <c r="F296" s="96">
        <f>F96+F158+F220+F295</f>
        <v>1902</v>
      </c>
      <c r="G296" s="96">
        <f>G96+G158+G220+G295</f>
        <v>76</v>
      </c>
      <c r="H296" s="97">
        <f>F296/E296</f>
        <v>0.96157735085945395</v>
      </c>
      <c r="I296" s="96">
        <f>I96+I158+I220+I295</f>
        <v>2842</v>
      </c>
      <c r="J296" s="96">
        <f>J96+J158+J220+J295</f>
        <v>2407</v>
      </c>
      <c r="K296" s="96">
        <f>K96+K158+K220+K295</f>
        <v>435</v>
      </c>
      <c r="L296" s="98">
        <f>J296/I296</f>
        <v>0.84693877551020413</v>
      </c>
      <c r="M296" s="96">
        <f>M96+M158+M220+M295</f>
        <v>22</v>
      </c>
      <c r="N296" s="96">
        <f>N96+N158+N220+N295</f>
        <v>8</v>
      </c>
      <c r="O296" s="96">
        <f>O96+O158+O220+O295</f>
        <v>14</v>
      </c>
      <c r="P296" s="97">
        <f>N296/M296</f>
        <v>0.36363636363636365</v>
      </c>
      <c r="Q296" s="96">
        <f>Q96+Q158+Q220+Q295</f>
        <v>34</v>
      </c>
      <c r="R296" s="96">
        <f>R96+R158+R220+R295</f>
        <v>25</v>
      </c>
      <c r="S296" s="96">
        <f>S96+S158+S220+S295</f>
        <v>9</v>
      </c>
      <c r="T296" s="98">
        <f>R296/Q296</f>
        <v>0.73529411764705888</v>
      </c>
      <c r="U296" s="95">
        <f>U96+U158+U220+U295</f>
        <v>151</v>
      </c>
      <c r="V296" s="96">
        <f>V96+V158+V220+V295</f>
        <v>668</v>
      </c>
      <c r="W296" s="96">
        <f>W96+W158+W220+W295</f>
        <v>9</v>
      </c>
      <c r="X296" s="99">
        <f>X96+X158+X220+X295</f>
        <v>16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1053</v>
      </c>
      <c r="F304" s="109">
        <f>F96</f>
        <v>1015</v>
      </c>
      <c r="G304" s="108">
        <f>G96</f>
        <v>38</v>
      </c>
      <c r="H304" s="110">
        <f>F304/E304</f>
        <v>0.96391263057929721</v>
      </c>
      <c r="I304" s="108">
        <f t="shared" ref="I304:O304" si="2">(I96)</f>
        <v>1478</v>
      </c>
      <c r="J304" s="109">
        <f t="shared" si="2"/>
        <v>1295</v>
      </c>
      <c r="K304" s="108">
        <f t="shared" si="2"/>
        <v>183</v>
      </c>
      <c r="L304" s="110">
        <f t="shared" si="2"/>
        <v>0.87618403247631937</v>
      </c>
      <c r="M304" s="108">
        <f t="shared" si="2"/>
        <v>10</v>
      </c>
      <c r="N304" s="109">
        <f t="shared" si="2"/>
        <v>2</v>
      </c>
      <c r="O304" s="108">
        <f t="shared" si="2"/>
        <v>8</v>
      </c>
      <c r="P304" s="110">
        <f t="shared" ref="P304:X304" si="3">P96</f>
        <v>0.2</v>
      </c>
      <c r="Q304" s="108">
        <f t="shared" si="3"/>
        <v>22</v>
      </c>
      <c r="R304" s="109">
        <f t="shared" si="3"/>
        <v>13</v>
      </c>
      <c r="S304" s="108">
        <f t="shared" si="3"/>
        <v>9</v>
      </c>
      <c r="T304" s="110">
        <f t="shared" si="3"/>
        <v>0.59090909090909094</v>
      </c>
      <c r="U304" s="111">
        <f t="shared" si="3"/>
        <v>77</v>
      </c>
      <c r="V304" s="111">
        <f t="shared" si="3"/>
        <v>138</v>
      </c>
      <c r="W304" s="111">
        <f t="shared" si="3"/>
        <v>2</v>
      </c>
      <c r="X304" s="112">
        <f t="shared" si="3"/>
        <v>3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328</v>
      </c>
      <c r="G305" s="113">
        <f>G158</f>
        <v>15</v>
      </c>
      <c r="H305" s="115">
        <f>F305/E305</f>
        <v>0.95626822157434399</v>
      </c>
      <c r="I305" s="113">
        <f>I158</f>
        <v>419</v>
      </c>
      <c r="J305" s="114">
        <f>J158</f>
        <v>315</v>
      </c>
      <c r="K305" s="113">
        <f>K158</f>
        <v>104</v>
      </c>
      <c r="L305" s="115">
        <f>L158</f>
        <v>0.75178997613365151</v>
      </c>
      <c r="M305" s="113">
        <f>(M158)</f>
        <v>2</v>
      </c>
      <c r="N305" s="114">
        <f>(N158)</f>
        <v>2</v>
      </c>
      <c r="O305" s="113">
        <f>(O158)</f>
        <v>0</v>
      </c>
      <c r="P305" s="115">
        <f>(P158)</f>
        <v>1</v>
      </c>
      <c r="Q305" s="113">
        <f t="shared" ref="Q305:X305" si="4">Q158</f>
        <v>2</v>
      </c>
      <c r="R305" s="114">
        <f t="shared" si="4"/>
        <v>2</v>
      </c>
      <c r="S305" s="113">
        <f t="shared" si="4"/>
        <v>0</v>
      </c>
      <c r="T305" s="115">
        <f t="shared" si="4"/>
        <v>1</v>
      </c>
      <c r="U305" s="114">
        <f t="shared" si="4"/>
        <v>39</v>
      </c>
      <c r="V305" s="114">
        <f t="shared" si="4"/>
        <v>130</v>
      </c>
      <c r="W305" s="114">
        <f t="shared" si="4"/>
        <v>3</v>
      </c>
      <c r="X305" s="116">
        <f t="shared" si="4"/>
        <v>8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261</v>
      </c>
      <c r="G306" s="117">
        <f t="shared" si="5"/>
        <v>11</v>
      </c>
      <c r="H306" s="119">
        <f t="shared" si="5"/>
        <v>0.9595588235294118</v>
      </c>
      <c r="I306" s="117">
        <f t="shared" si="5"/>
        <v>447</v>
      </c>
      <c r="J306" s="118">
        <f t="shared" si="5"/>
        <v>357</v>
      </c>
      <c r="K306" s="117">
        <f t="shared" si="5"/>
        <v>90</v>
      </c>
      <c r="L306" s="119">
        <f t="shared" si="5"/>
        <v>0.79865771812080533</v>
      </c>
      <c r="M306" s="117">
        <f t="shared" si="5"/>
        <v>5</v>
      </c>
      <c r="N306" s="118">
        <f t="shared" si="5"/>
        <v>3</v>
      </c>
      <c r="O306" s="117">
        <f t="shared" si="5"/>
        <v>2</v>
      </c>
      <c r="P306" s="119">
        <f t="shared" si="5"/>
        <v>0.6</v>
      </c>
      <c r="Q306" s="117">
        <f t="shared" si="5"/>
        <v>5</v>
      </c>
      <c r="R306" s="118">
        <f t="shared" si="5"/>
        <v>5</v>
      </c>
      <c r="S306" s="117">
        <f t="shared" si="5"/>
        <v>0</v>
      </c>
      <c r="T306" s="119">
        <f t="shared" si="5"/>
        <v>1</v>
      </c>
      <c r="U306" s="120">
        <f t="shared" si="5"/>
        <v>15</v>
      </c>
      <c r="V306" s="120">
        <f t="shared" si="5"/>
        <v>125</v>
      </c>
      <c r="W306" s="120">
        <f t="shared" si="5"/>
        <v>3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298</v>
      </c>
      <c r="G307" s="122">
        <f t="shared" si="6"/>
        <v>12</v>
      </c>
      <c r="H307" s="124">
        <f t="shared" si="6"/>
        <v>0.96129032258064517</v>
      </c>
      <c r="I307" s="122">
        <f t="shared" si="6"/>
        <v>498</v>
      </c>
      <c r="J307" s="123">
        <f t="shared" si="6"/>
        <v>440</v>
      </c>
      <c r="K307" s="122">
        <f t="shared" si="6"/>
        <v>58</v>
      </c>
      <c r="L307" s="124">
        <f t="shared" si="6"/>
        <v>0.88353413654618473</v>
      </c>
      <c r="M307" s="122">
        <f t="shared" si="6"/>
        <v>5</v>
      </c>
      <c r="N307" s="123">
        <f t="shared" si="6"/>
        <v>1</v>
      </c>
      <c r="O307" s="122">
        <f t="shared" si="6"/>
        <v>4</v>
      </c>
      <c r="P307" s="124">
        <f t="shared" si="6"/>
        <v>0.2</v>
      </c>
      <c r="Q307" s="122">
        <f t="shared" si="6"/>
        <v>5</v>
      </c>
      <c r="R307" s="123">
        <f t="shared" si="6"/>
        <v>5</v>
      </c>
      <c r="S307" s="122">
        <f t="shared" si="6"/>
        <v>0</v>
      </c>
      <c r="T307" s="124">
        <f t="shared" si="6"/>
        <v>1</v>
      </c>
      <c r="U307" s="123">
        <f t="shared" si="6"/>
        <v>20</v>
      </c>
      <c r="V307" s="123">
        <f t="shared" si="6"/>
        <v>275</v>
      </c>
      <c r="W307" s="123">
        <f t="shared" si="6"/>
        <v>1</v>
      </c>
      <c r="X307" s="125">
        <f t="shared" si="6"/>
        <v>3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1978</v>
      </c>
      <c r="F308" s="126">
        <f t="shared" si="7"/>
        <v>1902</v>
      </c>
      <c r="G308" s="126">
        <f t="shared" si="7"/>
        <v>76</v>
      </c>
      <c r="H308" s="127">
        <f t="shared" si="7"/>
        <v>0.96157735085945395</v>
      </c>
      <c r="I308" s="126">
        <f t="shared" si="7"/>
        <v>2842</v>
      </c>
      <c r="J308" s="126">
        <f t="shared" si="7"/>
        <v>2407</v>
      </c>
      <c r="K308" s="126">
        <f t="shared" si="7"/>
        <v>435</v>
      </c>
      <c r="L308" s="127">
        <f t="shared" si="7"/>
        <v>0.84693877551020413</v>
      </c>
      <c r="M308" s="126">
        <f t="shared" si="7"/>
        <v>22</v>
      </c>
      <c r="N308" s="126">
        <f t="shared" si="7"/>
        <v>8</v>
      </c>
      <c r="O308" s="126">
        <f t="shared" si="7"/>
        <v>14</v>
      </c>
      <c r="P308" s="127">
        <f t="shared" si="7"/>
        <v>0.36363636363636365</v>
      </c>
      <c r="Q308" s="126">
        <f t="shared" si="7"/>
        <v>34</v>
      </c>
      <c r="R308" s="126">
        <f t="shared" si="7"/>
        <v>25</v>
      </c>
      <c r="S308" s="126">
        <f t="shared" si="7"/>
        <v>9</v>
      </c>
      <c r="T308" s="127">
        <f t="shared" si="7"/>
        <v>0.73529411764705888</v>
      </c>
      <c r="U308" s="126">
        <f t="shared" si="7"/>
        <v>151</v>
      </c>
      <c r="V308" s="126">
        <f t="shared" si="7"/>
        <v>668</v>
      </c>
      <c r="W308" s="126">
        <f t="shared" si="7"/>
        <v>9</v>
      </c>
      <c r="X308" s="128">
        <f t="shared" si="7"/>
        <v>16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1063</v>
      </c>
      <c r="F316" s="109">
        <f t="shared" si="8"/>
        <v>1017</v>
      </c>
      <c r="G316" s="108">
        <f t="shared" si="8"/>
        <v>46</v>
      </c>
      <c r="H316" s="110">
        <f>F316/E316</f>
        <v>0.95672624647224835</v>
      </c>
      <c r="I316" s="108">
        <f t="shared" ref="I316:K320" si="9">I304+Q304</f>
        <v>1500</v>
      </c>
      <c r="J316" s="109">
        <f t="shared" si="9"/>
        <v>1308</v>
      </c>
      <c r="K316" s="108">
        <f t="shared" si="9"/>
        <v>192</v>
      </c>
      <c r="L316" s="129">
        <f>J316/I316</f>
        <v>0.872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330</v>
      </c>
      <c r="G317" s="130">
        <f t="shared" si="8"/>
        <v>15</v>
      </c>
      <c r="H317" s="132">
        <f>F317/E317</f>
        <v>0.95652173913043481</v>
      </c>
      <c r="I317" s="130">
        <f t="shared" si="9"/>
        <v>421</v>
      </c>
      <c r="J317" s="131">
        <f t="shared" si="9"/>
        <v>317</v>
      </c>
      <c r="K317" s="130">
        <f t="shared" si="9"/>
        <v>104</v>
      </c>
      <c r="L317" s="133">
        <f>J317/I317</f>
        <v>0.75296912114014247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264</v>
      </c>
      <c r="G318" s="117">
        <f t="shared" si="8"/>
        <v>13</v>
      </c>
      <c r="H318" s="119">
        <f>F318/E318</f>
        <v>0.95306859205776173</v>
      </c>
      <c r="I318" s="117">
        <f t="shared" si="9"/>
        <v>452</v>
      </c>
      <c r="J318" s="118">
        <f t="shared" si="9"/>
        <v>362</v>
      </c>
      <c r="K318" s="117">
        <f t="shared" si="9"/>
        <v>90</v>
      </c>
      <c r="L318" s="134">
        <f>J318/I318</f>
        <v>0.80088495575221241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299</v>
      </c>
      <c r="G319" s="122">
        <f t="shared" si="8"/>
        <v>16</v>
      </c>
      <c r="H319" s="124">
        <f>F319/E319</f>
        <v>0.94920634920634916</v>
      </c>
      <c r="I319" s="122">
        <f t="shared" si="9"/>
        <v>503</v>
      </c>
      <c r="J319" s="123">
        <f t="shared" si="9"/>
        <v>445</v>
      </c>
      <c r="K319" s="122">
        <f t="shared" si="9"/>
        <v>58</v>
      </c>
      <c r="L319" s="135">
        <f>J319/I319</f>
        <v>0.88469184890656061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2000</v>
      </c>
      <c r="F320" s="126">
        <f t="shared" si="8"/>
        <v>1910</v>
      </c>
      <c r="G320" s="136">
        <f t="shared" si="8"/>
        <v>90</v>
      </c>
      <c r="H320" s="137">
        <f>F320/E320</f>
        <v>0.95499999999999996</v>
      </c>
      <c r="I320" s="136">
        <f t="shared" si="9"/>
        <v>2876</v>
      </c>
      <c r="J320" s="126">
        <f t="shared" si="9"/>
        <v>2432</v>
      </c>
      <c r="K320" s="136">
        <f t="shared" si="9"/>
        <v>444</v>
      </c>
      <c r="L320" s="138">
        <f>J320/I320</f>
        <v>0.84561891515994436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1978</v>
      </c>
      <c r="F324" s="146">
        <f>F296</f>
        <v>1902</v>
      </c>
      <c r="G324" s="146">
        <f>G296</f>
        <v>76</v>
      </c>
      <c r="H324" s="255">
        <f>F324/E324</f>
        <v>0.96157735085945395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2407</v>
      </c>
      <c r="G325" s="146">
        <f>K296</f>
        <v>435</v>
      </c>
      <c r="H325" s="255">
        <f>F325/E325</f>
        <v>0.84693877551020413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8</v>
      </c>
      <c r="G326" s="146">
        <f>O296</f>
        <v>14</v>
      </c>
      <c r="H326" s="255">
        <f>F326/E326</f>
        <v>0.36363636363636365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25</v>
      </c>
      <c r="G327" s="146">
        <f>S296</f>
        <v>9</v>
      </c>
      <c r="H327" s="255">
        <f>F327/E327</f>
        <v>0.73529411764705888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4876</v>
      </c>
      <c r="F328" s="136">
        <f>SUM(F324:F327)</f>
        <v>4342</v>
      </c>
      <c r="G328" s="136">
        <f>SUM(G324:G327)</f>
        <v>534</v>
      </c>
      <c r="H328" s="204">
        <f>F328/E328</f>
        <v>0.89048400328137822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1902</v>
      </c>
      <c r="F331" s="146">
        <f>U296</f>
        <v>151</v>
      </c>
      <c r="G331" s="146">
        <f>J342-G333</f>
        <v>445</v>
      </c>
      <c r="H331" s="253">
        <f>E331+F331+G331</f>
        <v>2498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2407</v>
      </c>
      <c r="F332" s="146">
        <f>V296</f>
        <v>668</v>
      </c>
      <c r="G332" s="146">
        <f>J343-G334</f>
        <v>424</v>
      </c>
      <c r="H332" s="253">
        <f>E332+F332+G332</f>
        <v>3499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8</v>
      </c>
      <c r="F333" s="146">
        <f>W296</f>
        <v>9</v>
      </c>
      <c r="G333" s="149">
        <v>0</v>
      </c>
      <c r="H333" s="253">
        <f>E333+F333+G333</f>
        <v>17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25</v>
      </c>
      <c r="F334" s="146">
        <f>X296</f>
        <v>16</v>
      </c>
      <c r="G334" s="149">
        <v>1</v>
      </c>
      <c r="H334" s="253">
        <f>E334+F334+G334</f>
        <v>42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4342</v>
      </c>
      <c r="F335" s="150">
        <f>SUM(F331:F334)</f>
        <v>844</v>
      </c>
      <c r="G335" s="150">
        <f>SUM(G331:G334)</f>
        <v>870</v>
      </c>
      <c r="H335" s="254">
        <f>H331+H332+H333+H334</f>
        <v>6056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1082</v>
      </c>
      <c r="F342" s="158">
        <v>988</v>
      </c>
      <c r="G342" s="158">
        <f>SUM(E342:F342)</f>
        <v>2070</v>
      </c>
      <c r="H342" s="159">
        <v>74</v>
      </c>
      <c r="I342" s="159">
        <v>371</v>
      </c>
      <c r="J342" s="159">
        <f>SUM(H342:I342)</f>
        <v>445</v>
      </c>
      <c r="K342" s="160">
        <f>M342-L342</f>
        <v>1156</v>
      </c>
      <c r="L342" s="160">
        <f>F342+I342</f>
        <v>1359</v>
      </c>
      <c r="M342" s="161">
        <f>H331+H333</f>
        <v>2515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1878</v>
      </c>
      <c r="F343" s="158">
        <v>1238</v>
      </c>
      <c r="G343" s="158">
        <f>SUM(E343:F343)</f>
        <v>3116</v>
      </c>
      <c r="H343" s="159">
        <v>106</v>
      </c>
      <c r="I343" s="159">
        <v>319</v>
      </c>
      <c r="J343" s="159">
        <f>SUM(H343:I343)</f>
        <v>425</v>
      </c>
      <c r="K343" s="160">
        <f>M343-L343</f>
        <v>1984</v>
      </c>
      <c r="L343" s="160">
        <f>F343+I343</f>
        <v>1557</v>
      </c>
      <c r="M343" s="161">
        <f>H332+H334</f>
        <v>3541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2960</v>
      </c>
      <c r="F344" s="163">
        <f>SUM(F342:F343)</f>
        <v>2226</v>
      </c>
      <c r="G344" s="163">
        <f>SUM(E344:F344)</f>
        <v>5186</v>
      </c>
      <c r="H344" s="164">
        <f t="shared" ref="H344:M344" si="10">SUM(H342:H343)</f>
        <v>180</v>
      </c>
      <c r="I344" s="164">
        <f t="shared" si="10"/>
        <v>690</v>
      </c>
      <c r="J344" s="164">
        <f t="shared" si="10"/>
        <v>870</v>
      </c>
      <c r="K344" s="165">
        <f t="shared" si="10"/>
        <v>3140</v>
      </c>
      <c r="L344" s="165">
        <f t="shared" si="10"/>
        <v>2916</v>
      </c>
      <c r="M344" s="166">
        <f t="shared" si="10"/>
        <v>6056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111</v>
      </c>
      <c r="F351" s="108">
        <v>77</v>
      </c>
      <c r="G351" s="109">
        <f>SUM(E351:F351)</f>
        <v>188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147</v>
      </c>
      <c r="F352" s="130">
        <v>115</v>
      </c>
      <c r="G352" s="131">
        <f>SUM(E352:F352)</f>
        <v>262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80</v>
      </c>
      <c r="F353" s="117">
        <v>158</v>
      </c>
      <c r="G353" s="118">
        <f>SUM(E353:F353)</f>
        <v>238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117</v>
      </c>
      <c r="F354" s="122">
        <v>30</v>
      </c>
      <c r="G354" s="123">
        <f>SUM(E354:F354)</f>
        <v>147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455</v>
      </c>
      <c r="F355" s="176">
        <f>SUM(F351:F354)</f>
        <v>380</v>
      </c>
      <c r="G355" s="176">
        <f>SUM(G351:G354)</f>
        <v>835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7" customHeight="1">
      <c r="A356" s="104"/>
      <c r="B356" s="104"/>
      <c r="C356" s="104"/>
      <c r="D356" s="105" t="s">
        <v>503</v>
      </c>
      <c r="E356" s="177">
        <v>192</v>
      </c>
      <c r="F356" s="177">
        <v>142</v>
      </c>
      <c r="G356" s="177">
        <f>SUM(E356:F356)</f>
        <v>334</v>
      </c>
      <c r="H356" s="100"/>
      <c r="I356" s="100">
        <f>G355+G356</f>
        <v>1169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14.7" customHeight="1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34103</v>
      </c>
      <c r="K363" s="242"/>
      <c r="L363" s="242"/>
      <c r="M363" s="242"/>
      <c r="N363" s="242"/>
      <c r="O363" s="243">
        <f>J363/J371</f>
        <v>0.52117368380835949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6785</v>
      </c>
      <c r="K364" s="242"/>
      <c r="L364" s="242"/>
      <c r="M364" s="242"/>
      <c r="N364" s="242"/>
      <c r="O364" s="243">
        <f>J364/J371</f>
        <v>0.10369068541300527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4469</v>
      </c>
      <c r="K365" s="242"/>
      <c r="L365" s="242"/>
      <c r="M365" s="242"/>
      <c r="N365" s="242"/>
      <c r="O365" s="243">
        <f>J365/J371</f>
        <v>6.8296783067165884E-2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3791</v>
      </c>
      <c r="K366" s="242"/>
      <c r="L366" s="242"/>
      <c r="M366" s="242"/>
      <c r="N366" s="242"/>
      <c r="O366" s="243">
        <f>J366/J371</f>
        <v>5.7935355696492705E-2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3371</v>
      </c>
      <c r="K367" s="242"/>
      <c r="L367" s="242"/>
      <c r="M367" s="242"/>
      <c r="N367" s="242"/>
      <c r="O367" s="243">
        <f>J367/J371</f>
        <v>5.1516772369527009E-2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2971</v>
      </c>
      <c r="K368" s="242"/>
      <c r="L368" s="242"/>
      <c r="M368" s="242"/>
      <c r="N368" s="242"/>
      <c r="O368" s="243">
        <f>J368/J371</f>
        <v>4.5403835867654924E-2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5948</v>
      </c>
      <c r="K369" s="242"/>
      <c r="L369" s="242"/>
      <c r="M369" s="242"/>
      <c r="N369" s="242"/>
      <c r="O369" s="243">
        <f>J369/J371</f>
        <v>9.0899365782837929E-2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3997</v>
      </c>
      <c r="K370" s="242"/>
      <c r="L370" s="242"/>
      <c r="M370" s="242"/>
      <c r="N370" s="242"/>
      <c r="O370" s="243">
        <f>J370/J371</f>
        <v>6.1083517994956829E-2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65435</v>
      </c>
      <c r="K371" s="235"/>
      <c r="L371" s="235"/>
      <c r="M371" s="235"/>
      <c r="N371" s="235"/>
      <c r="O371" s="236">
        <f>SUM(O363:O370)</f>
        <v>1.0000000000000002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13211</v>
      </c>
      <c r="I379" s="215"/>
      <c r="J379" s="216">
        <f>H379/H385</f>
        <v>0.20189501031558035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15902</v>
      </c>
      <c r="U379" s="221"/>
      <c r="V379" s="213">
        <f>T379/T385</f>
        <v>0.18669797475785149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2982</v>
      </c>
      <c r="I380" s="215"/>
      <c r="J380" s="216">
        <f>H380/H385</f>
        <v>4.5571941621456405E-2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4309</v>
      </c>
      <c r="U380" s="221"/>
      <c r="V380" s="213">
        <f>T380/T385</f>
        <v>5.0589961843263871E-2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1.2225873003744175E-4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2.8177282066334019E-4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3.0564682509360437E-5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1.1740534194305841E-4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16203</v>
      </c>
      <c r="I383" s="215"/>
      <c r="J383" s="216">
        <f>H383/H385</f>
        <v>0.24761977534958354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20245</v>
      </c>
      <c r="U383" s="221"/>
      <c r="V383" s="213">
        <f>T383/T385</f>
        <v>0.23768711476372176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49232</v>
      </c>
      <c r="I384" s="215"/>
      <c r="J384" s="216">
        <f>H384/H385</f>
        <v>0.75238022465041643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64930</v>
      </c>
      <c r="U384" s="221"/>
      <c r="V384" s="213">
        <f>T384/T385</f>
        <v>0.76231288523627827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65435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85175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511811023622047" right="0.511811023622047" top="1.082677165354331" bottom="1.082677165354331" header="0.78740157480314998" footer="0.78740157480314998"/>
  <pageSetup paperSize="0" fitToWidth="0" fitToHeight="0" pageOrder="overThenDown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4" width="5.898437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44352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2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36</v>
      </c>
      <c r="K18" s="23">
        <f>I18-J18</f>
        <v>2</v>
      </c>
      <c r="L18" s="25">
        <f>J18/I18</f>
        <v>0.94736842105263153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4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6</v>
      </c>
      <c r="K19" s="23">
        <f>I19-J19</f>
        <v>2</v>
      </c>
      <c r="L19" s="25">
        <f>J19/I19</f>
        <v>0.75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1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15</v>
      </c>
      <c r="J21" s="22">
        <v>7</v>
      </c>
      <c r="K21" s="23">
        <f>I21-J21</f>
        <v>8</v>
      </c>
      <c r="L21" s="25">
        <f>J21/I21</f>
        <v>0.46666666666666667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82</v>
      </c>
      <c r="G22" s="23">
        <f>E22-F22</f>
        <v>8</v>
      </c>
      <c r="H22" s="24">
        <f>F22/E22</f>
        <v>0.91111111111111109</v>
      </c>
      <c r="I22" s="23">
        <v>80</v>
      </c>
      <c r="J22" s="22">
        <v>66</v>
      </c>
      <c r="K22" s="23">
        <f>I22-J22</f>
        <v>14</v>
      </c>
      <c r="L22" s="25">
        <f>J22/I22</f>
        <v>0.82499999999999996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18</v>
      </c>
      <c r="K23" s="23">
        <f>I23-J23</f>
        <v>14</v>
      </c>
      <c r="L23" s="25">
        <f>J23/I23</f>
        <v>0.5625</v>
      </c>
      <c r="M23" s="33"/>
      <c r="N23" s="30"/>
      <c r="O23" s="28"/>
      <c r="P23" s="24"/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83</v>
      </c>
      <c r="G24" s="23">
        <f>E24-F24</f>
        <v>5</v>
      </c>
      <c r="H24" s="24">
        <f>F24/E24</f>
        <v>0.94318181818181823</v>
      </c>
      <c r="I24" s="23">
        <v>100</v>
      </c>
      <c r="J24" s="22">
        <v>83</v>
      </c>
      <c r="K24" s="23">
        <f>I24-J24</f>
        <v>17</v>
      </c>
      <c r="L24" s="25">
        <f>J24/I24</f>
        <v>0.83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1</v>
      </c>
      <c r="O25" s="28">
        <f>M25-N25</f>
        <v>4</v>
      </c>
      <c r="P25" s="24">
        <f>N25/M25</f>
        <v>0.2</v>
      </c>
      <c r="Q25" s="33">
        <v>10</v>
      </c>
      <c r="R25" s="22">
        <v>7</v>
      </c>
      <c r="S25" s="23">
        <v>6</v>
      </c>
      <c r="T25" s="25">
        <f>R25/Q25</f>
        <v>0.7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4</v>
      </c>
      <c r="G27" s="23">
        <f>E27-F27</f>
        <v>1</v>
      </c>
      <c r="H27" s="24">
        <f>F27/E27</f>
        <v>0.8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17</v>
      </c>
      <c r="K28" s="23">
        <f t="shared" si="0"/>
        <v>13</v>
      </c>
      <c r="L28" s="25">
        <f t="shared" si="1"/>
        <v>0.56666666666666665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19</v>
      </c>
      <c r="K29" s="23">
        <f t="shared" si="0"/>
        <v>3</v>
      </c>
      <c r="L29" s="25">
        <f t="shared" si="1"/>
        <v>0.86363636363636365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75</v>
      </c>
      <c r="G30" s="23">
        <f>E30-F30</f>
        <v>8</v>
      </c>
      <c r="H30" s="24">
        <f>F30/E30</f>
        <v>0.90361445783132532</v>
      </c>
      <c r="I30" s="23">
        <v>34</v>
      </c>
      <c r="J30" s="22">
        <v>24</v>
      </c>
      <c r="K30" s="23">
        <f t="shared" si="0"/>
        <v>10</v>
      </c>
      <c r="L30" s="25">
        <f t="shared" si="1"/>
        <v>0.70588235294117652</v>
      </c>
      <c r="M30" s="33"/>
      <c r="N30" s="30"/>
      <c r="O30" s="28"/>
      <c r="P30" s="24"/>
      <c r="Q30" s="33">
        <v>10</v>
      </c>
      <c r="R30" s="22">
        <v>6</v>
      </c>
      <c r="S30" s="23">
        <f>Q30-R30</f>
        <v>4</v>
      </c>
      <c r="T30" s="25">
        <f>R30/Q30</f>
        <v>0.6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162</v>
      </c>
      <c r="G31" s="23">
        <f>E31-F31</f>
        <v>2</v>
      </c>
      <c r="H31" s="24">
        <f>F31/E31</f>
        <v>0.98780487804878048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>
        <v>1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131</v>
      </c>
      <c r="K32" s="23">
        <f t="shared" si="0"/>
        <v>19</v>
      </c>
      <c r="L32" s="25">
        <f t="shared" si="1"/>
        <v>0.87333333333333329</v>
      </c>
      <c r="M32" s="33"/>
      <c r="N32" s="22"/>
      <c r="O32" s="28"/>
      <c r="P32" s="24"/>
      <c r="Q32" s="23"/>
      <c r="R32" s="22"/>
      <c r="S32" s="23"/>
      <c r="T32" s="25"/>
      <c r="U32" s="30">
        <v>45</v>
      </c>
      <c r="V32" s="30"/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63</v>
      </c>
      <c r="G36" s="23">
        <f>E36-F36</f>
        <v>5</v>
      </c>
      <c r="H36" s="24">
        <f>F36/E36</f>
        <v>0.92647058823529416</v>
      </c>
      <c r="I36" s="23">
        <v>15</v>
      </c>
      <c r="J36" s="22">
        <v>14</v>
      </c>
      <c r="K36" s="23">
        <f>I36-J36</f>
        <v>1</v>
      </c>
      <c r="L36" s="25">
        <f>J36/I36</f>
        <v>0.93333333333333335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6</v>
      </c>
      <c r="W39" s="30">
        <v>1</v>
      </c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21</v>
      </c>
      <c r="G42" s="23">
        <f>E42-F42</f>
        <v>10</v>
      </c>
      <c r="H42" s="24">
        <f>F42/E42</f>
        <v>0.67741935483870963</v>
      </c>
      <c r="I42" s="23">
        <v>36</v>
      </c>
      <c r="J42" s="22">
        <v>31</v>
      </c>
      <c r="K42" s="23">
        <f>I42-J42</f>
        <v>5</v>
      </c>
      <c r="L42" s="25">
        <f>J42/I42</f>
        <v>0.86111111111111116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196</v>
      </c>
      <c r="G43" s="23">
        <f>E43-F43</f>
        <v>10</v>
      </c>
      <c r="H43" s="24">
        <f>F43/E43</f>
        <v>0.95145631067961167</v>
      </c>
      <c r="I43" s="23">
        <v>314</v>
      </c>
      <c r="J43" s="22">
        <v>243</v>
      </c>
      <c r="K43" s="23">
        <f>I43-J43</f>
        <v>71</v>
      </c>
      <c r="L43" s="25">
        <f>J43/I43</f>
        <v>0.77388535031847139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4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6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5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28</v>
      </c>
      <c r="K50" s="23">
        <f>I50-J50</f>
        <v>12</v>
      </c>
      <c r="L50" s="25">
        <f>J50/I50</f>
        <v>0.7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7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56</v>
      </c>
      <c r="G59" s="23">
        <f>E59-F59</f>
        <v>4</v>
      </c>
      <c r="H59" s="24">
        <f>F59/E59</f>
        <v>0.93333333333333335</v>
      </c>
      <c r="I59" s="23">
        <v>64</v>
      </c>
      <c r="J59" s="22">
        <v>63</v>
      </c>
      <c r="K59" s="23">
        <f>I59-J59</f>
        <v>1</v>
      </c>
      <c r="L59" s="25">
        <f>J59/I59</f>
        <v>0.984375</v>
      </c>
      <c r="M59" s="33"/>
      <c r="N59" s="30"/>
      <c r="O59" s="28"/>
      <c r="P59" s="24"/>
      <c r="Q59" s="33"/>
      <c r="R59" s="22"/>
      <c r="S59" s="23"/>
      <c r="T59" s="25"/>
      <c r="U59" s="30">
        <v>4</v>
      </c>
      <c r="V59" s="30">
        <v>5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9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14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23</v>
      </c>
      <c r="K69" s="23">
        <f>I69-J69</f>
        <v>7</v>
      </c>
      <c r="L69" s="25">
        <f>J69/I69</f>
        <v>0.76666666666666672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7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4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11</v>
      </c>
      <c r="G74" s="23">
        <f>E74-F74</f>
        <v>1</v>
      </c>
      <c r="H74" s="24">
        <f>F74/E74</f>
        <v>0.91666666666666663</v>
      </c>
      <c r="I74" s="23">
        <v>11</v>
      </c>
      <c r="J74" s="22">
        <v>10</v>
      </c>
      <c r="K74" s="23">
        <f>I74-J74</f>
        <v>1</v>
      </c>
      <c r="L74" s="25">
        <f>J74/I74</f>
        <v>0.90909090909090906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>
        <v>1</v>
      </c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3</v>
      </c>
      <c r="K75" s="23">
        <f>I75-J75</f>
        <v>3</v>
      </c>
      <c r="L75" s="25">
        <f>J75/I75</f>
        <v>0.5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71</v>
      </c>
      <c r="K76" s="23">
        <f>I76-J76</f>
        <v>9</v>
      </c>
      <c r="L76" s="25">
        <f>J76/I76</f>
        <v>0.88749999999999996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1</v>
      </c>
      <c r="K77" s="23">
        <f>I77-J77</f>
        <v>11</v>
      </c>
      <c r="L77" s="25">
        <f>J77/I77</f>
        <v>8.3333333333333329E-2</v>
      </c>
      <c r="M77" s="33"/>
      <c r="N77" s="30"/>
      <c r="O77" s="28"/>
      <c r="P77" s="24"/>
      <c r="Q77" s="33"/>
      <c r="R77" s="22"/>
      <c r="S77" s="23"/>
      <c r="T77" s="25"/>
      <c r="U77" s="30">
        <v>4</v>
      </c>
      <c r="V77" s="30">
        <v>1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6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2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10</v>
      </c>
      <c r="K86" s="23">
        <f>I86-J86</f>
        <v>2</v>
      </c>
      <c r="L86" s="25">
        <f>J86/I86</f>
        <v>0.83333333333333337</v>
      </c>
      <c r="M86" s="33"/>
      <c r="N86" s="30"/>
      <c r="O86" s="28"/>
      <c r="P86" s="24"/>
      <c r="Q86" s="33"/>
      <c r="R86" s="22"/>
      <c r="S86" s="23"/>
      <c r="T86" s="25"/>
      <c r="U86" s="30">
        <v>2</v>
      </c>
      <c r="V86" s="30">
        <v>2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7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7</v>
      </c>
      <c r="K93" s="23">
        <f>I93-J93</f>
        <v>1</v>
      </c>
      <c r="L93" s="25">
        <f>J93/I93</f>
        <v>0.875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23</v>
      </c>
      <c r="G94" s="23">
        <f>E94-F94</f>
        <v>0</v>
      </c>
      <c r="H94" s="24">
        <f>F94/E94</f>
        <v>1</v>
      </c>
      <c r="I94" s="23">
        <v>30</v>
      </c>
      <c r="J94" s="22">
        <v>13</v>
      </c>
      <c r="K94" s="23">
        <f>I94-J94</f>
        <v>17</v>
      </c>
      <c r="L94" s="25">
        <f>J94/I94</f>
        <v>0.43333333333333335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2</v>
      </c>
      <c r="S95" s="23">
        <f>Q95-R95</f>
        <v>0</v>
      </c>
      <c r="T95" s="25">
        <f>R95/Q95</f>
        <v>1</v>
      </c>
      <c r="U95" s="30">
        <v>3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996</v>
      </c>
      <c r="G96" s="38">
        <f>E96-F96</f>
        <v>59</v>
      </c>
      <c r="H96" s="4">
        <f>F96/E96</f>
        <v>0.94407582938388623</v>
      </c>
      <c r="I96" s="3">
        <f>SUM(I13:I95)</f>
        <v>1478</v>
      </c>
      <c r="J96" s="3">
        <f>SUM(J13:J95)</f>
        <v>1232</v>
      </c>
      <c r="K96" s="3">
        <f>I96-J96</f>
        <v>246</v>
      </c>
      <c r="L96" s="39">
        <f>J96/I96</f>
        <v>0.83355886332882279</v>
      </c>
      <c r="M96" s="38">
        <f>SUM(M13:M95)</f>
        <v>10</v>
      </c>
      <c r="N96" s="38">
        <f>SUM(N13:N95)</f>
        <v>2</v>
      </c>
      <c r="O96" s="40">
        <f>M96-N96</f>
        <v>8</v>
      </c>
      <c r="P96" s="4">
        <f>N96/M96</f>
        <v>0.2</v>
      </c>
      <c r="Q96" s="38">
        <f>SUM(Q13:Q95)</f>
        <v>22</v>
      </c>
      <c r="R96" s="38">
        <f>SUM(R13:R95)</f>
        <v>15</v>
      </c>
      <c r="S96" s="3">
        <f>Q96-R96</f>
        <v>7</v>
      </c>
      <c r="T96" s="39">
        <f>R96/Q96</f>
        <v>0.68181818181818177</v>
      </c>
      <c r="U96" s="38">
        <f>SUM(U13:U95)</f>
        <v>72</v>
      </c>
      <c r="V96" s="38">
        <f>SUM(V13:V95)</f>
        <v>140</v>
      </c>
      <c r="W96" s="38">
        <f>SUM(W13:W95)</f>
        <v>2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6</v>
      </c>
      <c r="K97" s="47">
        <f>I97-J97</f>
        <v>0</v>
      </c>
      <c r="L97" s="48">
        <f>J97/I97</f>
        <v>1</v>
      </c>
      <c r="M97" s="45">
        <v>2</v>
      </c>
      <c r="N97" s="44">
        <v>2</v>
      </c>
      <c r="O97" s="47">
        <f>M97-N97</f>
        <v>0</v>
      </c>
      <c r="P97" s="46">
        <f>N97/M97</f>
        <v>1</v>
      </c>
      <c r="Q97" s="45">
        <v>2</v>
      </c>
      <c r="R97" s="44">
        <v>2</v>
      </c>
      <c r="S97" s="47">
        <f>Q97-R97</f>
        <v>0</v>
      </c>
      <c r="T97" s="48">
        <f>R97/Q97</f>
        <v>1</v>
      </c>
      <c r="U97" s="49"/>
      <c r="V97" s="44">
        <v>2</v>
      </c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18</v>
      </c>
      <c r="K98" s="55">
        <f>I98-J98</f>
        <v>1</v>
      </c>
      <c r="L98" s="56">
        <f>J98/I98</f>
        <v>0.94736842105263153</v>
      </c>
      <c r="M98" s="53"/>
      <c r="N98" s="52"/>
      <c r="O98" s="55"/>
      <c r="P98" s="54"/>
      <c r="Q98" s="53"/>
      <c r="R98" s="52"/>
      <c r="S98" s="55"/>
      <c r="T98" s="56"/>
      <c r="U98" s="57">
        <v>7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2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12</v>
      </c>
      <c r="G101" s="53">
        <f>E101-F101</f>
        <v>1</v>
      </c>
      <c r="H101" s="54">
        <f>F101/E101</f>
        <v>0.92307692307692313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8</v>
      </c>
      <c r="K102" s="55">
        <f>I102-J102</f>
        <v>7</v>
      </c>
      <c r="L102" s="56">
        <f>J102/I102</f>
        <v>0.53333333333333333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1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>
        <v>1</v>
      </c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4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12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1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/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3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13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6</v>
      </c>
      <c r="K119" s="55">
        <f>I119-J119</f>
        <v>4</v>
      </c>
      <c r="L119" s="56">
        <f>J119/I119</f>
        <v>0.6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2</v>
      </c>
      <c r="V121" s="52">
        <v>3</v>
      </c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9</v>
      </c>
      <c r="G122" s="53">
        <f>E122-F122</f>
        <v>1</v>
      </c>
      <c r="H122" s="54">
        <f>F122/E122</f>
        <v>0.9</v>
      </c>
      <c r="I122" s="53">
        <v>20</v>
      </c>
      <c r="J122" s="52">
        <v>14</v>
      </c>
      <c r="K122" s="55">
        <f>I122-J122</f>
        <v>6</v>
      </c>
      <c r="L122" s="56">
        <f>J122/I122</f>
        <v>0.7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69</v>
      </c>
      <c r="G123" s="53">
        <f>E123-F123</f>
        <v>1</v>
      </c>
      <c r="H123" s="54">
        <f>F123/E123</f>
        <v>0.98571428571428577</v>
      </c>
      <c r="I123" s="53">
        <v>67</v>
      </c>
      <c r="J123" s="52">
        <v>53</v>
      </c>
      <c r="K123" s="55">
        <f>I123-J123</f>
        <v>14</v>
      </c>
      <c r="L123" s="56">
        <f>J123/I123</f>
        <v>0.79104477611940294</v>
      </c>
      <c r="M123" s="53"/>
      <c r="N123" s="52"/>
      <c r="O123" s="55"/>
      <c r="P123" s="54"/>
      <c r="Q123" s="53"/>
      <c r="R123" s="52"/>
      <c r="S123" s="55"/>
      <c r="T123" s="56"/>
      <c r="U123" s="57">
        <v>9</v>
      </c>
      <c r="V123" s="52">
        <v>4</v>
      </c>
      <c r="W123" s="52"/>
      <c r="X123" s="58">
        <v>5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6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1</v>
      </c>
      <c r="W126" s="52">
        <v>1</v>
      </c>
      <c r="X126" s="58">
        <v>1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27</v>
      </c>
      <c r="G127" s="53">
        <f>E127-F127</f>
        <v>3</v>
      </c>
      <c r="H127" s="54">
        <f>F127/E127</f>
        <v>0.9</v>
      </c>
      <c r="I127" s="53">
        <v>28</v>
      </c>
      <c r="J127" s="52">
        <v>27</v>
      </c>
      <c r="K127" s="55">
        <f>I127-J127</f>
        <v>1</v>
      </c>
      <c r="L127" s="56">
        <f>J127/I127</f>
        <v>0.9642857142857143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2</v>
      </c>
      <c r="K128" s="55">
        <f>I128-J128</f>
        <v>2</v>
      </c>
      <c r="L128" s="56">
        <f>J128/I128</f>
        <v>0.5</v>
      </c>
      <c r="M128" s="53"/>
      <c r="N128" s="52"/>
      <c r="O128" s="55"/>
      <c r="P128" s="54"/>
      <c r="Q128" s="53"/>
      <c r="R128" s="52"/>
      <c r="S128" s="55"/>
      <c r="T128" s="56"/>
      <c r="U128" s="57">
        <v>1</v>
      </c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9</v>
      </c>
      <c r="G129" s="53">
        <f>E129-F129</f>
        <v>1</v>
      </c>
      <c r="H129" s="54">
        <f>F129/E129</f>
        <v>0.9</v>
      </c>
      <c r="I129" s="53">
        <v>10</v>
      </c>
      <c r="J129" s="52">
        <v>7</v>
      </c>
      <c r="K129" s="55">
        <f>I129-J129</f>
        <v>3</v>
      </c>
      <c r="L129" s="56">
        <f>J129/I129</f>
        <v>0.7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3</v>
      </c>
      <c r="K132" s="55">
        <f>I132-J132</f>
        <v>4</v>
      </c>
      <c r="L132" s="56">
        <f>J132/I132</f>
        <v>0.42857142857142855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12</v>
      </c>
      <c r="K135" s="55">
        <f>I135-J135</f>
        <v>0</v>
      </c>
      <c r="L135" s="56">
        <f>J135/I135</f>
        <v>1</v>
      </c>
      <c r="M135" s="53"/>
      <c r="N135" s="52"/>
      <c r="O135" s="55"/>
      <c r="P135" s="54"/>
      <c r="Q135" s="53"/>
      <c r="R135" s="52"/>
      <c r="S135" s="55"/>
      <c r="T135" s="56"/>
      <c r="U135" s="57">
        <v>2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6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7</v>
      </c>
      <c r="K138" s="55">
        <f>I138-J138</f>
        <v>9</v>
      </c>
      <c r="L138" s="56">
        <f>J138/I138</f>
        <v>0.4375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>
        <v>1</v>
      </c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16</v>
      </c>
      <c r="K139" s="55">
        <f>I139-J139</f>
        <v>10</v>
      </c>
      <c r="L139" s="56">
        <f>J139/I139</f>
        <v>0.61538461538461542</v>
      </c>
      <c r="M139" s="53"/>
      <c r="N139" s="52"/>
      <c r="O139" s="55"/>
      <c r="P139" s="54"/>
      <c r="Q139" s="53"/>
      <c r="R139" s="52"/>
      <c r="S139" s="55"/>
      <c r="T139" s="56"/>
      <c r="U139" s="57">
        <v>2</v>
      </c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17</v>
      </c>
      <c r="K140" s="55">
        <f>I140-J140</f>
        <v>3</v>
      </c>
      <c r="L140" s="56">
        <f>J140/I140</f>
        <v>0.85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10</v>
      </c>
      <c r="K141" s="55">
        <f>I141-J141</f>
        <v>0</v>
      </c>
      <c r="L141" s="56">
        <f>J141/I141</f>
        <v>1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>
        <v>2</v>
      </c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11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8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11</v>
      </c>
      <c r="K146" s="55">
        <f>I146-J146</f>
        <v>9</v>
      </c>
      <c r="L146" s="56">
        <f>J146/I146</f>
        <v>0.55000000000000004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23</v>
      </c>
      <c r="G148" s="53">
        <f>E148-F148</f>
        <v>1</v>
      </c>
      <c r="H148" s="54">
        <f>F148/E148</f>
        <v>0.95833333333333337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5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2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15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333</v>
      </c>
      <c r="G158" s="38">
        <f>E158-F158</f>
        <v>10</v>
      </c>
      <c r="H158" s="4">
        <f>F158/E158</f>
        <v>0.9708454810495627</v>
      </c>
      <c r="I158" s="38">
        <f>SUM(I97:I157)</f>
        <v>419</v>
      </c>
      <c r="J158" s="38">
        <f>SUM(J97:J157)</f>
        <v>338</v>
      </c>
      <c r="K158" s="3">
        <f>I158-J158</f>
        <v>81</v>
      </c>
      <c r="L158" s="39">
        <f>J158/I158</f>
        <v>0.80668257756563244</v>
      </c>
      <c r="M158" s="38">
        <f>SUM(M97:M157)</f>
        <v>2</v>
      </c>
      <c r="N158" s="38">
        <f>SUM(N97:N157)</f>
        <v>2</v>
      </c>
      <c r="O158" s="3">
        <f>(M158-N158)</f>
        <v>0</v>
      </c>
      <c r="P158" s="4">
        <f>N158/M158</f>
        <v>1</v>
      </c>
      <c r="Q158" s="38">
        <f>SUM(Q97:Q157)</f>
        <v>2</v>
      </c>
      <c r="R158" s="38">
        <f>SUM(R97:R157)</f>
        <v>2</v>
      </c>
      <c r="S158" s="3">
        <f>Q158-R158</f>
        <v>0</v>
      </c>
      <c r="T158" s="39">
        <f>R158/Q158</f>
        <v>1</v>
      </c>
      <c r="U158" s="37">
        <f>SUM(U97:U157)</f>
        <v>35</v>
      </c>
      <c r="V158" s="38">
        <f>SUM(V97:V157)</f>
        <v>133</v>
      </c>
      <c r="W158" s="38">
        <f>SUM(W97:W157)</f>
        <v>3</v>
      </c>
      <c r="X158" s="41">
        <f>SUM(X97:X157)</f>
        <v>8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19</v>
      </c>
      <c r="G159" s="64">
        <f>E159-F159</f>
        <v>0</v>
      </c>
      <c r="H159" s="65">
        <f>F159/E159</f>
        <v>1</v>
      </c>
      <c r="I159" s="64">
        <v>15</v>
      </c>
      <c r="J159" s="63">
        <v>10</v>
      </c>
      <c r="K159" s="66">
        <f>I159-J159</f>
        <v>5</v>
      </c>
      <c r="L159" s="67">
        <f>J159/I159</f>
        <v>0.66666666666666663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3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8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16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14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9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49</v>
      </c>
      <c r="K172" s="75">
        <f>I172-J172</f>
        <v>5</v>
      </c>
      <c r="L172" s="76">
        <f>J172/I172</f>
        <v>0.90740740740740744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10</v>
      </c>
      <c r="K173" s="75">
        <f>I173-J173</f>
        <v>0</v>
      </c>
      <c r="L173" s="76">
        <f>J173/I173</f>
        <v>1</v>
      </c>
      <c r="M173" s="73"/>
      <c r="N173" s="69"/>
      <c r="O173" s="75"/>
      <c r="P173" s="74"/>
      <c r="Q173" s="73"/>
      <c r="R173" s="69"/>
      <c r="S173" s="75"/>
      <c r="T173" s="76"/>
      <c r="U173" s="68">
        <v>3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3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5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5</v>
      </c>
      <c r="G185" s="73">
        <f>E185-F185</f>
        <v>1</v>
      </c>
      <c r="H185" s="74">
        <f>F185/E185</f>
        <v>0.83333333333333337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4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18</v>
      </c>
      <c r="G186" s="73">
        <f>E186-F186</f>
        <v>2</v>
      </c>
      <c r="H186" s="74">
        <f>F186/E186</f>
        <v>0.9</v>
      </c>
      <c r="I186" s="73">
        <v>10</v>
      </c>
      <c r="J186" s="69">
        <v>8</v>
      </c>
      <c r="K186" s="75">
        <f>I186-J186</f>
        <v>2</v>
      </c>
      <c r="L186" s="76">
        <f>J186/I186</f>
        <v>0.8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26</v>
      </c>
      <c r="K187" s="75">
        <f>I187-J187</f>
        <v>6</v>
      </c>
      <c r="L187" s="76">
        <f>J187/I187</f>
        <v>0.8125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2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1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4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3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23</v>
      </c>
      <c r="K205" s="75">
        <f>I205-J205</f>
        <v>7</v>
      </c>
      <c r="L205" s="76">
        <f>J205/I205</f>
        <v>0.76666666666666672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51</v>
      </c>
      <c r="G206" s="73">
        <f>E206-F206</f>
        <v>5</v>
      </c>
      <c r="H206" s="74">
        <f>F206/E206</f>
        <v>0.9107142857142857</v>
      </c>
      <c r="I206" s="73">
        <v>89</v>
      </c>
      <c r="J206" s="69">
        <v>69</v>
      </c>
      <c r="K206" s="75">
        <f>I206-J206</f>
        <v>20</v>
      </c>
      <c r="L206" s="76">
        <f>J206/I206</f>
        <v>0.7752808988764045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14</v>
      </c>
      <c r="G207" s="73">
        <f>E207-F207</f>
        <v>1</v>
      </c>
      <c r="H207" s="74">
        <f>F207/E207</f>
        <v>0.93333333333333335</v>
      </c>
      <c r="I207" s="73">
        <v>10</v>
      </c>
      <c r="J207" s="69">
        <v>6</v>
      </c>
      <c r="K207" s="75">
        <f>I207-J207</f>
        <v>4</v>
      </c>
      <c r="L207" s="76">
        <f>J207/I207</f>
        <v>0.6</v>
      </c>
      <c r="M207" s="73">
        <v>5</v>
      </c>
      <c r="N207" s="69">
        <v>3</v>
      </c>
      <c r="O207" s="75">
        <f>M207-N207</f>
        <v>2</v>
      </c>
      <c r="P207" s="74">
        <f>N207/M207</f>
        <v>0.6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/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16</v>
      </c>
      <c r="K208" s="75">
        <f>I208-J208</f>
        <v>4</v>
      </c>
      <c r="L208" s="76">
        <f>J208/I208</f>
        <v>0.8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21</v>
      </c>
      <c r="K212" s="75">
        <f>I212-J212</f>
        <v>9</v>
      </c>
      <c r="L212" s="76">
        <f>J212/I212</f>
        <v>0.7</v>
      </c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25</v>
      </c>
      <c r="K213" s="75">
        <f>I213-J213</f>
        <v>0</v>
      </c>
      <c r="L213" s="76">
        <f>J213/I213</f>
        <v>1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2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45</v>
      </c>
      <c r="G218" s="73">
        <f>E218-F218</f>
        <v>3</v>
      </c>
      <c r="H218" s="74">
        <f>F218/E218</f>
        <v>0.9375</v>
      </c>
      <c r="I218" s="73">
        <v>34</v>
      </c>
      <c r="J218" s="69">
        <v>23</v>
      </c>
      <c r="K218" s="75">
        <f>I218-J218</f>
        <v>11</v>
      </c>
      <c r="L218" s="76">
        <f>J218/I218</f>
        <v>0.67647058823529416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>
        <v>1</v>
      </c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7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259</v>
      </c>
      <c r="G220" s="38">
        <f>E220-F220</f>
        <v>13</v>
      </c>
      <c r="H220" s="4">
        <f>F220/E220</f>
        <v>0.95220588235294112</v>
      </c>
      <c r="I220" s="38">
        <f>SUM(I159:I219)</f>
        <v>447</v>
      </c>
      <c r="J220" s="38">
        <f>SUM(J159:J219)</f>
        <v>366</v>
      </c>
      <c r="K220" s="3">
        <f>I220-J220</f>
        <v>81</v>
      </c>
      <c r="L220" s="39">
        <f>J220/I220</f>
        <v>0.81879194630872487</v>
      </c>
      <c r="M220" s="38">
        <f>SUM(M159:M219)</f>
        <v>5</v>
      </c>
      <c r="N220" s="38">
        <f>SUM(N159:N219)</f>
        <v>3</v>
      </c>
      <c r="O220" s="3">
        <f>M220-N220</f>
        <v>2</v>
      </c>
      <c r="P220" s="4">
        <f>N220/M220</f>
        <v>0.6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13</v>
      </c>
      <c r="V220" s="38">
        <f>SUM(V159:V219)</f>
        <v>125</v>
      </c>
      <c r="W220" s="38">
        <f>SUM(W159:W219)</f>
        <v>3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48</v>
      </c>
      <c r="K221" s="86">
        <f>I221-J221</f>
        <v>2</v>
      </c>
      <c r="L221" s="87">
        <f>J221/I221</f>
        <v>0.96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/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>
        <v>1</v>
      </c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4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3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2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68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20</v>
      </c>
      <c r="K229" s="90">
        <f>I229-J229</f>
        <v>5</v>
      </c>
      <c r="L229" s="92">
        <f>J229/I229</f>
        <v>0.8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48</v>
      </c>
      <c r="K230" s="90">
        <f>I230-J230</f>
        <v>3</v>
      </c>
      <c r="L230" s="92">
        <f>J230/I230</f>
        <v>0.94117647058823528</v>
      </c>
      <c r="M230" s="88"/>
      <c r="N230" s="89"/>
      <c r="O230" s="90"/>
      <c r="P230" s="91"/>
      <c r="Q230" s="88"/>
      <c r="R230" s="89"/>
      <c r="S230" s="90"/>
      <c r="T230" s="92"/>
      <c r="U230" s="89">
        <v>6</v>
      </c>
      <c r="V230" s="89">
        <v>9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3</v>
      </c>
      <c r="S231" s="90">
        <f>Q231-R231</f>
        <v>2</v>
      </c>
      <c r="T231" s="92">
        <f>R231/Q231</f>
        <v>0.6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32</v>
      </c>
      <c r="G235" s="88">
        <f>E235-F235</f>
        <v>8</v>
      </c>
      <c r="H235" s="91">
        <f>F235/E235</f>
        <v>0.8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106</v>
      </c>
      <c r="G236" s="88">
        <f>E236-F236</f>
        <v>0</v>
      </c>
      <c r="H236" s="91">
        <f>F236/E236</f>
        <v>1</v>
      </c>
      <c r="I236" s="88">
        <v>96</v>
      </c>
      <c r="J236" s="89">
        <v>87</v>
      </c>
      <c r="K236" s="90">
        <f>I236-J236</f>
        <v>9</v>
      </c>
      <c r="L236" s="92">
        <f>J236/I236</f>
        <v>0.90625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2</v>
      </c>
      <c r="V236" s="89">
        <v>24</v>
      </c>
      <c r="W236" s="89">
        <v>1</v>
      </c>
      <c r="X236" s="93">
        <v>1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30</v>
      </c>
      <c r="K239" s="90">
        <f>I239-J239</f>
        <v>0</v>
      </c>
      <c r="L239" s="92">
        <f>J239/I239</f>
        <v>1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2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57</v>
      </c>
      <c r="K240" s="90">
        <f>I240-J240</f>
        <v>13</v>
      </c>
      <c r="L240" s="92">
        <f>J240/I240</f>
        <v>0.81428571428571428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23</v>
      </c>
      <c r="K243" s="90">
        <f>I243-J243</f>
        <v>5</v>
      </c>
      <c r="L243" s="92">
        <f>J243/I243</f>
        <v>0.8214285714285714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3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4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3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2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15</v>
      </c>
      <c r="K255" s="90">
        <f>I255-J255</f>
        <v>5</v>
      </c>
      <c r="L255" s="92">
        <f>J255/I255</f>
        <v>0.75</v>
      </c>
      <c r="M255" s="88"/>
      <c r="N255" s="89"/>
      <c r="O255" s="90"/>
      <c r="P255" s="91"/>
      <c r="Q255" s="88"/>
      <c r="R255" s="89"/>
      <c r="S255" s="90"/>
      <c r="T255" s="92"/>
      <c r="U255" s="89">
        <v>1</v>
      </c>
      <c r="V255" s="89">
        <v>3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17</v>
      </c>
      <c r="K257" s="90">
        <f>I257-J257</f>
        <v>3</v>
      </c>
      <c r="L257" s="92">
        <f>J257/I257</f>
        <v>0.85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>
        <v>1</v>
      </c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6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/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1</v>
      </c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2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4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9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3</v>
      </c>
      <c r="G268" s="88">
        <f>E268-F268</f>
        <v>1</v>
      </c>
      <c r="H268" s="91">
        <f>F268/E268</f>
        <v>0.75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4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4</v>
      </c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2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13</v>
      </c>
      <c r="G276" s="88">
        <f>E276-F276</f>
        <v>2</v>
      </c>
      <c r="H276" s="91">
        <f>F276/E276</f>
        <v>0.8666666666666667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27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4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5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5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19</v>
      </c>
      <c r="G285" s="88">
        <f>E285-F285</f>
        <v>1</v>
      </c>
      <c r="H285" s="91">
        <f>F285/E285</f>
        <v>0.95</v>
      </c>
      <c r="I285" s="88">
        <v>40</v>
      </c>
      <c r="J285" s="89">
        <v>38</v>
      </c>
      <c r="K285" s="90">
        <f>I285-J285</f>
        <v>2</v>
      </c>
      <c r="L285" s="92">
        <f>J285/I285</f>
        <v>0.95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2</v>
      </c>
      <c r="G286" s="88">
        <f>E286-F286</f>
        <v>2</v>
      </c>
      <c r="H286" s="91">
        <f>F286/E286</f>
        <v>0.5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3</v>
      </c>
      <c r="W286" s="89"/>
      <c r="X286" s="93">
        <v>1</v>
      </c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3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5</v>
      </c>
      <c r="K290" s="90">
        <f>I290-J290</f>
        <v>5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296</v>
      </c>
      <c r="G295" s="38">
        <f>E295-F295</f>
        <v>14</v>
      </c>
      <c r="H295" s="4">
        <f>F295/E295</f>
        <v>0.95483870967741935</v>
      </c>
      <c r="I295" s="38">
        <f>SUM(I221:I294)</f>
        <v>498</v>
      </c>
      <c r="J295" s="38">
        <f>SUM(J221:J294)</f>
        <v>445</v>
      </c>
      <c r="K295" s="38">
        <f>I295-J295</f>
        <v>53</v>
      </c>
      <c r="L295" s="39">
        <f>J295/I295</f>
        <v>0.89357429718875503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3</v>
      </c>
      <c r="S295" s="38">
        <f>Q295-R295</f>
        <v>2</v>
      </c>
      <c r="T295" s="39">
        <f>R295/Q295</f>
        <v>0.6</v>
      </c>
      <c r="U295" s="38">
        <f>SUM(U221:U294)</f>
        <v>17</v>
      </c>
      <c r="V295" s="38">
        <f>SUM(V221:V294)</f>
        <v>277</v>
      </c>
      <c r="W295" s="38">
        <f>SUM(W221:W294)</f>
        <v>1</v>
      </c>
      <c r="X295" s="41">
        <f>SUM(X221:X294)</f>
        <v>3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1884</v>
      </c>
      <c r="G296" s="96">
        <f>G96+G158+G220+G295</f>
        <v>96</v>
      </c>
      <c r="H296" s="97">
        <f>F296/E296</f>
        <v>0.95151515151515154</v>
      </c>
      <c r="I296" s="96">
        <f>I96+I158+I220+I295</f>
        <v>2842</v>
      </c>
      <c r="J296" s="96">
        <f>J96+J158+J220+J295</f>
        <v>2381</v>
      </c>
      <c r="K296" s="96">
        <f>K96+K158+K220+K295</f>
        <v>461</v>
      </c>
      <c r="L296" s="98">
        <f>J296/I296</f>
        <v>0.83779028852920479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23</v>
      </c>
      <c r="S296" s="96">
        <f>S96+S158+S220+S295</f>
        <v>11</v>
      </c>
      <c r="T296" s="98">
        <f>R296/Q296</f>
        <v>0.67647058823529416</v>
      </c>
      <c r="U296" s="95">
        <f>U96+U158+U220+U295</f>
        <v>137</v>
      </c>
      <c r="V296" s="96">
        <f>V96+V158+V220+V295</f>
        <v>675</v>
      </c>
      <c r="W296" s="96">
        <f>W96+W158+W220+W295</f>
        <v>9</v>
      </c>
      <c r="X296" s="99">
        <f>X96+X158+X220+X295</f>
        <v>16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996</v>
      </c>
      <c r="G304" s="108">
        <f>G96</f>
        <v>59</v>
      </c>
      <c r="H304" s="110">
        <f>F304/E304</f>
        <v>0.94407582938388623</v>
      </c>
      <c r="I304" s="108">
        <f t="shared" ref="I304:O304" si="2">(I96)</f>
        <v>1478</v>
      </c>
      <c r="J304" s="109">
        <f t="shared" si="2"/>
        <v>1232</v>
      </c>
      <c r="K304" s="108">
        <f t="shared" si="2"/>
        <v>246</v>
      </c>
      <c r="L304" s="110">
        <f t="shared" si="2"/>
        <v>0.83355886332882279</v>
      </c>
      <c r="M304" s="108">
        <f t="shared" si="2"/>
        <v>10</v>
      </c>
      <c r="N304" s="109">
        <f t="shared" si="2"/>
        <v>2</v>
      </c>
      <c r="O304" s="108">
        <f t="shared" si="2"/>
        <v>8</v>
      </c>
      <c r="P304" s="110">
        <f t="shared" ref="P304:X304" si="3">P96</f>
        <v>0.2</v>
      </c>
      <c r="Q304" s="108">
        <f t="shared" si="3"/>
        <v>22</v>
      </c>
      <c r="R304" s="109">
        <f t="shared" si="3"/>
        <v>15</v>
      </c>
      <c r="S304" s="108">
        <f t="shared" si="3"/>
        <v>7</v>
      </c>
      <c r="T304" s="110">
        <f t="shared" si="3"/>
        <v>0.68181818181818177</v>
      </c>
      <c r="U304" s="111">
        <f t="shared" si="3"/>
        <v>72</v>
      </c>
      <c r="V304" s="111">
        <f t="shared" si="3"/>
        <v>140</v>
      </c>
      <c r="W304" s="111">
        <f t="shared" si="3"/>
        <v>2</v>
      </c>
      <c r="X304" s="112">
        <f t="shared" si="3"/>
        <v>3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333</v>
      </c>
      <c r="G305" s="113">
        <f>G158</f>
        <v>10</v>
      </c>
      <c r="H305" s="115">
        <f>F305/E305</f>
        <v>0.9708454810495627</v>
      </c>
      <c r="I305" s="113">
        <f>I158</f>
        <v>419</v>
      </c>
      <c r="J305" s="114">
        <f>J158</f>
        <v>338</v>
      </c>
      <c r="K305" s="113">
        <f>K158</f>
        <v>81</v>
      </c>
      <c r="L305" s="115">
        <f>L158</f>
        <v>0.80668257756563244</v>
      </c>
      <c r="M305" s="113">
        <f>(M158)</f>
        <v>2</v>
      </c>
      <c r="N305" s="114">
        <f>(N158)</f>
        <v>2</v>
      </c>
      <c r="O305" s="113">
        <f>(O158)</f>
        <v>0</v>
      </c>
      <c r="P305" s="115">
        <f>(P158)</f>
        <v>1</v>
      </c>
      <c r="Q305" s="113">
        <f t="shared" ref="Q305:X305" si="4">Q158</f>
        <v>2</v>
      </c>
      <c r="R305" s="114">
        <f t="shared" si="4"/>
        <v>2</v>
      </c>
      <c r="S305" s="113">
        <f t="shared" si="4"/>
        <v>0</v>
      </c>
      <c r="T305" s="115">
        <f t="shared" si="4"/>
        <v>1</v>
      </c>
      <c r="U305" s="114">
        <f t="shared" si="4"/>
        <v>35</v>
      </c>
      <c r="V305" s="114">
        <f t="shared" si="4"/>
        <v>133</v>
      </c>
      <c r="W305" s="114">
        <f t="shared" si="4"/>
        <v>3</v>
      </c>
      <c r="X305" s="116">
        <f t="shared" si="4"/>
        <v>8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259</v>
      </c>
      <c r="G306" s="117">
        <f t="shared" si="5"/>
        <v>13</v>
      </c>
      <c r="H306" s="119">
        <f t="shared" si="5"/>
        <v>0.95220588235294112</v>
      </c>
      <c r="I306" s="117">
        <f t="shared" si="5"/>
        <v>447</v>
      </c>
      <c r="J306" s="118">
        <f t="shared" si="5"/>
        <v>366</v>
      </c>
      <c r="K306" s="117">
        <f t="shared" si="5"/>
        <v>81</v>
      </c>
      <c r="L306" s="119">
        <f t="shared" si="5"/>
        <v>0.81879194630872487</v>
      </c>
      <c r="M306" s="117">
        <f t="shared" si="5"/>
        <v>5</v>
      </c>
      <c r="N306" s="118">
        <f t="shared" si="5"/>
        <v>3</v>
      </c>
      <c r="O306" s="117">
        <f t="shared" si="5"/>
        <v>2</v>
      </c>
      <c r="P306" s="119">
        <f t="shared" si="5"/>
        <v>0.6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13</v>
      </c>
      <c r="V306" s="120">
        <f t="shared" si="5"/>
        <v>125</v>
      </c>
      <c r="W306" s="120">
        <f t="shared" si="5"/>
        <v>3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296</v>
      </c>
      <c r="G307" s="122">
        <f t="shared" si="6"/>
        <v>14</v>
      </c>
      <c r="H307" s="124">
        <f t="shared" si="6"/>
        <v>0.95483870967741935</v>
      </c>
      <c r="I307" s="122">
        <f t="shared" si="6"/>
        <v>498</v>
      </c>
      <c r="J307" s="123">
        <f t="shared" si="6"/>
        <v>445</v>
      </c>
      <c r="K307" s="122">
        <f t="shared" si="6"/>
        <v>53</v>
      </c>
      <c r="L307" s="124">
        <f t="shared" si="6"/>
        <v>0.89357429718875503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3</v>
      </c>
      <c r="S307" s="122">
        <f t="shared" si="6"/>
        <v>2</v>
      </c>
      <c r="T307" s="124">
        <f t="shared" si="6"/>
        <v>0.6</v>
      </c>
      <c r="U307" s="123">
        <f t="shared" si="6"/>
        <v>17</v>
      </c>
      <c r="V307" s="123">
        <f t="shared" si="6"/>
        <v>277</v>
      </c>
      <c r="W307" s="123">
        <f t="shared" si="6"/>
        <v>1</v>
      </c>
      <c r="X307" s="125">
        <f t="shared" si="6"/>
        <v>3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1884</v>
      </c>
      <c r="G308" s="126">
        <f t="shared" si="7"/>
        <v>96</v>
      </c>
      <c r="H308" s="127">
        <f t="shared" si="7"/>
        <v>0.95151515151515154</v>
      </c>
      <c r="I308" s="126">
        <f t="shared" si="7"/>
        <v>2842</v>
      </c>
      <c r="J308" s="126">
        <f t="shared" si="7"/>
        <v>2381</v>
      </c>
      <c r="K308" s="126">
        <f t="shared" si="7"/>
        <v>461</v>
      </c>
      <c r="L308" s="127">
        <f t="shared" si="7"/>
        <v>0.83779028852920479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23</v>
      </c>
      <c r="S308" s="126">
        <f t="shared" si="7"/>
        <v>11</v>
      </c>
      <c r="T308" s="127">
        <f t="shared" si="7"/>
        <v>0.67647058823529416</v>
      </c>
      <c r="U308" s="126">
        <f t="shared" si="7"/>
        <v>137</v>
      </c>
      <c r="V308" s="126">
        <f t="shared" si="7"/>
        <v>675</v>
      </c>
      <c r="W308" s="126">
        <f t="shared" si="7"/>
        <v>9</v>
      </c>
      <c r="X308" s="128">
        <f t="shared" si="7"/>
        <v>16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998</v>
      </c>
      <c r="G316" s="108">
        <f t="shared" si="8"/>
        <v>67</v>
      </c>
      <c r="H316" s="110">
        <f>F316/E316</f>
        <v>0.93708920187793432</v>
      </c>
      <c r="I316" s="108">
        <f t="shared" ref="I316:K320" si="9">I304+Q304</f>
        <v>1500</v>
      </c>
      <c r="J316" s="109">
        <f t="shared" si="9"/>
        <v>1247</v>
      </c>
      <c r="K316" s="108">
        <f t="shared" si="9"/>
        <v>253</v>
      </c>
      <c r="L316" s="129">
        <f>J316/I316</f>
        <v>0.83133333333333337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335</v>
      </c>
      <c r="G317" s="130">
        <f t="shared" si="8"/>
        <v>10</v>
      </c>
      <c r="H317" s="132">
        <f>F317/E317</f>
        <v>0.97101449275362317</v>
      </c>
      <c r="I317" s="130">
        <f t="shared" si="9"/>
        <v>421</v>
      </c>
      <c r="J317" s="131">
        <f t="shared" si="9"/>
        <v>340</v>
      </c>
      <c r="K317" s="130">
        <f t="shared" si="9"/>
        <v>81</v>
      </c>
      <c r="L317" s="133">
        <f>J317/I317</f>
        <v>0.80760095011876487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262</v>
      </c>
      <c r="G318" s="117">
        <f t="shared" si="8"/>
        <v>15</v>
      </c>
      <c r="H318" s="119">
        <f>F318/E318</f>
        <v>0.94584837545126355</v>
      </c>
      <c r="I318" s="117">
        <f t="shared" si="9"/>
        <v>452</v>
      </c>
      <c r="J318" s="118">
        <f t="shared" si="9"/>
        <v>369</v>
      </c>
      <c r="K318" s="117">
        <f t="shared" si="9"/>
        <v>83</v>
      </c>
      <c r="L318" s="134">
        <f>J318/I318</f>
        <v>0.8163716814159292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298</v>
      </c>
      <c r="G319" s="122">
        <f t="shared" si="8"/>
        <v>17</v>
      </c>
      <c r="H319" s="124">
        <f>F319/E319</f>
        <v>0.946031746031746</v>
      </c>
      <c r="I319" s="122">
        <f t="shared" si="9"/>
        <v>503</v>
      </c>
      <c r="J319" s="123">
        <f t="shared" si="9"/>
        <v>448</v>
      </c>
      <c r="K319" s="122">
        <f t="shared" si="9"/>
        <v>55</v>
      </c>
      <c r="L319" s="135">
        <f>J319/I319</f>
        <v>0.89065606361829031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1893</v>
      </c>
      <c r="G320" s="136">
        <f t="shared" si="8"/>
        <v>109</v>
      </c>
      <c r="H320" s="137">
        <f>F320/E320</f>
        <v>0.94555444555444557</v>
      </c>
      <c r="I320" s="136">
        <f t="shared" si="9"/>
        <v>2876</v>
      </c>
      <c r="J320" s="126">
        <f t="shared" si="9"/>
        <v>2404</v>
      </c>
      <c r="K320" s="136">
        <f t="shared" si="9"/>
        <v>472</v>
      </c>
      <c r="L320" s="138">
        <f>J320/I320</f>
        <v>0.8358831710709318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1884</v>
      </c>
      <c r="G324" s="146">
        <f>G296</f>
        <v>96</v>
      </c>
      <c r="H324" s="255">
        <f>F324/E324</f>
        <v>0.95151515151515154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2381</v>
      </c>
      <c r="G325" s="146">
        <f>K296</f>
        <v>461</v>
      </c>
      <c r="H325" s="255">
        <f>F325/E325</f>
        <v>0.83779028852920479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23</v>
      </c>
      <c r="G327" s="146">
        <f>S296</f>
        <v>11</v>
      </c>
      <c r="H327" s="255">
        <f>F327/E327</f>
        <v>0.67647058823529416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4297</v>
      </c>
      <c r="G328" s="136">
        <f>SUM(G324:G327)</f>
        <v>581</v>
      </c>
      <c r="H328" s="204">
        <f>F328/E328</f>
        <v>0.88089380893808933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1884</v>
      </c>
      <c r="F331" s="146">
        <f>U296</f>
        <v>137</v>
      </c>
      <c r="G331" s="146">
        <f>J342-G333</f>
        <v>453</v>
      </c>
      <c r="H331" s="253">
        <f>E331+F331+G331</f>
        <v>2474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2381</v>
      </c>
      <c r="F332" s="146">
        <f>V296</f>
        <v>675</v>
      </c>
      <c r="G332" s="146">
        <f>J343-G334</f>
        <v>412</v>
      </c>
      <c r="H332" s="253">
        <f>E332+F332+G332</f>
        <v>3468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9</v>
      </c>
      <c r="G333" s="149">
        <v>0</v>
      </c>
      <c r="H333" s="253">
        <f>E333+F333+G333</f>
        <v>18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23</v>
      </c>
      <c r="F334" s="146">
        <f>X296</f>
        <v>16</v>
      </c>
      <c r="G334" s="149">
        <v>1</v>
      </c>
      <c r="H334" s="253">
        <f>E334+F334+G334</f>
        <v>40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4297</v>
      </c>
      <c r="F335" s="150">
        <f>SUM(F331:F334)</f>
        <v>837</v>
      </c>
      <c r="G335" s="150">
        <f>SUM(G331:G334)</f>
        <v>866</v>
      </c>
      <c r="H335" s="254">
        <f>H331+H332+H333+H334</f>
        <v>6000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1070</v>
      </c>
      <c r="F342" s="158">
        <v>969</v>
      </c>
      <c r="G342" s="158">
        <f>SUM(E342:F342)</f>
        <v>2039</v>
      </c>
      <c r="H342" s="159">
        <v>90</v>
      </c>
      <c r="I342" s="159">
        <v>363</v>
      </c>
      <c r="J342" s="159">
        <f>SUM(H342:I342)</f>
        <v>453</v>
      </c>
      <c r="K342" s="160">
        <f>M342-L342</f>
        <v>1160</v>
      </c>
      <c r="L342" s="160">
        <f>F342+I342</f>
        <v>1332</v>
      </c>
      <c r="M342" s="161">
        <f>H331+H333</f>
        <v>2492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1866</v>
      </c>
      <c r="F343" s="158">
        <v>1229</v>
      </c>
      <c r="G343" s="158">
        <f>SUM(E343:F343)</f>
        <v>3095</v>
      </c>
      <c r="H343" s="159">
        <v>105</v>
      </c>
      <c r="I343" s="159">
        <v>308</v>
      </c>
      <c r="J343" s="159">
        <f>SUM(H343:I343)</f>
        <v>413</v>
      </c>
      <c r="K343" s="160">
        <f>M343-L343</f>
        <v>1971</v>
      </c>
      <c r="L343" s="160">
        <f>F343+I343</f>
        <v>1537</v>
      </c>
      <c r="M343" s="161">
        <f>H332+H334</f>
        <v>3508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2936</v>
      </c>
      <c r="F344" s="163">
        <f>SUM(F342:F343)</f>
        <v>2198</v>
      </c>
      <c r="G344" s="163">
        <f>SUM(E344:F344)</f>
        <v>5134</v>
      </c>
      <c r="H344" s="164">
        <f t="shared" ref="H344:M344" si="10">SUM(H342:H343)</f>
        <v>195</v>
      </c>
      <c r="I344" s="164">
        <f t="shared" si="10"/>
        <v>671</v>
      </c>
      <c r="J344" s="164">
        <f t="shared" si="10"/>
        <v>866</v>
      </c>
      <c r="K344" s="165">
        <f t="shared" si="10"/>
        <v>3131</v>
      </c>
      <c r="L344" s="165">
        <f t="shared" si="10"/>
        <v>2869</v>
      </c>
      <c r="M344" s="166">
        <f t="shared" si="10"/>
        <v>6000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96</v>
      </c>
      <c r="F351" s="108">
        <v>87</v>
      </c>
      <c r="G351" s="109">
        <f>SUM(E351:F351)</f>
        <v>183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152</v>
      </c>
      <c r="F352" s="130">
        <v>112</v>
      </c>
      <c r="G352" s="131">
        <f>SUM(E352:F352)</f>
        <v>264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87</v>
      </c>
      <c r="F353" s="117">
        <v>160</v>
      </c>
      <c r="G353" s="118">
        <f>SUM(E353:F353)</f>
        <v>247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106</v>
      </c>
      <c r="F354" s="122">
        <v>39</v>
      </c>
      <c r="G354" s="123">
        <f>SUM(E354:F354)</f>
        <v>145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441</v>
      </c>
      <c r="F355" s="176">
        <f>SUM(F351:F354)</f>
        <v>398</v>
      </c>
      <c r="G355" s="176">
        <f>SUM(G351:G354)</f>
        <v>839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7" customHeight="1">
      <c r="A356" s="104"/>
      <c r="B356" s="104"/>
      <c r="C356" s="104"/>
      <c r="D356" s="105" t="s">
        <v>503</v>
      </c>
      <c r="E356" s="177">
        <v>179</v>
      </c>
      <c r="F356" s="177">
        <v>184</v>
      </c>
      <c r="G356" s="177">
        <f>SUM(E356:F356)</f>
        <v>363</v>
      </c>
      <c r="H356" s="100"/>
      <c r="I356" s="100">
        <f>G355+G356</f>
        <v>1202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 ht="14.7" customHeight="1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34103</v>
      </c>
      <c r="K363" s="242"/>
      <c r="L363" s="242"/>
      <c r="M363" s="242"/>
      <c r="N363" s="242"/>
      <c r="O363" s="243">
        <f>J363/J371</f>
        <v>0.52117368380835949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6785</v>
      </c>
      <c r="K364" s="242"/>
      <c r="L364" s="242"/>
      <c r="M364" s="242"/>
      <c r="N364" s="242"/>
      <c r="O364" s="243">
        <f>J364/J371</f>
        <v>0.10369068541300527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4469</v>
      </c>
      <c r="K365" s="242"/>
      <c r="L365" s="242"/>
      <c r="M365" s="242"/>
      <c r="N365" s="242"/>
      <c r="O365" s="243">
        <f>J365/J371</f>
        <v>6.8296783067165884E-2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3791</v>
      </c>
      <c r="K366" s="242"/>
      <c r="L366" s="242"/>
      <c r="M366" s="242"/>
      <c r="N366" s="242"/>
      <c r="O366" s="243">
        <f>J366/J371</f>
        <v>5.7935355696492705E-2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3371</v>
      </c>
      <c r="K367" s="242"/>
      <c r="L367" s="242"/>
      <c r="M367" s="242"/>
      <c r="N367" s="242"/>
      <c r="O367" s="243">
        <f>J367/J371</f>
        <v>5.1516772369527009E-2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2971</v>
      </c>
      <c r="K368" s="242"/>
      <c r="L368" s="242"/>
      <c r="M368" s="242"/>
      <c r="N368" s="242"/>
      <c r="O368" s="243">
        <f>J368/J371</f>
        <v>4.5403835867654924E-2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5948</v>
      </c>
      <c r="K369" s="242"/>
      <c r="L369" s="242"/>
      <c r="M369" s="242"/>
      <c r="N369" s="242"/>
      <c r="O369" s="243">
        <f>J369/J371</f>
        <v>9.0899365782837929E-2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3997</v>
      </c>
      <c r="K370" s="242"/>
      <c r="L370" s="242"/>
      <c r="M370" s="242"/>
      <c r="N370" s="242"/>
      <c r="O370" s="243">
        <f>J370/J371</f>
        <v>6.1083517994956829E-2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65435</v>
      </c>
      <c r="K371" s="235"/>
      <c r="L371" s="235"/>
      <c r="M371" s="235"/>
      <c r="N371" s="235"/>
      <c r="O371" s="236">
        <f>SUM(O363:O370)</f>
        <v>1.0000000000000002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13211</v>
      </c>
      <c r="I379" s="215"/>
      <c r="J379" s="216">
        <f>H379/H385</f>
        <v>0.20189501031558035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15902</v>
      </c>
      <c r="U379" s="221"/>
      <c r="V379" s="213">
        <f>T379/T385</f>
        <v>0.18669797475785149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2982</v>
      </c>
      <c r="I380" s="215"/>
      <c r="J380" s="216">
        <f>H380/H385</f>
        <v>4.5571941621456405E-2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4309</v>
      </c>
      <c r="U380" s="221"/>
      <c r="V380" s="213">
        <f>T380/T385</f>
        <v>5.0589961843263871E-2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1.2225873003744175E-4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2.8177282066334019E-4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3.0564682509360437E-5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1.1740534194305841E-4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16203</v>
      </c>
      <c r="I383" s="215"/>
      <c r="J383" s="216">
        <f>H383/H385</f>
        <v>0.24761977534958354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20245</v>
      </c>
      <c r="U383" s="221"/>
      <c r="V383" s="213">
        <f>T383/T385</f>
        <v>0.23768711476372176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49232</v>
      </c>
      <c r="I384" s="215"/>
      <c r="J384" s="216">
        <f>H384/H385</f>
        <v>0.75238022465041643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64930</v>
      </c>
      <c r="U384" s="221"/>
      <c r="V384" s="213">
        <f>T384/T385</f>
        <v>0.76231288523627827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65435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85175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4" width="5.898437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44353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1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2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35</v>
      </c>
      <c r="K18" s="23">
        <f>I18-J18</f>
        <v>3</v>
      </c>
      <c r="L18" s="25">
        <f>J18/I18</f>
        <v>0.92105263157894735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4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3</v>
      </c>
      <c r="V20" s="30">
        <v>1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15</v>
      </c>
      <c r="J21" s="22">
        <v>9</v>
      </c>
      <c r="K21" s="23">
        <f>I21-J21</f>
        <v>6</v>
      </c>
      <c r="L21" s="25">
        <f>J21/I21</f>
        <v>0.6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83</v>
      </c>
      <c r="G22" s="23">
        <f>E22-F22</f>
        <v>7</v>
      </c>
      <c r="H22" s="24">
        <f>F22/E22</f>
        <v>0.92222222222222228</v>
      </c>
      <c r="I22" s="23">
        <v>80</v>
      </c>
      <c r="J22" s="22">
        <v>64</v>
      </c>
      <c r="K22" s="23">
        <f>I22-J22</f>
        <v>16</v>
      </c>
      <c r="L22" s="25">
        <f>J22/I22</f>
        <v>0.8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22</v>
      </c>
      <c r="K23" s="23">
        <f>I23-J23</f>
        <v>10</v>
      </c>
      <c r="L23" s="25">
        <f>J23/I23</f>
        <v>0.6875</v>
      </c>
      <c r="M23" s="33"/>
      <c r="N23" s="30"/>
      <c r="O23" s="28"/>
      <c r="P23" s="24"/>
      <c r="Q23" s="33"/>
      <c r="R23" s="22"/>
      <c r="S23" s="23"/>
      <c r="T23" s="25"/>
      <c r="U23" s="30"/>
      <c r="V23" s="30"/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80</v>
      </c>
      <c r="G24" s="23">
        <f>E24-F24</f>
        <v>8</v>
      </c>
      <c r="H24" s="24">
        <f>F24/E24</f>
        <v>0.90909090909090906</v>
      </c>
      <c r="I24" s="23">
        <v>100</v>
      </c>
      <c r="J24" s="22">
        <v>99</v>
      </c>
      <c r="K24" s="23">
        <f>I24-J24</f>
        <v>1</v>
      </c>
      <c r="L24" s="25">
        <f>J24/I24</f>
        <v>0.99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1</v>
      </c>
      <c r="O25" s="28">
        <f>M25-N25</f>
        <v>4</v>
      </c>
      <c r="P25" s="24">
        <f>N25/M25</f>
        <v>0.2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17</v>
      </c>
      <c r="K28" s="23">
        <f t="shared" si="0"/>
        <v>13</v>
      </c>
      <c r="L28" s="25">
        <f t="shared" si="1"/>
        <v>0.56666666666666665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13</v>
      </c>
      <c r="K29" s="23">
        <f t="shared" si="0"/>
        <v>9</v>
      </c>
      <c r="L29" s="25">
        <f t="shared" si="1"/>
        <v>0.59090909090909094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76</v>
      </c>
      <c r="G30" s="23">
        <f>E30-F30</f>
        <v>7</v>
      </c>
      <c r="H30" s="24">
        <f>F30/E30</f>
        <v>0.91566265060240959</v>
      </c>
      <c r="I30" s="23">
        <v>34</v>
      </c>
      <c r="J30" s="22">
        <v>17</v>
      </c>
      <c r="K30" s="23">
        <f t="shared" si="0"/>
        <v>17</v>
      </c>
      <c r="L30" s="25">
        <f t="shared" si="1"/>
        <v>0.5</v>
      </c>
      <c r="M30" s="33"/>
      <c r="N30" s="30"/>
      <c r="O30" s="28"/>
      <c r="P30" s="24"/>
      <c r="Q30" s="33">
        <v>10</v>
      </c>
      <c r="R30" s="22">
        <v>6</v>
      </c>
      <c r="S30" s="23">
        <f>Q30-R30</f>
        <v>4</v>
      </c>
      <c r="T30" s="25">
        <f>R30/Q30</f>
        <v>0.6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162</v>
      </c>
      <c r="G31" s="23">
        <f>E31-F31</f>
        <v>2</v>
      </c>
      <c r="H31" s="24">
        <f>F31/E31</f>
        <v>0.98780487804878048</v>
      </c>
      <c r="I31" s="23">
        <v>234</v>
      </c>
      <c r="J31" s="22">
        <v>230</v>
      </c>
      <c r="K31" s="23">
        <f t="shared" si="0"/>
        <v>4</v>
      </c>
      <c r="L31" s="25">
        <f t="shared" si="1"/>
        <v>0.98290598290598286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45</v>
      </c>
      <c r="V32" s="30">
        <v>9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63</v>
      </c>
      <c r="G36" s="23">
        <f>E36-F36</f>
        <v>5</v>
      </c>
      <c r="H36" s="24">
        <f>F36/E36</f>
        <v>0.92647058823529416</v>
      </c>
      <c r="I36" s="23">
        <v>15</v>
      </c>
      <c r="J36" s="22">
        <v>12</v>
      </c>
      <c r="K36" s="23">
        <f>I36-J36</f>
        <v>3</v>
      </c>
      <c r="L36" s="25">
        <f>J36/I36</f>
        <v>0.8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25</v>
      </c>
      <c r="K39" s="23">
        <f>I39-J39</f>
        <v>1</v>
      </c>
      <c r="L39" s="25">
        <f>J39/I39</f>
        <v>0.96153846153846156</v>
      </c>
      <c r="M39" s="33"/>
      <c r="N39" s="30"/>
      <c r="O39" s="28"/>
      <c r="P39" s="24"/>
      <c r="Q39" s="33"/>
      <c r="R39" s="22"/>
      <c r="S39" s="23"/>
      <c r="T39" s="25"/>
      <c r="U39" s="30"/>
      <c r="V39" s="30">
        <v>6</v>
      </c>
      <c r="W39" s="30">
        <v>1</v>
      </c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/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24</v>
      </c>
      <c r="G42" s="23">
        <f>E42-F42</f>
        <v>7</v>
      </c>
      <c r="H42" s="24">
        <f>F42/E42</f>
        <v>0.77419354838709675</v>
      </c>
      <c r="I42" s="23">
        <v>36</v>
      </c>
      <c r="J42" s="22">
        <v>28</v>
      </c>
      <c r="K42" s="23">
        <f>I42-J42</f>
        <v>8</v>
      </c>
      <c r="L42" s="25">
        <f>J42/I42</f>
        <v>0.77777777777777779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200</v>
      </c>
      <c r="G43" s="23">
        <f>E43-F43</f>
        <v>6</v>
      </c>
      <c r="H43" s="24">
        <f>F43/E43</f>
        <v>0.970873786407767</v>
      </c>
      <c r="I43" s="23">
        <v>314</v>
      </c>
      <c r="J43" s="22">
        <v>258</v>
      </c>
      <c r="K43" s="23">
        <f>I43-J43</f>
        <v>56</v>
      </c>
      <c r="L43" s="25">
        <f>J43/I43</f>
        <v>0.82165605095541405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4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6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3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5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27</v>
      </c>
      <c r="K50" s="23">
        <f>I50-J50</f>
        <v>13</v>
      </c>
      <c r="L50" s="25">
        <f>J50/I50</f>
        <v>0.67500000000000004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/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/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7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2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63</v>
      </c>
      <c r="K59" s="23">
        <f>I59-J59</f>
        <v>1</v>
      </c>
      <c r="L59" s="25">
        <f>J59/I59</f>
        <v>0.984375</v>
      </c>
      <c r="M59" s="33"/>
      <c r="N59" s="30"/>
      <c r="O59" s="28"/>
      <c r="P59" s="24"/>
      <c r="Q59" s="33"/>
      <c r="R59" s="22"/>
      <c r="S59" s="23"/>
      <c r="T59" s="25"/>
      <c r="U59" s="30">
        <v>4</v>
      </c>
      <c r="V59" s="30">
        <v>5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3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1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9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14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5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12</v>
      </c>
      <c r="G69" s="23">
        <f>E69-F69</f>
        <v>0</v>
      </c>
      <c r="H69" s="24">
        <f>F69/E69</f>
        <v>1</v>
      </c>
      <c r="I69" s="23">
        <v>30</v>
      </c>
      <c r="J69" s="22">
        <v>27</v>
      </c>
      <c r="K69" s="23">
        <f>I69-J69</f>
        <v>3</v>
      </c>
      <c r="L69" s="25">
        <f>J69/I69</f>
        <v>0.9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>
        <v>1</v>
      </c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7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4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4</v>
      </c>
      <c r="K75" s="23">
        <f>I75-J75</f>
        <v>2</v>
      </c>
      <c r="L75" s="25">
        <f>J75/I75</f>
        <v>0.66666666666666663</v>
      </c>
      <c r="M75" s="33"/>
      <c r="N75" s="30"/>
      <c r="O75" s="28"/>
      <c r="P75" s="24"/>
      <c r="Q75" s="33"/>
      <c r="R75" s="22"/>
      <c r="S75" s="23"/>
      <c r="T75" s="25"/>
      <c r="U75" s="30">
        <v>1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68</v>
      </c>
      <c r="K76" s="23">
        <f>I76-J76</f>
        <v>12</v>
      </c>
      <c r="L76" s="25">
        <f>J76/I76</f>
        <v>0.85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1</v>
      </c>
      <c r="K77" s="23">
        <f>I77-J77</f>
        <v>11</v>
      </c>
      <c r="L77" s="25">
        <f>J77/I77</f>
        <v>8.3333333333333329E-2</v>
      </c>
      <c r="M77" s="33"/>
      <c r="N77" s="30"/>
      <c r="O77" s="28"/>
      <c r="P77" s="24"/>
      <c r="Q77" s="33"/>
      <c r="R77" s="22"/>
      <c r="S77" s="23"/>
      <c r="T77" s="25"/>
      <c r="U77" s="30">
        <v>4</v>
      </c>
      <c r="V77" s="30">
        <v>1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/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6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/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8</v>
      </c>
      <c r="G83" s="23">
        <f>E83-F83</f>
        <v>2</v>
      </c>
      <c r="H83" s="24">
        <f>F83/E83</f>
        <v>0.8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4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12</v>
      </c>
      <c r="K86" s="23">
        <f>I86-J86</f>
        <v>0</v>
      </c>
      <c r="L86" s="25">
        <f>J86/I86</f>
        <v>1</v>
      </c>
      <c r="M86" s="33"/>
      <c r="N86" s="30"/>
      <c r="O86" s="28"/>
      <c r="P86" s="24"/>
      <c r="Q86" s="33"/>
      <c r="R86" s="22"/>
      <c r="S86" s="23"/>
      <c r="T86" s="25"/>
      <c r="U86" s="30"/>
      <c r="V86" s="30"/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2</v>
      </c>
      <c r="G88" s="23">
        <f>E88-F88</f>
        <v>1</v>
      </c>
      <c r="H88" s="24">
        <f>F88/E88</f>
        <v>0.66666666666666663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1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7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7</v>
      </c>
      <c r="K93" s="23">
        <f>I93-J93</f>
        <v>1</v>
      </c>
      <c r="L93" s="25">
        <f>J93/I93</f>
        <v>0.875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20</v>
      </c>
      <c r="G94" s="23">
        <f>E94-F94</f>
        <v>3</v>
      </c>
      <c r="H94" s="24">
        <f>F94/E94</f>
        <v>0.86956521739130432</v>
      </c>
      <c r="I94" s="23">
        <v>30</v>
      </c>
      <c r="J94" s="22">
        <v>13</v>
      </c>
      <c r="K94" s="23">
        <f>I94-J94</f>
        <v>17</v>
      </c>
      <c r="L94" s="25">
        <f>J94/I94</f>
        <v>0.43333333333333335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16</v>
      </c>
      <c r="G95" s="23">
        <f>E95-F95</f>
        <v>2</v>
      </c>
      <c r="H95" s="24">
        <f>F95/E95</f>
        <v>0.88888888888888884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2</v>
      </c>
      <c r="S95" s="23">
        <f>Q95-R95</f>
        <v>0</v>
      </c>
      <c r="T95" s="25">
        <f>R95/Q95</f>
        <v>1</v>
      </c>
      <c r="U95" s="30">
        <v>3</v>
      </c>
      <c r="V95" s="30">
        <v>1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998</v>
      </c>
      <c r="G96" s="38">
        <f>E96-F96</f>
        <v>57</v>
      </c>
      <c r="H96" s="4">
        <f>F96/E96</f>
        <v>0.94597156398104265</v>
      </c>
      <c r="I96" s="3">
        <f>SUM(I13:I95)</f>
        <v>1478</v>
      </c>
      <c r="J96" s="3">
        <f>SUM(J13:J95)</f>
        <v>1264</v>
      </c>
      <c r="K96" s="3">
        <f>I96-J96</f>
        <v>214</v>
      </c>
      <c r="L96" s="39">
        <f>J96/I96</f>
        <v>0.85520974289580509</v>
      </c>
      <c r="M96" s="38">
        <f>SUM(M13:M95)</f>
        <v>10</v>
      </c>
      <c r="N96" s="38">
        <f>SUM(N13:N95)</f>
        <v>2</v>
      </c>
      <c r="O96" s="40">
        <f>M96-N96</f>
        <v>8</v>
      </c>
      <c r="P96" s="4">
        <f>N96/M96</f>
        <v>0.2</v>
      </c>
      <c r="Q96" s="38">
        <f>SUM(Q13:Q95)</f>
        <v>22</v>
      </c>
      <c r="R96" s="38">
        <f>SUM(R13:R95)</f>
        <v>14</v>
      </c>
      <c r="S96" s="3">
        <f>Q96-R96</f>
        <v>8</v>
      </c>
      <c r="T96" s="39">
        <f>R96/Q96</f>
        <v>0.63636363636363635</v>
      </c>
      <c r="U96" s="38">
        <f>SUM(U13:U95)</f>
        <v>69</v>
      </c>
      <c r="V96" s="38">
        <f>SUM(V13:V95)</f>
        <v>147</v>
      </c>
      <c r="W96" s="38">
        <f>SUM(W13:W95)</f>
        <v>2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>
        <v>2</v>
      </c>
      <c r="W97" s="44"/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15</v>
      </c>
      <c r="K98" s="55">
        <f>I98-J98</f>
        <v>4</v>
      </c>
      <c r="L98" s="56">
        <f>J98/I98</f>
        <v>0.78947368421052633</v>
      </c>
      <c r="M98" s="53"/>
      <c r="N98" s="52"/>
      <c r="O98" s="55"/>
      <c r="P98" s="54"/>
      <c r="Q98" s="53"/>
      <c r="R98" s="52"/>
      <c r="S98" s="55"/>
      <c r="T98" s="56"/>
      <c r="U98" s="57">
        <v>7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1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20</v>
      </c>
      <c r="K101" s="55">
        <f>I101-J101</f>
        <v>0</v>
      </c>
      <c r="L101" s="56">
        <f>J101/I101</f>
        <v>1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9</v>
      </c>
      <c r="K102" s="55">
        <f>I102-J102</f>
        <v>6</v>
      </c>
      <c r="L102" s="56">
        <f>J102/I102</f>
        <v>0.6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1</v>
      </c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>
        <v>1</v>
      </c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2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9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>
        <v>1</v>
      </c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/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/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/>
      <c r="V117" s="52"/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6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13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15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2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9</v>
      </c>
      <c r="G122" s="53">
        <f>E122-F122</f>
        <v>1</v>
      </c>
      <c r="H122" s="54">
        <f>F122/E122</f>
        <v>0.9</v>
      </c>
      <c r="I122" s="53">
        <v>20</v>
      </c>
      <c r="J122" s="52">
        <v>14</v>
      </c>
      <c r="K122" s="55">
        <f>I122-J122</f>
        <v>6</v>
      </c>
      <c r="L122" s="56">
        <f>J122/I122</f>
        <v>0.7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61</v>
      </c>
      <c r="K123" s="55">
        <f>I123-J123</f>
        <v>6</v>
      </c>
      <c r="L123" s="56">
        <f>J123/I123</f>
        <v>0.91044776119402981</v>
      </c>
      <c r="M123" s="53"/>
      <c r="N123" s="52"/>
      <c r="O123" s="55"/>
      <c r="P123" s="54"/>
      <c r="Q123" s="53"/>
      <c r="R123" s="52"/>
      <c r="S123" s="55"/>
      <c r="T123" s="56"/>
      <c r="U123" s="57">
        <v>9</v>
      </c>
      <c r="V123" s="52">
        <v>4</v>
      </c>
      <c r="W123" s="52"/>
      <c r="X123" s="58">
        <v>5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6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67</v>
      </c>
      <c r="G126" s="53">
        <f>E126-F126</f>
        <v>3</v>
      </c>
      <c r="H126" s="54">
        <f>F126/E126</f>
        <v>0.95714285714285718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1</v>
      </c>
      <c r="W126" s="52">
        <v>1</v>
      </c>
      <c r="X126" s="58">
        <v>1</v>
      </c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27</v>
      </c>
      <c r="G127" s="53">
        <f>E127-F127</f>
        <v>3</v>
      </c>
      <c r="H127" s="54">
        <f>F127/E127</f>
        <v>0.9</v>
      </c>
      <c r="I127" s="53">
        <v>28</v>
      </c>
      <c r="J127" s="52">
        <v>28</v>
      </c>
      <c r="K127" s="55">
        <f>I127-J127</f>
        <v>0</v>
      </c>
      <c r="L127" s="56">
        <f>J127/I127</f>
        <v>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1</v>
      </c>
      <c r="K128" s="55">
        <f>I128-J128</f>
        <v>3</v>
      </c>
      <c r="L128" s="56">
        <f>J128/I128</f>
        <v>0.25</v>
      </c>
      <c r="M128" s="53"/>
      <c r="N128" s="52"/>
      <c r="O128" s="55"/>
      <c r="P128" s="54"/>
      <c r="Q128" s="53"/>
      <c r="R128" s="52"/>
      <c r="S128" s="55"/>
      <c r="T128" s="56"/>
      <c r="U128" s="57">
        <v>1</v>
      </c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8</v>
      </c>
      <c r="K129" s="55">
        <f>I129-J129</f>
        <v>2</v>
      </c>
      <c r="L129" s="56">
        <f>J129/I129</f>
        <v>0.8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6</v>
      </c>
      <c r="K132" s="55">
        <f>I132-J132</f>
        <v>1</v>
      </c>
      <c r="L132" s="56">
        <f>J132/I132</f>
        <v>0.8571428571428571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1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/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12</v>
      </c>
      <c r="K135" s="55">
        <f>I135-J135</f>
        <v>0</v>
      </c>
      <c r="L135" s="56">
        <f>J135/I135</f>
        <v>1</v>
      </c>
      <c r="M135" s="53"/>
      <c r="N135" s="52"/>
      <c r="O135" s="55"/>
      <c r="P135" s="54"/>
      <c r="Q135" s="53"/>
      <c r="R135" s="52"/>
      <c r="S135" s="55"/>
      <c r="T135" s="56"/>
      <c r="U135" s="57">
        <v>2</v>
      </c>
      <c r="V135" s="52"/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6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8</v>
      </c>
      <c r="K138" s="55">
        <f>I138-J138</f>
        <v>8</v>
      </c>
      <c r="L138" s="56">
        <f>J138/I138</f>
        <v>0.5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>
        <v>1</v>
      </c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9</v>
      </c>
      <c r="G139" s="53">
        <f>E139-F139</f>
        <v>1</v>
      </c>
      <c r="H139" s="54">
        <f>F139/E139</f>
        <v>0.9</v>
      </c>
      <c r="I139" s="53">
        <v>26</v>
      </c>
      <c r="J139" s="52">
        <v>13</v>
      </c>
      <c r="K139" s="55">
        <f>I139-J139</f>
        <v>13</v>
      </c>
      <c r="L139" s="56">
        <f>J139/I139</f>
        <v>0.5</v>
      </c>
      <c r="M139" s="53"/>
      <c r="N139" s="52"/>
      <c r="O139" s="55"/>
      <c r="P139" s="54"/>
      <c r="Q139" s="53"/>
      <c r="R139" s="52"/>
      <c r="S139" s="55"/>
      <c r="T139" s="56"/>
      <c r="U139" s="57">
        <v>2</v>
      </c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17</v>
      </c>
      <c r="K140" s="55">
        <f>I140-J140</f>
        <v>3</v>
      </c>
      <c r="L140" s="56">
        <f>J140/I140</f>
        <v>0.85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10</v>
      </c>
      <c r="K141" s="55">
        <f>I141-J141</f>
        <v>0</v>
      </c>
      <c r="L141" s="56">
        <f>J141/I141</f>
        <v>1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>
        <v>4</v>
      </c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11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/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8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16</v>
      </c>
      <c r="K146" s="55">
        <f>I146-J146</f>
        <v>4</v>
      </c>
      <c r="L146" s="56">
        <f>J146/I146</f>
        <v>0.8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>
        <v>1</v>
      </c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5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2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>
        <v>1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15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2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8</v>
      </c>
      <c r="K157" s="55">
        <f>I157-J157</f>
        <v>2</v>
      </c>
      <c r="L157" s="56">
        <f>J157/I157</f>
        <v>0.8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335</v>
      </c>
      <c r="G158" s="38">
        <f>E158-F158</f>
        <v>8</v>
      </c>
      <c r="H158" s="4">
        <f>F158/E158</f>
        <v>0.97667638483965014</v>
      </c>
      <c r="I158" s="38">
        <f>SUM(I97:I157)</f>
        <v>419</v>
      </c>
      <c r="J158" s="38">
        <f>SUM(J97:J157)</f>
        <v>352</v>
      </c>
      <c r="K158" s="3">
        <f>I158-J158</f>
        <v>67</v>
      </c>
      <c r="L158" s="39">
        <f>J158/I158</f>
        <v>0.84009546539379476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32</v>
      </c>
      <c r="V158" s="38">
        <f>SUM(V97:V157)</f>
        <v>123</v>
      </c>
      <c r="W158" s="38">
        <f>SUM(W97:W157)</f>
        <v>3</v>
      </c>
      <c r="X158" s="41">
        <f>SUM(X97:X157)</f>
        <v>8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19</v>
      </c>
      <c r="G159" s="64">
        <f>E159-F159</f>
        <v>0</v>
      </c>
      <c r="H159" s="65">
        <f>F159/E159</f>
        <v>1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3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8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16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13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9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4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51</v>
      </c>
      <c r="K172" s="75">
        <f>I172-J172</f>
        <v>3</v>
      </c>
      <c r="L172" s="76">
        <f>J172/I172</f>
        <v>0.94444444444444442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8</v>
      </c>
      <c r="K173" s="75">
        <f>I173-J173</f>
        <v>2</v>
      </c>
      <c r="L173" s="76">
        <f>J173/I173</f>
        <v>0.8</v>
      </c>
      <c r="M173" s="73"/>
      <c r="N173" s="69"/>
      <c r="O173" s="75"/>
      <c r="P173" s="74"/>
      <c r="Q173" s="73"/>
      <c r="R173" s="69"/>
      <c r="S173" s="75"/>
      <c r="T173" s="76"/>
      <c r="U173" s="68">
        <v>3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/>
      <c r="V175" s="69">
        <v>3</v>
      </c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4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2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5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7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>
        <v>1</v>
      </c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13</v>
      </c>
      <c r="K185" s="75">
        <f>I185-J185</f>
        <v>0</v>
      </c>
      <c r="L185" s="76">
        <f>J185/I185</f>
        <v>1</v>
      </c>
      <c r="M185" s="73"/>
      <c r="N185" s="69"/>
      <c r="O185" s="75"/>
      <c r="P185" s="74"/>
      <c r="Q185" s="73"/>
      <c r="R185" s="69"/>
      <c r="S185" s="75"/>
      <c r="T185" s="76"/>
      <c r="U185" s="68">
        <v>4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20</v>
      </c>
      <c r="G186" s="73">
        <f>E186-F186</f>
        <v>0</v>
      </c>
      <c r="H186" s="74">
        <f>F186/E186</f>
        <v>1</v>
      </c>
      <c r="I186" s="73">
        <v>10</v>
      </c>
      <c r="J186" s="69">
        <v>8</v>
      </c>
      <c r="K186" s="75">
        <f>I186-J186</f>
        <v>2</v>
      </c>
      <c r="L186" s="76">
        <f>J186/I186</f>
        <v>0.8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26</v>
      </c>
      <c r="K187" s="75">
        <f>I187-J187</f>
        <v>6</v>
      </c>
      <c r="L187" s="76">
        <f>J187/I187</f>
        <v>0.8125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>
        <v>2</v>
      </c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/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1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13</v>
      </c>
      <c r="K196" s="75">
        <f>I196-J196</f>
        <v>2</v>
      </c>
      <c r="L196" s="76">
        <f>J196/I196</f>
        <v>0.8666666666666667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4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3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3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2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</v>
      </c>
      <c r="K205" s="75">
        <f>I205-J205</f>
        <v>28</v>
      </c>
      <c r="L205" s="76">
        <f>J205/I205</f>
        <v>6.6666666666666666E-2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54</v>
      </c>
      <c r="G206" s="73">
        <f>E206-F206</f>
        <v>2</v>
      </c>
      <c r="H206" s="74">
        <f>F206/E206</f>
        <v>0.9642857142857143</v>
      </c>
      <c r="I206" s="73">
        <v>89</v>
      </c>
      <c r="J206" s="69">
        <v>86</v>
      </c>
      <c r="K206" s="75">
        <f>I206-J206</f>
        <v>3</v>
      </c>
      <c r="L206" s="76">
        <f>J206/I206</f>
        <v>0.9662921348314607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14</v>
      </c>
      <c r="G207" s="73">
        <f>E207-F207</f>
        <v>1</v>
      </c>
      <c r="H207" s="74">
        <f>F207/E207</f>
        <v>0.93333333333333335</v>
      </c>
      <c r="I207" s="73">
        <v>10</v>
      </c>
      <c r="J207" s="69">
        <v>8</v>
      </c>
      <c r="K207" s="75">
        <f>I207-J207</f>
        <v>2</v>
      </c>
      <c r="L207" s="76">
        <f>J207/I207</f>
        <v>0.8</v>
      </c>
      <c r="M207" s="73">
        <v>5</v>
      </c>
      <c r="N207" s="69">
        <v>3</v>
      </c>
      <c r="O207" s="75">
        <f>M207-N207</f>
        <v>2</v>
      </c>
      <c r="P207" s="74">
        <f>N207/M207</f>
        <v>0.6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/>
      <c r="V207" s="69"/>
      <c r="W207" s="69">
        <v>1</v>
      </c>
      <c r="X207" s="70"/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17</v>
      </c>
      <c r="K208" s="75">
        <f>I208-J208</f>
        <v>3</v>
      </c>
      <c r="L208" s="76">
        <f>J208/I208</f>
        <v>0.85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>
        <v>1</v>
      </c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30</v>
      </c>
      <c r="K212" s="75">
        <f>I212-J212</f>
        <v>0</v>
      </c>
      <c r="L212" s="76">
        <f>J212/I212</f>
        <v>1</v>
      </c>
      <c r="M212" s="73"/>
      <c r="N212" s="69"/>
      <c r="O212" s="75"/>
      <c r="P212" s="74"/>
      <c r="Q212" s="73"/>
      <c r="R212" s="69"/>
      <c r="S212" s="75"/>
      <c r="T212" s="76"/>
      <c r="U212" s="68">
        <v>1</v>
      </c>
      <c r="V212" s="69">
        <v>1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24</v>
      </c>
      <c r="K213" s="75">
        <f>I213-J213</f>
        <v>1</v>
      </c>
      <c r="L213" s="76">
        <f>J213/I213</f>
        <v>0.96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2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44</v>
      </c>
      <c r="G218" s="73">
        <f>E218-F218</f>
        <v>4</v>
      </c>
      <c r="H218" s="74">
        <f>F218/E218</f>
        <v>0.91666666666666663</v>
      </c>
      <c r="I218" s="73">
        <v>34</v>
      </c>
      <c r="J218" s="69">
        <v>26</v>
      </c>
      <c r="K218" s="75">
        <f>I218-J218</f>
        <v>8</v>
      </c>
      <c r="L218" s="76">
        <f>J218/I218</f>
        <v>0.76470588235294112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/>
      <c r="W218" s="69">
        <v>1</v>
      </c>
      <c r="X218" s="70">
        <v>1</v>
      </c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7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264</v>
      </c>
      <c r="G220" s="38">
        <f>E220-F220</f>
        <v>8</v>
      </c>
      <c r="H220" s="4">
        <f>F220/E220</f>
        <v>0.97058823529411764</v>
      </c>
      <c r="I220" s="38">
        <f>SUM(I159:I219)</f>
        <v>447</v>
      </c>
      <c r="J220" s="38">
        <f>SUM(J159:J219)</f>
        <v>379</v>
      </c>
      <c r="K220" s="3">
        <f>I220-J220</f>
        <v>68</v>
      </c>
      <c r="L220" s="39">
        <f>J220/I220</f>
        <v>0.84787472035794187</v>
      </c>
      <c r="M220" s="38">
        <f>SUM(M159:M219)</f>
        <v>5</v>
      </c>
      <c r="N220" s="38">
        <f>SUM(N159:N219)</f>
        <v>3</v>
      </c>
      <c r="O220" s="3">
        <f>M220-N220</f>
        <v>2</v>
      </c>
      <c r="P220" s="4">
        <f>N220/M220</f>
        <v>0.6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13</v>
      </c>
      <c r="V220" s="38">
        <f>SUM(V159:V219)</f>
        <v>124</v>
      </c>
      <c r="W220" s="38">
        <f>SUM(W159:W219)</f>
        <v>3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48</v>
      </c>
      <c r="K221" s="86">
        <f>I221-J221</f>
        <v>2</v>
      </c>
      <c r="L221" s="87">
        <f>J221/I221</f>
        <v>0.96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/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>
        <v>1</v>
      </c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4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3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2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68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20</v>
      </c>
      <c r="K229" s="90">
        <f>I229-J229</f>
        <v>5</v>
      </c>
      <c r="L229" s="92">
        <f>J229/I229</f>
        <v>0.8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48</v>
      </c>
      <c r="K230" s="90">
        <f>I230-J230</f>
        <v>3</v>
      </c>
      <c r="L230" s="92">
        <f>J230/I230</f>
        <v>0.94117647058823528</v>
      </c>
      <c r="M230" s="88"/>
      <c r="N230" s="89"/>
      <c r="O230" s="90"/>
      <c r="P230" s="91"/>
      <c r="Q230" s="88"/>
      <c r="R230" s="89"/>
      <c r="S230" s="90"/>
      <c r="T230" s="92"/>
      <c r="U230" s="89">
        <v>3</v>
      </c>
      <c r="V230" s="89">
        <v>13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4</v>
      </c>
      <c r="S231" s="90">
        <f>Q231-R231</f>
        <v>1</v>
      </c>
      <c r="T231" s="92">
        <f>R231/Q231</f>
        <v>0.8</v>
      </c>
      <c r="U231" s="89"/>
      <c r="V231" s="89">
        <v>1</v>
      </c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2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32</v>
      </c>
      <c r="G235" s="88">
        <f>E235-F235</f>
        <v>8</v>
      </c>
      <c r="H235" s="91">
        <f>F235/E235</f>
        <v>0.8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106</v>
      </c>
      <c r="G236" s="88">
        <f>E236-F236</f>
        <v>0</v>
      </c>
      <c r="H236" s="91">
        <f>F236/E236</f>
        <v>1</v>
      </c>
      <c r="I236" s="88">
        <v>96</v>
      </c>
      <c r="J236" s="89">
        <v>92</v>
      </c>
      <c r="K236" s="90">
        <f>I236-J236</f>
        <v>4</v>
      </c>
      <c r="L236" s="92">
        <f>J236/I236</f>
        <v>0.95833333333333337</v>
      </c>
      <c r="M236" s="88">
        <v>5</v>
      </c>
      <c r="N236" s="89">
        <v>3</v>
      </c>
      <c r="O236" s="90">
        <f>M236-N236</f>
        <v>2</v>
      </c>
      <c r="P236" s="91">
        <f>N236/M236</f>
        <v>0.6</v>
      </c>
      <c r="Q236" s="88"/>
      <c r="R236" s="89"/>
      <c r="S236" s="90"/>
      <c r="T236" s="92"/>
      <c r="U236" s="89">
        <v>2</v>
      </c>
      <c r="V236" s="89">
        <v>24</v>
      </c>
      <c r="W236" s="89">
        <v>1</v>
      </c>
      <c r="X236" s="93">
        <v>1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26</v>
      </c>
      <c r="K239" s="90">
        <f>I239-J239</f>
        <v>4</v>
      </c>
      <c r="L239" s="92">
        <f>J239/I239</f>
        <v>0.8666666666666667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2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57</v>
      </c>
      <c r="K240" s="90">
        <f>I240-J240</f>
        <v>13</v>
      </c>
      <c r="L240" s="92">
        <f>J240/I240</f>
        <v>0.81428571428571428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>
        <v>1</v>
      </c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20</v>
      </c>
      <c r="K243" s="90">
        <f>I243-J243</f>
        <v>8</v>
      </c>
      <c r="L243" s="92">
        <f>J243/I243</f>
        <v>0.7142857142857143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3</v>
      </c>
      <c r="W243" s="89"/>
      <c r="X243" s="93"/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4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3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2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/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/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15</v>
      </c>
      <c r="K255" s="90">
        <f>I255-J255</f>
        <v>5</v>
      </c>
      <c r="L255" s="92">
        <f>J255/I255</f>
        <v>0.75</v>
      </c>
      <c r="M255" s="88"/>
      <c r="N255" s="89"/>
      <c r="O255" s="90"/>
      <c r="P255" s="91"/>
      <c r="Q255" s="88"/>
      <c r="R255" s="89"/>
      <c r="S255" s="90"/>
      <c r="T255" s="92"/>
      <c r="U255" s="89">
        <v>1</v>
      </c>
      <c r="V255" s="89">
        <v>3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/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18</v>
      </c>
      <c r="K257" s="90">
        <f>I257-J257</f>
        <v>2</v>
      </c>
      <c r="L257" s="92">
        <f>J257/I257</f>
        <v>0.9</v>
      </c>
      <c r="M257" s="88"/>
      <c r="N257" s="89"/>
      <c r="O257" s="90"/>
      <c r="P257" s="91"/>
      <c r="Q257" s="88"/>
      <c r="R257" s="89"/>
      <c r="S257" s="90"/>
      <c r="T257" s="92"/>
      <c r="U257" s="89">
        <v>1</v>
      </c>
      <c r="V257" s="89">
        <v>1</v>
      </c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6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2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3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>
        <v>1</v>
      </c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2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4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7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3</v>
      </c>
      <c r="G268" s="88">
        <f>E268-F268</f>
        <v>1</v>
      </c>
      <c r="H268" s="91">
        <f>F268/E268</f>
        <v>0.75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6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3</v>
      </c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>
        <v>1</v>
      </c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4</v>
      </c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2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14</v>
      </c>
      <c r="G276" s="88">
        <f>E276-F276</f>
        <v>1</v>
      </c>
      <c r="H276" s="91">
        <f>F276/E276</f>
        <v>0.93333333333333335</v>
      </c>
      <c r="I276" s="88">
        <v>9</v>
      </c>
      <c r="J276" s="89">
        <v>7</v>
      </c>
      <c r="K276" s="90">
        <f>I276-J276</f>
        <v>2</v>
      </c>
      <c r="L276" s="92">
        <f>J276/I276</f>
        <v>0.77777777777777779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27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13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4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5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5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18</v>
      </c>
      <c r="G285" s="88">
        <f>E285-F285</f>
        <v>2</v>
      </c>
      <c r="H285" s="91">
        <f>F285/E285</f>
        <v>0.9</v>
      </c>
      <c r="I285" s="88">
        <v>40</v>
      </c>
      <c r="J285" s="89">
        <v>31</v>
      </c>
      <c r="K285" s="90">
        <f>I285-J285</f>
        <v>9</v>
      </c>
      <c r="L285" s="92">
        <f>J285/I285</f>
        <v>0.77500000000000002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2</v>
      </c>
      <c r="G286" s="88">
        <f>E286-F286</f>
        <v>2</v>
      </c>
      <c r="H286" s="91">
        <f>F286/E286</f>
        <v>0.5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3</v>
      </c>
      <c r="W286" s="89"/>
      <c r="X286" s="93">
        <v>1</v>
      </c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/>
      <c r="V287" s="89">
        <v>1</v>
      </c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3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5</v>
      </c>
      <c r="K290" s="90">
        <f>I290-J290</f>
        <v>5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>
        <v>1</v>
      </c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2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296</v>
      </c>
      <c r="G295" s="38">
        <f>E295-F295</f>
        <v>14</v>
      </c>
      <c r="H295" s="4">
        <f>F295/E295</f>
        <v>0.95483870967741935</v>
      </c>
      <c r="I295" s="38">
        <f>SUM(I221:I294)</f>
        <v>498</v>
      </c>
      <c r="J295" s="38">
        <f>SUM(J221:J294)</f>
        <v>435</v>
      </c>
      <c r="K295" s="38">
        <f>I295-J295</f>
        <v>63</v>
      </c>
      <c r="L295" s="39">
        <f>J295/I295</f>
        <v>0.87349397590361444</v>
      </c>
      <c r="M295" s="38">
        <f>SUM(M221:M294)</f>
        <v>5</v>
      </c>
      <c r="N295" s="38">
        <f>SUM(N221:N294)</f>
        <v>3</v>
      </c>
      <c r="O295" s="38">
        <f>M295-N295</f>
        <v>2</v>
      </c>
      <c r="P295" s="4">
        <f>N295/M295</f>
        <v>0.6</v>
      </c>
      <c r="Q295" s="38">
        <f>SUM(Q221:Q294)</f>
        <v>5</v>
      </c>
      <c r="R295" s="38">
        <f>SUM(R221:R294)</f>
        <v>4</v>
      </c>
      <c r="S295" s="38">
        <f>Q295-R295</f>
        <v>1</v>
      </c>
      <c r="T295" s="39">
        <f>R295/Q295</f>
        <v>0.8</v>
      </c>
      <c r="U295" s="38">
        <f>SUM(U221:U294)</f>
        <v>14</v>
      </c>
      <c r="V295" s="38">
        <f>SUM(V221:V294)</f>
        <v>284</v>
      </c>
      <c r="W295" s="38">
        <f>SUM(W221:W294)</f>
        <v>1</v>
      </c>
      <c r="X295" s="41">
        <f>SUM(X221:X294)</f>
        <v>3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1893</v>
      </c>
      <c r="G296" s="96">
        <f>G96+G158+G220+G295</f>
        <v>87</v>
      </c>
      <c r="H296" s="97">
        <f>F296/E296</f>
        <v>0.95606060606060606</v>
      </c>
      <c r="I296" s="96">
        <f>I96+I158+I220+I295</f>
        <v>2842</v>
      </c>
      <c r="J296" s="96">
        <f>J96+J158+J220+J295</f>
        <v>2430</v>
      </c>
      <c r="K296" s="96">
        <f>K96+K158+K220+K295</f>
        <v>412</v>
      </c>
      <c r="L296" s="98">
        <f>J296/I296</f>
        <v>0.85503166783954965</v>
      </c>
      <c r="M296" s="96">
        <f>M96+M158+M220+M295</f>
        <v>22</v>
      </c>
      <c r="N296" s="96">
        <f>N96+N158+N220+N295</f>
        <v>8</v>
      </c>
      <c r="O296" s="96">
        <f>O96+O158+O220+O295</f>
        <v>14</v>
      </c>
      <c r="P296" s="97">
        <f>N296/M296</f>
        <v>0.36363636363636365</v>
      </c>
      <c r="Q296" s="96">
        <f>Q96+Q158+Q220+Q295</f>
        <v>34</v>
      </c>
      <c r="R296" s="96">
        <f>R96+R158+R220+R295</f>
        <v>21</v>
      </c>
      <c r="S296" s="96">
        <f>S96+S158+S220+S295</f>
        <v>13</v>
      </c>
      <c r="T296" s="98">
        <f>R296/Q296</f>
        <v>0.61764705882352944</v>
      </c>
      <c r="U296" s="95">
        <f>U96+U158+U220+U295</f>
        <v>128</v>
      </c>
      <c r="V296" s="96">
        <f>V96+V158+V220+V295</f>
        <v>678</v>
      </c>
      <c r="W296" s="96">
        <f>W96+W158+W220+W295</f>
        <v>9</v>
      </c>
      <c r="X296" s="99">
        <f>X96+X158+X220+X295</f>
        <v>16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998</v>
      </c>
      <c r="G304" s="108">
        <f>G96</f>
        <v>57</v>
      </c>
      <c r="H304" s="110">
        <f>F304/E304</f>
        <v>0.94597156398104265</v>
      </c>
      <c r="I304" s="108">
        <f t="shared" ref="I304:O304" si="2">(I96)</f>
        <v>1478</v>
      </c>
      <c r="J304" s="109">
        <f t="shared" si="2"/>
        <v>1264</v>
      </c>
      <c r="K304" s="108">
        <f t="shared" si="2"/>
        <v>214</v>
      </c>
      <c r="L304" s="110">
        <f t="shared" si="2"/>
        <v>0.85520974289580509</v>
      </c>
      <c r="M304" s="108">
        <f t="shared" si="2"/>
        <v>10</v>
      </c>
      <c r="N304" s="109">
        <f t="shared" si="2"/>
        <v>2</v>
      </c>
      <c r="O304" s="108">
        <f t="shared" si="2"/>
        <v>8</v>
      </c>
      <c r="P304" s="110">
        <f t="shared" ref="P304:X304" si="3">P96</f>
        <v>0.2</v>
      </c>
      <c r="Q304" s="108">
        <f t="shared" si="3"/>
        <v>22</v>
      </c>
      <c r="R304" s="109">
        <f t="shared" si="3"/>
        <v>14</v>
      </c>
      <c r="S304" s="108">
        <f t="shared" si="3"/>
        <v>8</v>
      </c>
      <c r="T304" s="110">
        <f t="shared" si="3"/>
        <v>0.63636363636363635</v>
      </c>
      <c r="U304" s="111">
        <f t="shared" si="3"/>
        <v>69</v>
      </c>
      <c r="V304" s="111">
        <f t="shared" si="3"/>
        <v>147</v>
      </c>
      <c r="W304" s="111">
        <f t="shared" si="3"/>
        <v>2</v>
      </c>
      <c r="X304" s="112">
        <f t="shared" si="3"/>
        <v>3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335</v>
      </c>
      <c r="G305" s="113">
        <f>G158</f>
        <v>8</v>
      </c>
      <c r="H305" s="115">
        <f>F305/E305</f>
        <v>0.97667638483965014</v>
      </c>
      <c r="I305" s="113">
        <f>I158</f>
        <v>419</v>
      </c>
      <c r="J305" s="114">
        <f>J158</f>
        <v>352</v>
      </c>
      <c r="K305" s="113">
        <f>K158</f>
        <v>67</v>
      </c>
      <c r="L305" s="115">
        <f>L158</f>
        <v>0.84009546539379476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32</v>
      </c>
      <c r="V305" s="114">
        <f t="shared" si="4"/>
        <v>123</v>
      </c>
      <c r="W305" s="114">
        <f t="shared" si="4"/>
        <v>3</v>
      </c>
      <c r="X305" s="116">
        <f t="shared" si="4"/>
        <v>8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264</v>
      </c>
      <c r="G306" s="117">
        <f t="shared" si="5"/>
        <v>8</v>
      </c>
      <c r="H306" s="119">
        <f t="shared" si="5"/>
        <v>0.97058823529411764</v>
      </c>
      <c r="I306" s="117">
        <f t="shared" si="5"/>
        <v>447</v>
      </c>
      <c r="J306" s="118">
        <f t="shared" si="5"/>
        <v>379</v>
      </c>
      <c r="K306" s="117">
        <f t="shared" si="5"/>
        <v>68</v>
      </c>
      <c r="L306" s="119">
        <f t="shared" si="5"/>
        <v>0.84787472035794187</v>
      </c>
      <c r="M306" s="117">
        <f t="shared" si="5"/>
        <v>5</v>
      </c>
      <c r="N306" s="118">
        <f t="shared" si="5"/>
        <v>3</v>
      </c>
      <c r="O306" s="117">
        <f t="shared" si="5"/>
        <v>2</v>
      </c>
      <c r="P306" s="119">
        <f t="shared" si="5"/>
        <v>0.6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13</v>
      </c>
      <c r="V306" s="120">
        <f t="shared" si="5"/>
        <v>124</v>
      </c>
      <c r="W306" s="120">
        <f t="shared" si="5"/>
        <v>3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296</v>
      </c>
      <c r="G307" s="122">
        <f t="shared" si="6"/>
        <v>14</v>
      </c>
      <c r="H307" s="124">
        <f t="shared" si="6"/>
        <v>0.95483870967741935</v>
      </c>
      <c r="I307" s="122">
        <f t="shared" si="6"/>
        <v>498</v>
      </c>
      <c r="J307" s="123">
        <f t="shared" si="6"/>
        <v>435</v>
      </c>
      <c r="K307" s="122">
        <f t="shared" si="6"/>
        <v>63</v>
      </c>
      <c r="L307" s="124">
        <f t="shared" si="6"/>
        <v>0.87349397590361444</v>
      </c>
      <c r="M307" s="122">
        <f t="shared" si="6"/>
        <v>5</v>
      </c>
      <c r="N307" s="123">
        <f t="shared" si="6"/>
        <v>3</v>
      </c>
      <c r="O307" s="122">
        <f t="shared" si="6"/>
        <v>2</v>
      </c>
      <c r="P307" s="124">
        <f t="shared" si="6"/>
        <v>0.6</v>
      </c>
      <c r="Q307" s="122">
        <f t="shared" si="6"/>
        <v>5</v>
      </c>
      <c r="R307" s="123">
        <f t="shared" si="6"/>
        <v>4</v>
      </c>
      <c r="S307" s="122">
        <f t="shared" si="6"/>
        <v>1</v>
      </c>
      <c r="T307" s="124">
        <f t="shared" si="6"/>
        <v>0.8</v>
      </c>
      <c r="U307" s="123">
        <f t="shared" si="6"/>
        <v>14</v>
      </c>
      <c r="V307" s="123">
        <f t="shared" si="6"/>
        <v>284</v>
      </c>
      <c r="W307" s="123">
        <f t="shared" si="6"/>
        <v>1</v>
      </c>
      <c r="X307" s="125">
        <f t="shared" si="6"/>
        <v>3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1893</v>
      </c>
      <c r="G308" s="126">
        <f t="shared" si="7"/>
        <v>87</v>
      </c>
      <c r="H308" s="127">
        <f t="shared" si="7"/>
        <v>0.95606060606060606</v>
      </c>
      <c r="I308" s="126">
        <f t="shared" si="7"/>
        <v>2842</v>
      </c>
      <c r="J308" s="126">
        <f t="shared" si="7"/>
        <v>2430</v>
      </c>
      <c r="K308" s="126">
        <f t="shared" si="7"/>
        <v>412</v>
      </c>
      <c r="L308" s="127">
        <f t="shared" si="7"/>
        <v>0.85503166783954965</v>
      </c>
      <c r="M308" s="126">
        <f t="shared" si="7"/>
        <v>22</v>
      </c>
      <c r="N308" s="126">
        <f t="shared" si="7"/>
        <v>8</v>
      </c>
      <c r="O308" s="126">
        <f t="shared" si="7"/>
        <v>14</v>
      </c>
      <c r="P308" s="127">
        <f t="shared" si="7"/>
        <v>0.36363636363636365</v>
      </c>
      <c r="Q308" s="126">
        <f t="shared" si="7"/>
        <v>34</v>
      </c>
      <c r="R308" s="126">
        <f t="shared" si="7"/>
        <v>21</v>
      </c>
      <c r="S308" s="126">
        <f t="shared" si="7"/>
        <v>13</v>
      </c>
      <c r="T308" s="127">
        <f t="shared" si="7"/>
        <v>0.61764705882352944</v>
      </c>
      <c r="U308" s="126">
        <f t="shared" si="7"/>
        <v>128</v>
      </c>
      <c r="V308" s="126">
        <f t="shared" si="7"/>
        <v>678</v>
      </c>
      <c r="W308" s="126">
        <f t="shared" si="7"/>
        <v>9</v>
      </c>
      <c r="X308" s="128">
        <f t="shared" si="7"/>
        <v>16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1000</v>
      </c>
      <c r="G316" s="108">
        <f t="shared" si="8"/>
        <v>65</v>
      </c>
      <c r="H316" s="110">
        <f>F316/E316</f>
        <v>0.93896713615023475</v>
      </c>
      <c r="I316" s="108">
        <f t="shared" ref="I316:K320" si="9">I304+Q304</f>
        <v>1500</v>
      </c>
      <c r="J316" s="109">
        <f t="shared" si="9"/>
        <v>1278</v>
      </c>
      <c r="K316" s="108">
        <f t="shared" si="9"/>
        <v>222</v>
      </c>
      <c r="L316" s="129">
        <f>J316/I316</f>
        <v>0.85199999999999998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335</v>
      </c>
      <c r="G317" s="130">
        <f t="shared" si="8"/>
        <v>10</v>
      </c>
      <c r="H317" s="132">
        <f>F317/E317</f>
        <v>0.97101449275362317</v>
      </c>
      <c r="I317" s="130">
        <f t="shared" si="9"/>
        <v>421</v>
      </c>
      <c r="J317" s="131">
        <f t="shared" si="9"/>
        <v>352</v>
      </c>
      <c r="K317" s="130">
        <f t="shared" si="9"/>
        <v>69</v>
      </c>
      <c r="L317" s="133">
        <f>J317/I317</f>
        <v>0.83610451306413303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267</v>
      </c>
      <c r="G318" s="117">
        <f t="shared" si="8"/>
        <v>10</v>
      </c>
      <c r="H318" s="119">
        <f>F318/E318</f>
        <v>0.96389891696750907</v>
      </c>
      <c r="I318" s="117">
        <f t="shared" si="9"/>
        <v>452</v>
      </c>
      <c r="J318" s="118">
        <f t="shared" si="9"/>
        <v>382</v>
      </c>
      <c r="K318" s="117">
        <f t="shared" si="9"/>
        <v>70</v>
      </c>
      <c r="L318" s="134">
        <f>J318/I318</f>
        <v>0.84513274336283184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299</v>
      </c>
      <c r="G319" s="122">
        <f t="shared" si="8"/>
        <v>16</v>
      </c>
      <c r="H319" s="124">
        <f>F319/E319</f>
        <v>0.94920634920634916</v>
      </c>
      <c r="I319" s="122">
        <f t="shared" si="9"/>
        <v>503</v>
      </c>
      <c r="J319" s="123">
        <f t="shared" si="9"/>
        <v>439</v>
      </c>
      <c r="K319" s="122">
        <f t="shared" si="9"/>
        <v>64</v>
      </c>
      <c r="L319" s="135">
        <f>J319/I319</f>
        <v>0.87276341948310143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1901</v>
      </c>
      <c r="G320" s="136">
        <f t="shared" si="8"/>
        <v>101</v>
      </c>
      <c r="H320" s="137">
        <f>F320/E320</f>
        <v>0.94955044955044954</v>
      </c>
      <c r="I320" s="136">
        <f t="shared" si="9"/>
        <v>2876</v>
      </c>
      <c r="J320" s="126">
        <f t="shared" si="9"/>
        <v>2451</v>
      </c>
      <c r="K320" s="136">
        <f t="shared" si="9"/>
        <v>425</v>
      </c>
      <c r="L320" s="138">
        <f>J320/I320</f>
        <v>0.85222531293463144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1893</v>
      </c>
      <c r="G324" s="146">
        <f>G296</f>
        <v>87</v>
      </c>
      <c r="H324" s="255">
        <f>F324/E324</f>
        <v>0.95606060606060606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2430</v>
      </c>
      <c r="G325" s="146">
        <f>K296</f>
        <v>412</v>
      </c>
      <c r="H325" s="255">
        <f>F325/E325</f>
        <v>0.85503166783954965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8</v>
      </c>
      <c r="G326" s="146">
        <f>O296</f>
        <v>14</v>
      </c>
      <c r="H326" s="255">
        <f>F326/E326</f>
        <v>0.36363636363636365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21</v>
      </c>
      <c r="G327" s="146">
        <f>S296</f>
        <v>13</v>
      </c>
      <c r="H327" s="255">
        <f>F327/E327</f>
        <v>0.61764705882352944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4352</v>
      </c>
      <c r="G328" s="136">
        <f>SUM(G324:G327)</f>
        <v>526</v>
      </c>
      <c r="H328" s="204">
        <f>F328/E328</f>
        <v>0.89216892168921691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1893</v>
      </c>
      <c r="F331" s="146">
        <f>U296</f>
        <v>128</v>
      </c>
      <c r="G331" s="146">
        <f>J342-G333</f>
        <v>440</v>
      </c>
      <c r="H331" s="253">
        <f>E331+F331+G331</f>
        <v>2461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2430</v>
      </c>
      <c r="F332" s="146">
        <f>V296</f>
        <v>678</v>
      </c>
      <c r="G332" s="146">
        <f>J343-G334</f>
        <v>417</v>
      </c>
      <c r="H332" s="253">
        <f>E332+F332+G332</f>
        <v>3525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8</v>
      </c>
      <c r="F333" s="146">
        <f>W296</f>
        <v>9</v>
      </c>
      <c r="G333" s="149">
        <v>0</v>
      </c>
      <c r="H333" s="253">
        <f>E333+F333+G333</f>
        <v>17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21</v>
      </c>
      <c r="F334" s="146">
        <f>X296</f>
        <v>16</v>
      </c>
      <c r="G334" s="149">
        <v>1</v>
      </c>
      <c r="H334" s="253">
        <f>E334+F334+G334</f>
        <v>38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4352</v>
      </c>
      <c r="F335" s="150">
        <f>SUM(F331:F334)</f>
        <v>831</v>
      </c>
      <c r="G335" s="150">
        <f>SUM(G331:G334)</f>
        <v>858</v>
      </c>
      <c r="H335" s="254">
        <f>H331+H332+H333+H334</f>
        <v>6041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1068</v>
      </c>
      <c r="F342" s="158">
        <v>970</v>
      </c>
      <c r="G342" s="158">
        <f>SUM(E342:F342)</f>
        <v>2038</v>
      </c>
      <c r="H342" s="159">
        <v>88</v>
      </c>
      <c r="I342" s="159">
        <v>352</v>
      </c>
      <c r="J342" s="159">
        <f>SUM(H342:I342)</f>
        <v>440</v>
      </c>
      <c r="K342" s="160">
        <f>M342-L342</f>
        <v>1156</v>
      </c>
      <c r="L342" s="160">
        <f>F342+I342</f>
        <v>1322</v>
      </c>
      <c r="M342" s="161">
        <f>H331+H333</f>
        <v>2478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1903</v>
      </c>
      <c r="F343" s="158">
        <v>1242</v>
      </c>
      <c r="G343" s="158">
        <f>SUM(E343:F343)</f>
        <v>3145</v>
      </c>
      <c r="H343" s="159">
        <v>100</v>
      </c>
      <c r="I343" s="159">
        <v>318</v>
      </c>
      <c r="J343" s="159">
        <f>SUM(H343:I343)</f>
        <v>418</v>
      </c>
      <c r="K343" s="160">
        <f>M343-L343</f>
        <v>2003</v>
      </c>
      <c r="L343" s="160">
        <f>F343+I343</f>
        <v>1560</v>
      </c>
      <c r="M343" s="161">
        <f>H332+H334</f>
        <v>3563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2971</v>
      </c>
      <c r="F344" s="163">
        <f>SUM(F342:F343)</f>
        <v>2212</v>
      </c>
      <c r="G344" s="163">
        <f>SUM(E344:F344)</f>
        <v>5183</v>
      </c>
      <c r="H344" s="164">
        <f t="shared" ref="H344:M344" si="10">SUM(H342:H343)</f>
        <v>188</v>
      </c>
      <c r="I344" s="164">
        <f t="shared" si="10"/>
        <v>670</v>
      </c>
      <c r="J344" s="164">
        <f t="shared" si="10"/>
        <v>858</v>
      </c>
      <c r="K344" s="165">
        <f t="shared" si="10"/>
        <v>3159</v>
      </c>
      <c r="L344" s="165">
        <f t="shared" si="10"/>
        <v>2882</v>
      </c>
      <c r="M344" s="166">
        <f t="shared" si="10"/>
        <v>6041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86</v>
      </c>
      <c r="F351" s="108">
        <v>115</v>
      </c>
      <c r="G351" s="109">
        <f>SUM(E351:F351)</f>
        <v>201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167</v>
      </c>
      <c r="F352" s="130">
        <v>95</v>
      </c>
      <c r="G352" s="131">
        <f>SUM(E352:F352)</f>
        <v>262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85</v>
      </c>
      <c r="F353" s="117">
        <v>134</v>
      </c>
      <c r="G353" s="118">
        <f>SUM(E353:F353)</f>
        <v>219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109</v>
      </c>
      <c r="F354" s="122">
        <v>34</v>
      </c>
      <c r="G354" s="123">
        <f>SUM(E354:F354)</f>
        <v>143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447</v>
      </c>
      <c r="F355" s="176">
        <f>SUM(F351:F354)</f>
        <v>378</v>
      </c>
      <c r="G355" s="176">
        <f>SUM(G351:G354)</f>
        <v>825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7" customHeight="1">
      <c r="A356" s="104"/>
      <c r="B356" s="104"/>
      <c r="C356" s="104"/>
      <c r="D356" s="105" t="s">
        <v>503</v>
      </c>
      <c r="E356" s="177">
        <v>190</v>
      </c>
      <c r="F356" s="177">
        <v>126</v>
      </c>
      <c r="G356" s="177">
        <f>SUM(E356:F356)</f>
        <v>316</v>
      </c>
      <c r="H356" s="100"/>
      <c r="I356" s="100">
        <f>G355+G356</f>
        <v>1141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34103</v>
      </c>
      <c r="K363" s="242"/>
      <c r="L363" s="242"/>
      <c r="M363" s="242"/>
      <c r="N363" s="242"/>
      <c r="O363" s="243">
        <f>J363/J371</f>
        <v>0.52117368380835949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6785</v>
      </c>
      <c r="K364" s="242"/>
      <c r="L364" s="242"/>
      <c r="M364" s="242"/>
      <c r="N364" s="242"/>
      <c r="O364" s="243">
        <f>J364/J371</f>
        <v>0.10369068541300527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4469</v>
      </c>
      <c r="K365" s="242"/>
      <c r="L365" s="242"/>
      <c r="M365" s="242"/>
      <c r="N365" s="242"/>
      <c r="O365" s="243">
        <f>J365/J371</f>
        <v>6.8296783067165884E-2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3791</v>
      </c>
      <c r="K366" s="242"/>
      <c r="L366" s="242"/>
      <c r="M366" s="242"/>
      <c r="N366" s="242"/>
      <c r="O366" s="243">
        <f>J366/J371</f>
        <v>5.7935355696492705E-2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3371</v>
      </c>
      <c r="K367" s="242"/>
      <c r="L367" s="242"/>
      <c r="M367" s="242"/>
      <c r="N367" s="242"/>
      <c r="O367" s="243">
        <f>J367/J371</f>
        <v>5.1516772369527009E-2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2971</v>
      </c>
      <c r="K368" s="242"/>
      <c r="L368" s="242"/>
      <c r="M368" s="242"/>
      <c r="N368" s="242"/>
      <c r="O368" s="243">
        <f>J368/J371</f>
        <v>4.5403835867654924E-2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5948</v>
      </c>
      <c r="K369" s="242"/>
      <c r="L369" s="242"/>
      <c r="M369" s="242"/>
      <c r="N369" s="242"/>
      <c r="O369" s="243">
        <f>J369/J371</f>
        <v>9.0899365782837929E-2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3997</v>
      </c>
      <c r="K370" s="242"/>
      <c r="L370" s="242"/>
      <c r="M370" s="242"/>
      <c r="N370" s="242"/>
      <c r="O370" s="243">
        <f>J370/J371</f>
        <v>6.1083517994956829E-2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65435</v>
      </c>
      <c r="K371" s="235"/>
      <c r="L371" s="235"/>
      <c r="M371" s="235"/>
      <c r="N371" s="235"/>
      <c r="O371" s="236">
        <f>SUM(O363:O370)</f>
        <v>1.0000000000000002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13211</v>
      </c>
      <c r="I379" s="215"/>
      <c r="J379" s="216">
        <f>H379/H385</f>
        <v>0.20189501031558035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15902</v>
      </c>
      <c r="U379" s="221"/>
      <c r="V379" s="213">
        <f>T379/T385</f>
        <v>0.18669797475785149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2982</v>
      </c>
      <c r="I380" s="215"/>
      <c r="J380" s="216">
        <f>H380/H385</f>
        <v>4.5571941621456405E-2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4309</v>
      </c>
      <c r="U380" s="221"/>
      <c r="V380" s="213">
        <f>T380/T385</f>
        <v>5.0589961843263871E-2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1.2225873003744175E-4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2.8177282066334019E-4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3.0564682509360437E-5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1.1740534194305841E-4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16203</v>
      </c>
      <c r="I383" s="215"/>
      <c r="J383" s="216">
        <f>H383/H385</f>
        <v>0.24761977534958354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20245</v>
      </c>
      <c r="U383" s="221"/>
      <c r="V383" s="213">
        <f>T383/T385</f>
        <v>0.23768711476372176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49232</v>
      </c>
      <c r="I384" s="215"/>
      <c r="J384" s="216">
        <f>H384/H385</f>
        <v>0.75238022465041643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64930</v>
      </c>
      <c r="U384" s="221"/>
      <c r="V384" s="213">
        <f>T384/T385</f>
        <v>0.76231288523627827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65435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85175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44354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>
        <v>1</v>
      </c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>
        <v>1</v>
      </c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34</v>
      </c>
      <c r="G18" s="23">
        <f>E18-F18</f>
        <v>1</v>
      </c>
      <c r="H18" s="24">
        <f>F18/E18</f>
        <v>0.97142857142857142</v>
      </c>
      <c r="I18" s="23">
        <v>38</v>
      </c>
      <c r="J18" s="22">
        <v>34</v>
      </c>
      <c r="K18" s="23">
        <f>I18-J18</f>
        <v>4</v>
      </c>
      <c r="L18" s="25">
        <f>J18/I18</f>
        <v>0.89473684210526316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5</v>
      </c>
      <c r="K19" s="23">
        <f>I19-J19</f>
        <v>3</v>
      </c>
      <c r="L19" s="25">
        <f>J19/I19</f>
        <v>0.625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4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10</v>
      </c>
      <c r="G21" s="23">
        <f>E21-F21</f>
        <v>0</v>
      </c>
      <c r="H21" s="24">
        <f>F21/E21</f>
        <v>1</v>
      </c>
      <c r="I21" s="23">
        <v>15</v>
      </c>
      <c r="J21" s="22">
        <v>3</v>
      </c>
      <c r="K21" s="23">
        <f>I21-J21</f>
        <v>12</v>
      </c>
      <c r="L21" s="25">
        <f>J21/I21</f>
        <v>0.2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77</v>
      </c>
      <c r="G22" s="23">
        <f>E22-F22</f>
        <v>13</v>
      </c>
      <c r="H22" s="24">
        <f>F22/E22</f>
        <v>0.85555555555555551</v>
      </c>
      <c r="I22" s="23">
        <v>80</v>
      </c>
      <c r="J22" s="22">
        <v>58</v>
      </c>
      <c r="K22" s="23">
        <f>I22-J22</f>
        <v>22</v>
      </c>
      <c r="L22" s="25">
        <f>J22/I22</f>
        <v>0.72499999999999998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19</v>
      </c>
      <c r="K23" s="23">
        <f>I23-J23</f>
        <v>13</v>
      </c>
      <c r="L23" s="25">
        <f>J23/I23</f>
        <v>0.59375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1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88</v>
      </c>
      <c r="G24" s="23">
        <f>E24-F24</f>
        <v>0</v>
      </c>
      <c r="H24" s="24">
        <f>F24/E24</f>
        <v>1</v>
      </c>
      <c r="I24" s="23">
        <v>100</v>
      </c>
      <c r="J24" s="22">
        <v>94</v>
      </c>
      <c r="K24" s="23">
        <f>I24-J24</f>
        <v>6</v>
      </c>
      <c r="L24" s="25">
        <f>J24/I24</f>
        <v>0.94</v>
      </c>
      <c r="M24" s="33">
        <v>5</v>
      </c>
      <c r="N24" s="30">
        <v>1</v>
      </c>
      <c r="O24" s="28">
        <f>M24-N24</f>
        <v>4</v>
      </c>
      <c r="P24" s="24">
        <f>N24/M24</f>
        <v>0.2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3</v>
      </c>
      <c r="O25" s="28">
        <f>M25-N25</f>
        <v>2</v>
      </c>
      <c r="P25" s="24">
        <f>N25/M25</f>
        <v>0.6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5</v>
      </c>
      <c r="G27" s="23">
        <f>E27-F27</f>
        <v>0</v>
      </c>
      <c r="H27" s="24">
        <f>F27/E27</f>
        <v>1</v>
      </c>
      <c r="I27" s="23">
        <v>8</v>
      </c>
      <c r="J27" s="22">
        <v>5</v>
      </c>
      <c r="K27" s="23">
        <f t="shared" ref="K27:K32" si="0">I27-J27</f>
        <v>3</v>
      </c>
      <c r="L27" s="25">
        <f t="shared" ref="L27:L32" si="1">J27/I27</f>
        <v>0.625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20</v>
      </c>
      <c r="K28" s="23">
        <f t="shared" si="0"/>
        <v>10</v>
      </c>
      <c r="L28" s="25">
        <f t="shared" si="1"/>
        <v>0.66666666666666663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12</v>
      </c>
      <c r="K29" s="23">
        <f t="shared" si="0"/>
        <v>10</v>
      </c>
      <c r="L29" s="25">
        <f t="shared" si="1"/>
        <v>0.54545454545454541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82</v>
      </c>
      <c r="G30" s="23">
        <f>E30-F30</f>
        <v>1</v>
      </c>
      <c r="H30" s="24">
        <f>F30/E30</f>
        <v>0.98795180722891562</v>
      </c>
      <c r="I30" s="23">
        <v>34</v>
      </c>
      <c r="J30" s="22">
        <v>22</v>
      </c>
      <c r="K30" s="23">
        <f t="shared" si="0"/>
        <v>12</v>
      </c>
      <c r="L30" s="25">
        <f t="shared" si="1"/>
        <v>0.6470588235294118</v>
      </c>
      <c r="M30" s="33"/>
      <c r="N30" s="30"/>
      <c r="O30" s="28"/>
      <c r="P30" s="24"/>
      <c r="Q30" s="33">
        <v>10</v>
      </c>
      <c r="R30" s="22">
        <v>3</v>
      </c>
      <c r="S30" s="23">
        <f>Q30-R30</f>
        <v>7</v>
      </c>
      <c r="T30" s="25">
        <f>R30/Q30</f>
        <v>0.3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162</v>
      </c>
      <c r="G31" s="23">
        <f>E31-F31</f>
        <v>2</v>
      </c>
      <c r="H31" s="24">
        <f>F31/E31</f>
        <v>0.98780487804878048</v>
      </c>
      <c r="I31" s="23">
        <v>234</v>
      </c>
      <c r="J31" s="22">
        <v>209</v>
      </c>
      <c r="K31" s="23">
        <f t="shared" si="0"/>
        <v>25</v>
      </c>
      <c r="L31" s="25">
        <f t="shared" si="1"/>
        <v>0.89316239316239321</v>
      </c>
      <c r="M31" s="33"/>
      <c r="N31" s="22"/>
      <c r="O31" s="28"/>
      <c r="P31" s="24"/>
      <c r="Q31" s="23"/>
      <c r="R31" s="22"/>
      <c r="S31" s="23"/>
      <c r="T31" s="25"/>
      <c r="U31" s="30"/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40</v>
      </c>
      <c r="V32" s="30">
        <v>21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64</v>
      </c>
      <c r="G36" s="23">
        <f>E36-F36</f>
        <v>4</v>
      </c>
      <c r="H36" s="24">
        <f>F36/E36</f>
        <v>0.94117647058823528</v>
      </c>
      <c r="I36" s="23">
        <v>15</v>
      </c>
      <c r="J36" s="22">
        <v>12</v>
      </c>
      <c r="K36" s="23">
        <f>I36-J36</f>
        <v>3</v>
      </c>
      <c r="L36" s="25">
        <f>J36/I36</f>
        <v>0.8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25</v>
      </c>
      <c r="K39" s="23">
        <f>I39-J39</f>
        <v>1</v>
      </c>
      <c r="L39" s="25">
        <f>J39/I39</f>
        <v>0.96153846153846156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6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1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2</v>
      </c>
      <c r="X41" s="31">
        <v>1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23</v>
      </c>
      <c r="G42" s="23">
        <f>E42-F42</f>
        <v>8</v>
      </c>
      <c r="H42" s="24">
        <f>F42/E42</f>
        <v>0.74193548387096775</v>
      </c>
      <c r="I42" s="23">
        <v>36</v>
      </c>
      <c r="J42" s="22">
        <v>30</v>
      </c>
      <c r="K42" s="23">
        <f>I42-J42</f>
        <v>6</v>
      </c>
      <c r="L42" s="25">
        <f>J42/I42</f>
        <v>0.83333333333333337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200</v>
      </c>
      <c r="G43" s="23">
        <f>E43-F43</f>
        <v>6</v>
      </c>
      <c r="H43" s="24">
        <f>F43/E43</f>
        <v>0.970873786407767</v>
      </c>
      <c r="I43" s="23">
        <v>314</v>
      </c>
      <c r="J43" s="22">
        <v>284</v>
      </c>
      <c r="K43" s="23">
        <f>I43-J43</f>
        <v>30</v>
      </c>
      <c r="L43" s="25">
        <f>J43/I43</f>
        <v>0.90445859872611467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5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8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6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>
        <v>4</v>
      </c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3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27</v>
      </c>
      <c r="K50" s="23">
        <f>I50-J50</f>
        <v>13</v>
      </c>
      <c r="L50" s="25">
        <f>J50/I50</f>
        <v>0.67500000000000004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2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5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63</v>
      </c>
      <c r="K59" s="23">
        <f>I59-J59</f>
        <v>1</v>
      </c>
      <c r="L59" s="25">
        <f>J59/I59</f>
        <v>0.984375</v>
      </c>
      <c r="M59" s="33"/>
      <c r="N59" s="30"/>
      <c r="O59" s="28"/>
      <c r="P59" s="24"/>
      <c r="Q59" s="33"/>
      <c r="R59" s="22"/>
      <c r="S59" s="23"/>
      <c r="T59" s="25"/>
      <c r="U59" s="30">
        <v>3</v>
      </c>
      <c r="V59" s="30">
        <v>7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4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>
        <v>1</v>
      </c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>
        <v>1</v>
      </c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10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23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3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2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10</v>
      </c>
      <c r="G69" s="23">
        <f>E69-F69</f>
        <v>2</v>
      </c>
      <c r="H69" s="24">
        <f>F69/E69</f>
        <v>0.83333333333333337</v>
      </c>
      <c r="I69" s="23">
        <v>30</v>
      </c>
      <c r="J69" s="22">
        <v>26</v>
      </c>
      <c r="K69" s="23">
        <f>I69-J69</f>
        <v>4</v>
      </c>
      <c r="L69" s="25">
        <f>J69/I69</f>
        <v>0.8666666666666667</v>
      </c>
      <c r="M69" s="33"/>
      <c r="N69" s="30"/>
      <c r="O69" s="28"/>
      <c r="P69" s="24"/>
      <c r="Q69" s="33"/>
      <c r="R69" s="22"/>
      <c r="S69" s="23"/>
      <c r="T69" s="25"/>
      <c r="U69" s="30"/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7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2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5</v>
      </c>
      <c r="K75" s="23">
        <f>I75-J75</f>
        <v>1</v>
      </c>
      <c r="L75" s="25">
        <f>J75/I75</f>
        <v>0.83333333333333337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75</v>
      </c>
      <c r="K76" s="23">
        <f>I76-J76</f>
        <v>5</v>
      </c>
      <c r="L76" s="25">
        <f>J76/I76</f>
        <v>0.9375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1</v>
      </c>
      <c r="K77" s="23">
        <f>I77-J77</f>
        <v>11</v>
      </c>
      <c r="L77" s="25">
        <f>J77/I77</f>
        <v>8.3333333333333329E-2</v>
      </c>
      <c r="M77" s="33"/>
      <c r="N77" s="30"/>
      <c r="O77" s="28"/>
      <c r="P77" s="24"/>
      <c r="Q77" s="33"/>
      <c r="R77" s="22"/>
      <c r="S77" s="23"/>
      <c r="T77" s="25"/>
      <c r="U77" s="30">
        <v>5</v>
      </c>
      <c r="V77" s="30">
        <v>2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11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3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2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4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3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12</v>
      </c>
      <c r="K86" s="23">
        <f>I86-J86</f>
        <v>0</v>
      </c>
      <c r="L86" s="25">
        <f>J86/I86</f>
        <v>1</v>
      </c>
      <c r="M86" s="33"/>
      <c r="N86" s="30"/>
      <c r="O86" s="28"/>
      <c r="P86" s="24"/>
      <c r="Q86" s="33"/>
      <c r="R86" s="22"/>
      <c r="S86" s="23"/>
      <c r="T86" s="25"/>
      <c r="U86" s="30">
        <v>2</v>
      </c>
      <c r="V86" s="30">
        <v>1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2</v>
      </c>
      <c r="G88" s="23">
        <f>E88-F88</f>
        <v>1</v>
      </c>
      <c r="H88" s="24">
        <f>F88/E88</f>
        <v>0.66666666666666663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1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2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>
        <v>2</v>
      </c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4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7</v>
      </c>
      <c r="K93" s="23">
        <f>I93-J93</f>
        <v>1</v>
      </c>
      <c r="L93" s="25">
        <f>J93/I93</f>
        <v>0.875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13</v>
      </c>
      <c r="K94" s="23">
        <f>I94-J94</f>
        <v>17</v>
      </c>
      <c r="L94" s="25">
        <f>J94/I94</f>
        <v>0.43333333333333335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0</v>
      </c>
      <c r="S95" s="23">
        <f>Q95-R95</f>
        <v>2</v>
      </c>
      <c r="T95" s="25">
        <f>R95/Q95</f>
        <v>0</v>
      </c>
      <c r="U95" s="30">
        <v>2</v>
      </c>
      <c r="V95" s="30"/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1011</v>
      </c>
      <c r="G96" s="38">
        <f>E96-F96</f>
        <v>44</v>
      </c>
      <c r="H96" s="4">
        <f>F96/E96</f>
        <v>0.95829383886255926</v>
      </c>
      <c r="I96" s="3">
        <f>SUM(I13:I95)</f>
        <v>1478</v>
      </c>
      <c r="J96" s="3">
        <f>SUM(J13:J95)</f>
        <v>1265</v>
      </c>
      <c r="K96" s="3">
        <f>I96-J96</f>
        <v>213</v>
      </c>
      <c r="L96" s="39">
        <f>J96/I96</f>
        <v>0.85588633288227334</v>
      </c>
      <c r="M96" s="38">
        <f>SUM(M13:M95)</f>
        <v>10</v>
      </c>
      <c r="N96" s="38">
        <f>SUM(N13:N95)</f>
        <v>4</v>
      </c>
      <c r="O96" s="40">
        <f>M96-N96</f>
        <v>6</v>
      </c>
      <c r="P96" s="4">
        <f>N96/M96</f>
        <v>0.4</v>
      </c>
      <c r="Q96" s="38">
        <f>SUM(Q13:Q95)</f>
        <v>22</v>
      </c>
      <c r="R96" s="38">
        <f>SUM(R13:R95)</f>
        <v>9</v>
      </c>
      <c r="S96" s="3">
        <f>Q96-R96</f>
        <v>13</v>
      </c>
      <c r="T96" s="39">
        <f>R96/Q96</f>
        <v>0.40909090909090912</v>
      </c>
      <c r="U96" s="38">
        <f>SUM(U13:U95)</f>
        <v>69</v>
      </c>
      <c r="V96" s="38">
        <f>SUM(V13:V95)</f>
        <v>179</v>
      </c>
      <c r="W96" s="38">
        <f>SUM(W13:W95)</f>
        <v>2</v>
      </c>
      <c r="X96" s="41">
        <f>SUM(X13:X95)</f>
        <v>2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/>
      <c r="V97" s="44"/>
      <c r="W97" s="44">
        <v>4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14</v>
      </c>
      <c r="K98" s="55">
        <f>I98-J98</f>
        <v>5</v>
      </c>
      <c r="L98" s="56">
        <f>J98/I98</f>
        <v>0.73684210526315785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1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18</v>
      </c>
      <c r="K101" s="55">
        <f>I101-J101</f>
        <v>2</v>
      </c>
      <c r="L101" s="56">
        <f>J101/I101</f>
        <v>0.9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8</v>
      </c>
      <c r="K102" s="55">
        <f>I102-J102</f>
        <v>7</v>
      </c>
      <c r="L102" s="56">
        <f>J102/I102</f>
        <v>0.53333333333333333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/>
      <c r="V103" s="52"/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/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6</v>
      </c>
      <c r="K107" s="55">
        <f>I107-J107</f>
        <v>2</v>
      </c>
      <c r="L107" s="56">
        <f>J107/I107</f>
        <v>0.75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13</v>
      </c>
      <c r="K108" s="55">
        <f>I108-J108</f>
        <v>2</v>
      </c>
      <c r="L108" s="56">
        <f>J108/I108</f>
        <v>0.8666666666666667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/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9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2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7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5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>
        <v>2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22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7</v>
      </c>
      <c r="K119" s="55">
        <f>I119-J119</f>
        <v>3</v>
      </c>
      <c r="L119" s="56">
        <f>J119/I119</f>
        <v>0.7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8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6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10</v>
      </c>
      <c r="G122" s="53">
        <f>E122-F122</f>
        <v>0</v>
      </c>
      <c r="H122" s="54">
        <f>F122/E122</f>
        <v>1</v>
      </c>
      <c r="I122" s="53">
        <v>20</v>
      </c>
      <c r="J122" s="52">
        <v>9</v>
      </c>
      <c r="K122" s="55">
        <f>I122-J122</f>
        <v>11</v>
      </c>
      <c r="L122" s="56">
        <f>J122/I122</f>
        <v>0.45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50</v>
      </c>
      <c r="K123" s="55">
        <f>I123-J123</f>
        <v>17</v>
      </c>
      <c r="L123" s="56">
        <f>J123/I123</f>
        <v>0.74626865671641796</v>
      </c>
      <c r="M123" s="53"/>
      <c r="N123" s="52"/>
      <c r="O123" s="55"/>
      <c r="P123" s="54"/>
      <c r="Q123" s="53"/>
      <c r="R123" s="52"/>
      <c r="S123" s="55"/>
      <c r="T123" s="56"/>
      <c r="U123" s="57">
        <v>8</v>
      </c>
      <c r="V123" s="52">
        <v>4</v>
      </c>
      <c r="W123" s="52"/>
      <c r="X123" s="58">
        <v>6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8</v>
      </c>
      <c r="V124" s="52">
        <v>6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/>
      <c r="W126" s="52">
        <v>1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23</v>
      </c>
      <c r="G127" s="53">
        <f>E127-F127</f>
        <v>7</v>
      </c>
      <c r="H127" s="54">
        <f>F127/E127</f>
        <v>0.76666666666666672</v>
      </c>
      <c r="I127" s="53">
        <v>28</v>
      </c>
      <c r="J127" s="52">
        <v>27</v>
      </c>
      <c r="K127" s="55">
        <f>I127-J127</f>
        <v>1</v>
      </c>
      <c r="L127" s="56">
        <f>J127/I127</f>
        <v>0.9642857142857143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2</v>
      </c>
      <c r="G128" s="53">
        <f>E128-F128</f>
        <v>0</v>
      </c>
      <c r="H128" s="54">
        <f>F128/E128</f>
        <v>1</v>
      </c>
      <c r="I128" s="53">
        <v>4</v>
      </c>
      <c r="J128" s="52">
        <v>1</v>
      </c>
      <c r="K128" s="55">
        <f>I128-J128</f>
        <v>3</v>
      </c>
      <c r="L128" s="56">
        <f>J128/I128</f>
        <v>0.25</v>
      </c>
      <c r="M128" s="53"/>
      <c r="N128" s="52"/>
      <c r="O128" s="55"/>
      <c r="P128" s="54"/>
      <c r="Q128" s="53"/>
      <c r="R128" s="52"/>
      <c r="S128" s="55"/>
      <c r="T128" s="56"/>
      <c r="U128" s="57">
        <v>1</v>
      </c>
      <c r="V128" s="52"/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8</v>
      </c>
      <c r="G129" s="53">
        <f>E129-F129</f>
        <v>2</v>
      </c>
      <c r="H129" s="54">
        <f>F129/E129</f>
        <v>0.8</v>
      </c>
      <c r="I129" s="53">
        <v>10</v>
      </c>
      <c r="J129" s="52">
        <v>8</v>
      </c>
      <c r="K129" s="55">
        <f>I129-J129</f>
        <v>2</v>
      </c>
      <c r="L129" s="56">
        <f>J129/I129</f>
        <v>0.8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4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1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/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12</v>
      </c>
      <c r="K135" s="55">
        <f>I135-J135</f>
        <v>0</v>
      </c>
      <c r="L135" s="56">
        <f>J135/I135</f>
        <v>1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>
        <v>2</v>
      </c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6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9</v>
      </c>
      <c r="K138" s="55">
        <f>I138-J138</f>
        <v>7</v>
      </c>
      <c r="L138" s="56">
        <f>J138/I138</f>
        <v>0.5625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16</v>
      </c>
      <c r="K139" s="55">
        <f>I139-J139</f>
        <v>10</v>
      </c>
      <c r="L139" s="56">
        <f>J139/I139</f>
        <v>0.61538461538461542</v>
      </c>
      <c r="M139" s="53"/>
      <c r="N139" s="52"/>
      <c r="O139" s="55"/>
      <c r="P139" s="54"/>
      <c r="Q139" s="53"/>
      <c r="R139" s="52"/>
      <c r="S139" s="55"/>
      <c r="T139" s="56"/>
      <c r="U139" s="57"/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17</v>
      </c>
      <c r="K140" s="55">
        <f>I140-J140</f>
        <v>3</v>
      </c>
      <c r="L140" s="56">
        <f>J140/I140</f>
        <v>0.85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10</v>
      </c>
      <c r="K141" s="55">
        <f>I141-J141</f>
        <v>0</v>
      </c>
      <c r="L141" s="56">
        <f>J141/I141</f>
        <v>1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>
        <v>4</v>
      </c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6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6</v>
      </c>
      <c r="K143" s="55">
        <f>I143-J143</f>
        <v>0</v>
      </c>
      <c r="L143" s="56">
        <f>J143/I143</f>
        <v>1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6</v>
      </c>
      <c r="K144" s="55">
        <f>I144-J144</f>
        <v>6</v>
      </c>
      <c r="L144" s="56">
        <f>J144/I144</f>
        <v>0.5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10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17</v>
      </c>
      <c r="K146" s="55">
        <f>I146-J146</f>
        <v>3</v>
      </c>
      <c r="L146" s="56">
        <f>J146/I146</f>
        <v>0.85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5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3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>
        <v>1</v>
      </c>
      <c r="V154" s="52">
        <v>5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9</v>
      </c>
      <c r="K157" s="55">
        <f>I157-J157</f>
        <v>1</v>
      </c>
      <c r="L157" s="56">
        <f>J157/I157</f>
        <v>0.9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332</v>
      </c>
      <c r="G158" s="38">
        <f>E158-F158</f>
        <v>11</v>
      </c>
      <c r="H158" s="4">
        <f>F158/E158</f>
        <v>0.96793002915451898</v>
      </c>
      <c r="I158" s="38">
        <f>SUM(I97:I157)</f>
        <v>419</v>
      </c>
      <c r="J158" s="38">
        <f>SUM(J97:J157)</f>
        <v>333</v>
      </c>
      <c r="K158" s="3">
        <f>I158-J158</f>
        <v>86</v>
      </c>
      <c r="L158" s="39">
        <f>J158/I158</f>
        <v>0.79474940334128874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36</v>
      </c>
      <c r="V158" s="38">
        <f>SUM(V97:V157)</f>
        <v>137</v>
      </c>
      <c r="W158" s="38">
        <f>SUM(W97:W157)</f>
        <v>7</v>
      </c>
      <c r="X158" s="41">
        <f>SUM(X97:X157)</f>
        <v>8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18</v>
      </c>
      <c r="G159" s="64">
        <f>E159-F159</f>
        <v>1</v>
      </c>
      <c r="H159" s="65">
        <f>F159/E159</f>
        <v>0.94736842105263153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>
        <v>1</v>
      </c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1</v>
      </c>
      <c r="V160" s="69">
        <v>2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4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1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1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13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13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8</v>
      </c>
      <c r="K169" s="75">
        <f>I169-J169</f>
        <v>1</v>
      </c>
      <c r="L169" s="76">
        <f>J169/I169</f>
        <v>0.88888888888888884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5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41</v>
      </c>
      <c r="K172" s="75">
        <f>I172-J172</f>
        <v>13</v>
      </c>
      <c r="L172" s="76">
        <f>J172/I172</f>
        <v>0.7592592592592593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10</v>
      </c>
      <c r="G173" s="73">
        <f>E173-F173</f>
        <v>0</v>
      </c>
      <c r="H173" s="74">
        <f>F173/E173</f>
        <v>1</v>
      </c>
      <c r="I173" s="73">
        <v>10</v>
      </c>
      <c r="J173" s="69">
        <v>10</v>
      </c>
      <c r="K173" s="75">
        <f>I173-J173</f>
        <v>0</v>
      </c>
      <c r="L173" s="76">
        <f>J173/I173</f>
        <v>1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1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7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2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5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2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/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8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>
        <v>1</v>
      </c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12</v>
      </c>
      <c r="K185" s="75">
        <f>I185-J185</f>
        <v>1</v>
      </c>
      <c r="L185" s="76">
        <f>J185/I185</f>
        <v>0.92307692307692313</v>
      </c>
      <c r="M185" s="73"/>
      <c r="N185" s="69"/>
      <c r="O185" s="75"/>
      <c r="P185" s="74"/>
      <c r="Q185" s="73"/>
      <c r="R185" s="69"/>
      <c r="S185" s="75"/>
      <c r="T185" s="76"/>
      <c r="U185" s="68">
        <v>4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17</v>
      </c>
      <c r="G186" s="73">
        <f>E186-F186</f>
        <v>3</v>
      </c>
      <c r="H186" s="74">
        <f>F186/E186</f>
        <v>0.85</v>
      </c>
      <c r="I186" s="73">
        <v>10</v>
      </c>
      <c r="J186" s="69">
        <v>6</v>
      </c>
      <c r="K186" s="75">
        <f>I186-J186</f>
        <v>4</v>
      </c>
      <c r="L186" s="76">
        <f>J186/I186</f>
        <v>0.6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27</v>
      </c>
      <c r="K187" s="75">
        <f>I187-J187</f>
        <v>5</v>
      </c>
      <c r="L187" s="76">
        <f>J187/I187</f>
        <v>0.84375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2</v>
      </c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>
        <v>1</v>
      </c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2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/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3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6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/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5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>
        <v>3</v>
      </c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20</v>
      </c>
      <c r="G205" s="73">
        <f>E205-F205</f>
        <v>0</v>
      </c>
      <c r="H205" s="74">
        <f>F205/E205</f>
        <v>1</v>
      </c>
      <c r="I205" s="73">
        <v>30</v>
      </c>
      <c r="J205" s="69">
        <v>24</v>
      </c>
      <c r="K205" s="75">
        <f>I205-J205</f>
        <v>6</v>
      </c>
      <c r="L205" s="76">
        <f>J205/I205</f>
        <v>0.8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53</v>
      </c>
      <c r="G206" s="73">
        <f>E206-F206</f>
        <v>3</v>
      </c>
      <c r="H206" s="74">
        <f>F206/E206</f>
        <v>0.9464285714285714</v>
      </c>
      <c r="I206" s="73">
        <v>89</v>
      </c>
      <c r="J206" s="69">
        <v>85</v>
      </c>
      <c r="K206" s="75">
        <f>I206-J206</f>
        <v>4</v>
      </c>
      <c r="L206" s="76">
        <f>J206/I206</f>
        <v>0.9550561797752809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7</v>
      </c>
      <c r="K207" s="75">
        <f>I207-J207</f>
        <v>3</v>
      </c>
      <c r="L207" s="76">
        <f>J207/I207</f>
        <v>0.7</v>
      </c>
      <c r="M207" s="73">
        <v>5</v>
      </c>
      <c r="N207" s="69">
        <v>3</v>
      </c>
      <c r="O207" s="75">
        <f>M207-N207</f>
        <v>2</v>
      </c>
      <c r="P207" s="74">
        <f>N207/M207</f>
        <v>0.6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>
        <v>2</v>
      </c>
      <c r="V207" s="69">
        <v>2</v>
      </c>
      <c r="W207" s="69"/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9</v>
      </c>
      <c r="G208" s="73">
        <f>E208-F208</f>
        <v>1</v>
      </c>
      <c r="H208" s="74">
        <f>F208/E208</f>
        <v>0.9</v>
      </c>
      <c r="I208" s="73">
        <v>20</v>
      </c>
      <c r="J208" s="69">
        <v>17</v>
      </c>
      <c r="K208" s="75">
        <f>I208-J208</f>
        <v>3</v>
      </c>
      <c r="L208" s="76">
        <f>J208/I208</f>
        <v>0.85</v>
      </c>
      <c r="M208" s="73"/>
      <c r="N208" s="69"/>
      <c r="O208" s="75"/>
      <c r="P208" s="74"/>
      <c r="Q208" s="73"/>
      <c r="R208" s="69"/>
      <c r="S208" s="75"/>
      <c r="T208" s="76"/>
      <c r="U208" s="68">
        <v>1</v>
      </c>
      <c r="V208" s="69">
        <v>2</v>
      </c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26</v>
      </c>
      <c r="K212" s="75">
        <f>I212-J212</f>
        <v>4</v>
      </c>
      <c r="L212" s="76">
        <f>J212/I212</f>
        <v>0.8666666666666667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4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24</v>
      </c>
      <c r="K213" s="75">
        <f>I213-J213</f>
        <v>1</v>
      </c>
      <c r="L213" s="76">
        <f>J213/I213</f>
        <v>0.96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11</v>
      </c>
      <c r="K215" s="75">
        <f>I215-J215</f>
        <v>5</v>
      </c>
      <c r="L215" s="76">
        <f>J215/I215</f>
        <v>0.6875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5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46</v>
      </c>
      <c r="G218" s="73">
        <f>E218-F218</f>
        <v>2</v>
      </c>
      <c r="H218" s="74">
        <f>F218/E218</f>
        <v>0.95833333333333337</v>
      </c>
      <c r="I218" s="73">
        <v>34</v>
      </c>
      <c r="J218" s="69">
        <v>29</v>
      </c>
      <c r="K218" s="75">
        <f>I218-J218</f>
        <v>5</v>
      </c>
      <c r="L218" s="76">
        <f>J218/I218</f>
        <v>0.8529411764705882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12</v>
      </c>
      <c r="W219" s="69"/>
      <c r="X219" s="70"/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262</v>
      </c>
      <c r="G220" s="38">
        <f>E220-F220</f>
        <v>10</v>
      </c>
      <c r="H220" s="4">
        <f>F220/E220</f>
        <v>0.96323529411764708</v>
      </c>
      <c r="I220" s="38">
        <f>SUM(I159:I219)</f>
        <v>447</v>
      </c>
      <c r="J220" s="38">
        <f>SUM(J159:J219)</f>
        <v>389</v>
      </c>
      <c r="K220" s="3">
        <f>I220-J220</f>
        <v>58</v>
      </c>
      <c r="L220" s="39">
        <f>J220/I220</f>
        <v>0.87024608501118572</v>
      </c>
      <c r="M220" s="38">
        <f>SUM(M159:M219)</f>
        <v>5</v>
      </c>
      <c r="N220" s="38">
        <f>SUM(N159:N219)</f>
        <v>3</v>
      </c>
      <c r="O220" s="3">
        <f>M220-N220</f>
        <v>2</v>
      </c>
      <c r="P220" s="4">
        <f>N220/M220</f>
        <v>0.6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14</v>
      </c>
      <c r="V220" s="38">
        <f>SUM(V159:V219)</f>
        <v>137</v>
      </c>
      <c r="W220" s="38">
        <f>SUM(W159:W219)</f>
        <v>2</v>
      </c>
      <c r="X220" s="41">
        <f>SUM(X159:X219)</f>
        <v>1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48</v>
      </c>
      <c r="K221" s="86">
        <f>I221-J221</f>
        <v>2</v>
      </c>
      <c r="L221" s="87">
        <f>J221/I221</f>
        <v>0.96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70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22</v>
      </c>
      <c r="K229" s="90">
        <f>I229-J229</f>
        <v>3</v>
      </c>
      <c r="L229" s="92">
        <f>J229/I229</f>
        <v>0.88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/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16</v>
      </c>
      <c r="V230" s="89">
        <v>14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4</v>
      </c>
      <c r="S231" s="90">
        <f>Q231-R231</f>
        <v>1</v>
      </c>
      <c r="T231" s="92">
        <f>R231/Q231</f>
        <v>0.8</v>
      </c>
      <c r="U231" s="89"/>
      <c r="V231" s="89"/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3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32</v>
      </c>
      <c r="G235" s="88">
        <f>E235-F235</f>
        <v>8</v>
      </c>
      <c r="H235" s="91">
        <f>F235/E235</f>
        <v>0.8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2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105</v>
      </c>
      <c r="G236" s="88">
        <f>E236-F236</f>
        <v>1</v>
      </c>
      <c r="H236" s="91">
        <f>F236/E236</f>
        <v>0.99056603773584906</v>
      </c>
      <c r="I236" s="88">
        <v>96</v>
      </c>
      <c r="J236" s="89">
        <v>78</v>
      </c>
      <c r="K236" s="90">
        <f>I236-J236</f>
        <v>18</v>
      </c>
      <c r="L236" s="92">
        <f>J236/I236</f>
        <v>0.8125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1</v>
      </c>
      <c r="V236" s="89">
        <v>26</v>
      </c>
      <c r="W236" s="89">
        <v>1</v>
      </c>
      <c r="X236" s="93">
        <v>4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28</v>
      </c>
      <c r="K239" s="90">
        <f>I239-J239</f>
        <v>2</v>
      </c>
      <c r="L239" s="92">
        <f>J239/I239</f>
        <v>0.93333333333333335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3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61</v>
      </c>
      <c r="K240" s="90">
        <f>I240-J240</f>
        <v>9</v>
      </c>
      <c r="L240" s="92">
        <f>J240/I240</f>
        <v>0.87142857142857144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4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22</v>
      </c>
      <c r="K243" s="90">
        <f>I243-J243</f>
        <v>6</v>
      </c>
      <c r="L243" s="92">
        <f>J243/I243</f>
        <v>0.7857142857142857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>
        <v>1</v>
      </c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3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3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2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2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2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2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5</v>
      </c>
      <c r="G255" s="88">
        <f>E255-F255</f>
        <v>0</v>
      </c>
      <c r="H255" s="91">
        <f>F255/E255</f>
        <v>1</v>
      </c>
      <c r="I255" s="88">
        <v>20</v>
      </c>
      <c r="J255" s="89">
        <v>19</v>
      </c>
      <c r="K255" s="90">
        <f>I255-J255</f>
        <v>1</v>
      </c>
      <c r="L255" s="92">
        <f>J255/I255</f>
        <v>0.95</v>
      </c>
      <c r="M255" s="88"/>
      <c r="N255" s="89"/>
      <c r="O255" s="90"/>
      <c r="P255" s="91"/>
      <c r="Q255" s="88"/>
      <c r="R255" s="89"/>
      <c r="S255" s="90"/>
      <c r="T255" s="92"/>
      <c r="U255" s="89">
        <v>2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4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17</v>
      </c>
      <c r="K257" s="90">
        <f>I257-J257</f>
        <v>3</v>
      </c>
      <c r="L257" s="92">
        <f>J257/I257</f>
        <v>0.85</v>
      </c>
      <c r="M257" s="88"/>
      <c r="N257" s="89"/>
      <c r="O257" s="90"/>
      <c r="P257" s="91"/>
      <c r="Q257" s="88"/>
      <c r="R257" s="89"/>
      <c r="S257" s="90"/>
      <c r="T257" s="92"/>
      <c r="U257" s="89">
        <v>2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>
        <v>3</v>
      </c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3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2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/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3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2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9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7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7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>
        <v>2</v>
      </c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3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/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>
        <v>1</v>
      </c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3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9</v>
      </c>
      <c r="K276" s="90">
        <f>I276-J276</f>
        <v>0</v>
      </c>
      <c r="L276" s="92">
        <f>J276/I276</f>
        <v>1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17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>
        <v>6</v>
      </c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/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8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9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5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17</v>
      </c>
      <c r="G285" s="88">
        <f>E285-F285</f>
        <v>3</v>
      </c>
      <c r="H285" s="91">
        <f>F285/E285</f>
        <v>0.85</v>
      </c>
      <c r="I285" s="88">
        <v>40</v>
      </c>
      <c r="J285" s="89">
        <v>29</v>
      </c>
      <c r="K285" s="90">
        <f>I285-J285</f>
        <v>11</v>
      </c>
      <c r="L285" s="92">
        <f>J285/I285</f>
        <v>0.72499999999999998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3</v>
      </c>
      <c r="K286" s="90">
        <f>I286-J286</f>
        <v>1</v>
      </c>
      <c r="L286" s="92">
        <f>J286/I286</f>
        <v>0.75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2</v>
      </c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2</v>
      </c>
      <c r="G287" s="88">
        <f>E287-F287</f>
        <v>0</v>
      </c>
      <c r="H287" s="91">
        <f>F287/E287</f>
        <v>1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7</v>
      </c>
      <c r="K290" s="90">
        <f>I290-J290</f>
        <v>3</v>
      </c>
      <c r="L290" s="92">
        <f>J290/I290</f>
        <v>0.7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3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1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298</v>
      </c>
      <c r="G295" s="38">
        <f>E295-F295</f>
        <v>12</v>
      </c>
      <c r="H295" s="4">
        <f>F295/E295</f>
        <v>0.96129032258064517</v>
      </c>
      <c r="I295" s="38">
        <f>SUM(I221:I294)</f>
        <v>498</v>
      </c>
      <c r="J295" s="38">
        <f>SUM(J221:J294)</f>
        <v>438</v>
      </c>
      <c r="K295" s="38">
        <f>I295-J295</f>
        <v>60</v>
      </c>
      <c r="L295" s="39">
        <f>J295/I295</f>
        <v>0.87951807228915657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4</v>
      </c>
      <c r="S295" s="38">
        <f>Q295-R295</f>
        <v>1</v>
      </c>
      <c r="T295" s="39">
        <f>R295/Q295</f>
        <v>0.8</v>
      </c>
      <c r="U295" s="38">
        <f>SUM(U221:U294)</f>
        <v>30</v>
      </c>
      <c r="V295" s="38">
        <f>SUM(V221:V294)</f>
        <v>261</v>
      </c>
      <c r="W295" s="38">
        <f>SUM(W221:W294)</f>
        <v>1</v>
      </c>
      <c r="X295" s="41">
        <f>SUM(X221:X294)</f>
        <v>5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1903</v>
      </c>
      <c r="G296" s="96">
        <f>G96+G158+G220+G295</f>
        <v>77</v>
      </c>
      <c r="H296" s="97">
        <f>F296/E296</f>
        <v>0.96111111111111114</v>
      </c>
      <c r="I296" s="96">
        <f>I96+I158+I220+I295</f>
        <v>2842</v>
      </c>
      <c r="J296" s="96">
        <f>J96+J158+J220+J295</f>
        <v>2425</v>
      </c>
      <c r="K296" s="96">
        <f>K96+K158+K220+K295</f>
        <v>417</v>
      </c>
      <c r="L296" s="98">
        <f>J296/I296</f>
        <v>0.8532723434201267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16</v>
      </c>
      <c r="S296" s="96">
        <f>S96+S158+S220+S295</f>
        <v>18</v>
      </c>
      <c r="T296" s="98">
        <f>R296/Q296</f>
        <v>0.47058823529411764</v>
      </c>
      <c r="U296" s="95">
        <f>U96+U158+U220+U295</f>
        <v>149</v>
      </c>
      <c r="V296" s="96">
        <f>V96+V158+V220+V295</f>
        <v>714</v>
      </c>
      <c r="W296" s="96">
        <f>W96+W158+W220+W295</f>
        <v>12</v>
      </c>
      <c r="X296" s="99">
        <f>X96+X158+X220+X295</f>
        <v>16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1011</v>
      </c>
      <c r="G304" s="108">
        <f>G96</f>
        <v>44</v>
      </c>
      <c r="H304" s="110">
        <f>F304/E304</f>
        <v>0.95829383886255926</v>
      </c>
      <c r="I304" s="108">
        <f t="shared" ref="I304:O304" si="2">(I96)</f>
        <v>1478</v>
      </c>
      <c r="J304" s="109">
        <f t="shared" si="2"/>
        <v>1265</v>
      </c>
      <c r="K304" s="108">
        <f t="shared" si="2"/>
        <v>213</v>
      </c>
      <c r="L304" s="110">
        <f t="shared" si="2"/>
        <v>0.85588633288227334</v>
      </c>
      <c r="M304" s="108">
        <f t="shared" si="2"/>
        <v>10</v>
      </c>
      <c r="N304" s="109">
        <f t="shared" si="2"/>
        <v>4</v>
      </c>
      <c r="O304" s="108">
        <f t="shared" si="2"/>
        <v>6</v>
      </c>
      <c r="P304" s="110">
        <f t="shared" ref="P304:X304" si="3">P96</f>
        <v>0.4</v>
      </c>
      <c r="Q304" s="108">
        <f t="shared" si="3"/>
        <v>22</v>
      </c>
      <c r="R304" s="109">
        <f t="shared" si="3"/>
        <v>9</v>
      </c>
      <c r="S304" s="108">
        <f t="shared" si="3"/>
        <v>13</v>
      </c>
      <c r="T304" s="110">
        <f t="shared" si="3"/>
        <v>0.40909090909090912</v>
      </c>
      <c r="U304" s="111">
        <f t="shared" si="3"/>
        <v>69</v>
      </c>
      <c r="V304" s="111">
        <f t="shared" si="3"/>
        <v>179</v>
      </c>
      <c r="W304" s="111">
        <f t="shared" si="3"/>
        <v>2</v>
      </c>
      <c r="X304" s="112">
        <f t="shared" si="3"/>
        <v>2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332</v>
      </c>
      <c r="G305" s="113">
        <f>G158</f>
        <v>11</v>
      </c>
      <c r="H305" s="115">
        <f>F305/E305</f>
        <v>0.96793002915451898</v>
      </c>
      <c r="I305" s="113">
        <f>I158</f>
        <v>419</v>
      </c>
      <c r="J305" s="114">
        <f>J158</f>
        <v>333</v>
      </c>
      <c r="K305" s="113">
        <f>K158</f>
        <v>86</v>
      </c>
      <c r="L305" s="115">
        <f>L158</f>
        <v>0.79474940334128874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36</v>
      </c>
      <c r="V305" s="114">
        <f t="shared" si="4"/>
        <v>137</v>
      </c>
      <c r="W305" s="114">
        <f t="shared" si="4"/>
        <v>7</v>
      </c>
      <c r="X305" s="116">
        <f t="shared" si="4"/>
        <v>8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262</v>
      </c>
      <c r="G306" s="117">
        <f t="shared" si="5"/>
        <v>10</v>
      </c>
      <c r="H306" s="119">
        <f t="shared" si="5"/>
        <v>0.96323529411764708</v>
      </c>
      <c r="I306" s="117">
        <f t="shared" si="5"/>
        <v>447</v>
      </c>
      <c r="J306" s="118">
        <f t="shared" si="5"/>
        <v>389</v>
      </c>
      <c r="K306" s="117">
        <f t="shared" si="5"/>
        <v>58</v>
      </c>
      <c r="L306" s="119">
        <f t="shared" si="5"/>
        <v>0.87024608501118572</v>
      </c>
      <c r="M306" s="117">
        <f t="shared" si="5"/>
        <v>5</v>
      </c>
      <c r="N306" s="118">
        <f t="shared" si="5"/>
        <v>3</v>
      </c>
      <c r="O306" s="117">
        <f t="shared" si="5"/>
        <v>2</v>
      </c>
      <c r="P306" s="119">
        <f t="shared" si="5"/>
        <v>0.6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14</v>
      </c>
      <c r="V306" s="120">
        <f t="shared" si="5"/>
        <v>137</v>
      </c>
      <c r="W306" s="120">
        <f t="shared" si="5"/>
        <v>2</v>
      </c>
      <c r="X306" s="121">
        <f t="shared" si="5"/>
        <v>1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298</v>
      </c>
      <c r="G307" s="122">
        <f t="shared" si="6"/>
        <v>12</v>
      </c>
      <c r="H307" s="124">
        <f t="shared" si="6"/>
        <v>0.96129032258064517</v>
      </c>
      <c r="I307" s="122">
        <f t="shared" si="6"/>
        <v>498</v>
      </c>
      <c r="J307" s="123">
        <f t="shared" si="6"/>
        <v>438</v>
      </c>
      <c r="K307" s="122">
        <f t="shared" si="6"/>
        <v>60</v>
      </c>
      <c r="L307" s="124">
        <f t="shared" si="6"/>
        <v>0.87951807228915657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4</v>
      </c>
      <c r="S307" s="122">
        <f t="shared" si="6"/>
        <v>1</v>
      </c>
      <c r="T307" s="124">
        <f t="shared" si="6"/>
        <v>0.8</v>
      </c>
      <c r="U307" s="123">
        <f t="shared" si="6"/>
        <v>30</v>
      </c>
      <c r="V307" s="123">
        <f t="shared" si="6"/>
        <v>261</v>
      </c>
      <c r="W307" s="123">
        <f t="shared" si="6"/>
        <v>1</v>
      </c>
      <c r="X307" s="125">
        <f t="shared" si="6"/>
        <v>5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1903</v>
      </c>
      <c r="G308" s="126">
        <f t="shared" si="7"/>
        <v>77</v>
      </c>
      <c r="H308" s="127">
        <f t="shared" si="7"/>
        <v>0.96111111111111114</v>
      </c>
      <c r="I308" s="126">
        <f t="shared" si="7"/>
        <v>2842</v>
      </c>
      <c r="J308" s="126">
        <f t="shared" si="7"/>
        <v>2425</v>
      </c>
      <c r="K308" s="126">
        <f t="shared" si="7"/>
        <v>417</v>
      </c>
      <c r="L308" s="127">
        <f t="shared" si="7"/>
        <v>0.8532723434201267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16</v>
      </c>
      <c r="S308" s="126">
        <f t="shared" si="7"/>
        <v>18</v>
      </c>
      <c r="T308" s="127">
        <f t="shared" si="7"/>
        <v>0.47058823529411764</v>
      </c>
      <c r="U308" s="126">
        <f t="shared" si="7"/>
        <v>149</v>
      </c>
      <c r="V308" s="126">
        <f t="shared" si="7"/>
        <v>714</v>
      </c>
      <c r="W308" s="126">
        <f t="shared" si="7"/>
        <v>12</v>
      </c>
      <c r="X308" s="128">
        <f t="shared" si="7"/>
        <v>16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1015</v>
      </c>
      <c r="G316" s="108">
        <f t="shared" si="8"/>
        <v>50</v>
      </c>
      <c r="H316" s="110">
        <f>F316/E316</f>
        <v>0.95305164319248825</v>
      </c>
      <c r="I316" s="108">
        <f t="shared" ref="I316:K320" si="9">I304+Q304</f>
        <v>1500</v>
      </c>
      <c r="J316" s="109">
        <f t="shared" si="9"/>
        <v>1274</v>
      </c>
      <c r="K316" s="108">
        <f t="shared" si="9"/>
        <v>226</v>
      </c>
      <c r="L316" s="129">
        <f>J316/I316</f>
        <v>0.84933333333333338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332</v>
      </c>
      <c r="G317" s="130">
        <f t="shared" si="8"/>
        <v>13</v>
      </c>
      <c r="H317" s="132">
        <f>F317/E317</f>
        <v>0.96231884057971018</v>
      </c>
      <c r="I317" s="130">
        <f t="shared" si="9"/>
        <v>421</v>
      </c>
      <c r="J317" s="131">
        <f t="shared" si="9"/>
        <v>333</v>
      </c>
      <c r="K317" s="130">
        <f t="shared" si="9"/>
        <v>88</v>
      </c>
      <c r="L317" s="133">
        <f>J317/I317</f>
        <v>0.79097387173396672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265</v>
      </c>
      <c r="G318" s="117">
        <f t="shared" si="8"/>
        <v>12</v>
      </c>
      <c r="H318" s="119">
        <f>F318/E318</f>
        <v>0.95667870036101088</v>
      </c>
      <c r="I318" s="117">
        <f t="shared" si="9"/>
        <v>452</v>
      </c>
      <c r="J318" s="118">
        <f t="shared" si="9"/>
        <v>392</v>
      </c>
      <c r="K318" s="117">
        <f t="shared" si="9"/>
        <v>60</v>
      </c>
      <c r="L318" s="134">
        <f>J318/I318</f>
        <v>0.86725663716814161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300</v>
      </c>
      <c r="G319" s="122">
        <f t="shared" si="8"/>
        <v>15</v>
      </c>
      <c r="H319" s="124">
        <f>F319/E319</f>
        <v>0.95238095238095233</v>
      </c>
      <c r="I319" s="122">
        <f t="shared" si="9"/>
        <v>503</v>
      </c>
      <c r="J319" s="123">
        <f t="shared" si="9"/>
        <v>442</v>
      </c>
      <c r="K319" s="122">
        <f t="shared" si="9"/>
        <v>61</v>
      </c>
      <c r="L319" s="135">
        <f>J319/I319</f>
        <v>0.87872763419483102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1912</v>
      </c>
      <c r="G320" s="136">
        <f t="shared" si="8"/>
        <v>90</v>
      </c>
      <c r="H320" s="137">
        <f>F320/E320</f>
        <v>0.95504495504495501</v>
      </c>
      <c r="I320" s="136">
        <f t="shared" si="9"/>
        <v>2876</v>
      </c>
      <c r="J320" s="126">
        <f t="shared" si="9"/>
        <v>2441</v>
      </c>
      <c r="K320" s="136">
        <f t="shared" si="9"/>
        <v>435</v>
      </c>
      <c r="L320" s="138">
        <f>J320/I320</f>
        <v>0.84874826147426985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1903</v>
      </c>
      <c r="G324" s="146">
        <f>G296</f>
        <v>77</v>
      </c>
      <c r="H324" s="255">
        <f>F324/E324</f>
        <v>0.96111111111111114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2425</v>
      </c>
      <c r="G325" s="146">
        <f>K296</f>
        <v>417</v>
      </c>
      <c r="H325" s="255">
        <f>F325/E325</f>
        <v>0.8532723434201267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16</v>
      </c>
      <c r="G327" s="146">
        <f>S296</f>
        <v>18</v>
      </c>
      <c r="H327" s="255">
        <f>F327/E327</f>
        <v>0.47058823529411764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4353</v>
      </c>
      <c r="G328" s="136">
        <f>SUM(G324:G327)</f>
        <v>525</v>
      </c>
      <c r="H328" s="204">
        <f>F328/E328</f>
        <v>0.89237392373923741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1903</v>
      </c>
      <c r="F331" s="146">
        <f>U296</f>
        <v>149</v>
      </c>
      <c r="G331" s="146">
        <f>J342-G333</f>
        <v>468</v>
      </c>
      <c r="H331" s="253">
        <f>E331+F331+G331</f>
        <v>2520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2425</v>
      </c>
      <c r="F332" s="146">
        <f>V296</f>
        <v>714</v>
      </c>
      <c r="G332" s="146">
        <f>J343-G334</f>
        <v>400</v>
      </c>
      <c r="H332" s="253">
        <f>E332+F332+G332</f>
        <v>3539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12</v>
      </c>
      <c r="G333" s="149">
        <v>0</v>
      </c>
      <c r="H333" s="253">
        <f>E333+F333+G333</f>
        <v>21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16</v>
      </c>
      <c r="F334" s="146">
        <f>X296</f>
        <v>16</v>
      </c>
      <c r="G334" s="149">
        <v>1</v>
      </c>
      <c r="H334" s="253">
        <f>E334+F334+G334</f>
        <v>33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4353</v>
      </c>
      <c r="F335" s="150">
        <f>SUM(F331:F334)</f>
        <v>891</v>
      </c>
      <c r="G335" s="150">
        <f>SUM(G331:G334)</f>
        <v>869</v>
      </c>
      <c r="H335" s="254">
        <f>H331+H332+H333+H334</f>
        <v>6113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1114</v>
      </c>
      <c r="F342" s="158">
        <v>959</v>
      </c>
      <c r="G342" s="158">
        <f>SUM(E342:F342)</f>
        <v>2073</v>
      </c>
      <c r="H342" s="159">
        <v>86</v>
      </c>
      <c r="I342" s="159">
        <v>382</v>
      </c>
      <c r="J342" s="159">
        <f>SUM(H342:I342)</f>
        <v>468</v>
      </c>
      <c r="K342" s="160">
        <f>M342-L342</f>
        <v>1200</v>
      </c>
      <c r="L342" s="160">
        <f>F342+I342</f>
        <v>1341</v>
      </c>
      <c r="M342" s="161">
        <f>H331+H333</f>
        <v>2541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1959</v>
      </c>
      <c r="F343" s="158">
        <v>1212</v>
      </c>
      <c r="G343" s="158">
        <f>SUM(E343:F343)</f>
        <v>3171</v>
      </c>
      <c r="H343" s="159">
        <v>94</v>
      </c>
      <c r="I343" s="159">
        <v>307</v>
      </c>
      <c r="J343" s="159">
        <f>SUM(H343:I343)</f>
        <v>401</v>
      </c>
      <c r="K343" s="160">
        <f>M343-L343</f>
        <v>2053</v>
      </c>
      <c r="L343" s="160">
        <f>F343+I343</f>
        <v>1519</v>
      </c>
      <c r="M343" s="161">
        <f>H332+H334</f>
        <v>3572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3073</v>
      </c>
      <c r="F344" s="163">
        <f>SUM(F342:F343)</f>
        <v>2171</v>
      </c>
      <c r="G344" s="163">
        <f>SUM(E344:F344)</f>
        <v>5244</v>
      </c>
      <c r="H344" s="164">
        <f t="shared" ref="H344:M344" si="10">SUM(H342:H343)</f>
        <v>180</v>
      </c>
      <c r="I344" s="164">
        <f t="shared" si="10"/>
        <v>689</v>
      </c>
      <c r="J344" s="164">
        <f t="shared" si="10"/>
        <v>869</v>
      </c>
      <c r="K344" s="165">
        <f t="shared" si="10"/>
        <v>3253</v>
      </c>
      <c r="L344" s="165">
        <f t="shared" si="10"/>
        <v>2860</v>
      </c>
      <c r="M344" s="166">
        <f t="shared" si="10"/>
        <v>6113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86</v>
      </c>
      <c r="F351" s="108">
        <v>104</v>
      </c>
      <c r="G351" s="109">
        <f>SUM(E351:F351)</f>
        <v>190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167</v>
      </c>
      <c r="F352" s="130">
        <v>96</v>
      </c>
      <c r="G352" s="131">
        <f>SUM(E352:F352)</f>
        <v>263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101</v>
      </c>
      <c r="F353" s="117">
        <v>144</v>
      </c>
      <c r="G353" s="118">
        <f>SUM(E353:F353)</f>
        <v>245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97</v>
      </c>
      <c r="F354" s="122">
        <v>32</v>
      </c>
      <c r="G354" s="123">
        <f>SUM(E354:F354)</f>
        <v>129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451</v>
      </c>
      <c r="F355" s="176">
        <f>SUM(F351:F354)</f>
        <v>376</v>
      </c>
      <c r="G355" s="176">
        <f>SUM(G351:G354)</f>
        <v>827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7" customHeight="1">
      <c r="A356" s="104"/>
      <c r="B356" s="104"/>
      <c r="C356" s="104"/>
      <c r="D356" s="105" t="s">
        <v>503</v>
      </c>
      <c r="E356" s="177">
        <v>188</v>
      </c>
      <c r="F356" s="177">
        <v>152</v>
      </c>
      <c r="G356" s="177">
        <f>SUM(E356:F356)</f>
        <v>340</v>
      </c>
      <c r="H356" s="100"/>
      <c r="I356" s="100">
        <f>G355+G356</f>
        <v>1167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34606</v>
      </c>
      <c r="K363" s="242"/>
      <c r="L363" s="242"/>
      <c r="M363" s="242"/>
      <c r="N363" s="242"/>
      <c r="O363" s="243">
        <f>J363/J371</f>
        <v>0.52061018173065354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6844</v>
      </c>
      <c r="K364" s="242"/>
      <c r="L364" s="242"/>
      <c r="M364" s="242"/>
      <c r="N364" s="242"/>
      <c r="O364" s="243">
        <f>J364/J371</f>
        <v>0.10296064508364425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4518</v>
      </c>
      <c r="K365" s="242"/>
      <c r="L365" s="242"/>
      <c r="M365" s="242"/>
      <c r="N365" s="242"/>
      <c r="O365" s="243">
        <f>J365/J371</f>
        <v>6.7968467926344922E-2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3840</v>
      </c>
      <c r="K366" s="242"/>
      <c r="L366" s="242"/>
      <c r="M366" s="242"/>
      <c r="N366" s="242"/>
      <c r="O366" s="243">
        <f>J366/J371</f>
        <v>5.7768684558912022E-2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3410</v>
      </c>
      <c r="K367" s="242"/>
      <c r="L367" s="242"/>
      <c r="M367" s="242"/>
      <c r="N367" s="242"/>
      <c r="O367" s="243">
        <f>J367/J371</f>
        <v>5.1299795402575524E-2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3017</v>
      </c>
      <c r="K368" s="242"/>
      <c r="L368" s="242"/>
      <c r="M368" s="242"/>
      <c r="N368" s="242"/>
      <c r="O368" s="243">
        <f>J368/J371</f>
        <v>4.5387531592249369E-2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6085</v>
      </c>
      <c r="K369" s="242"/>
      <c r="L369" s="242"/>
      <c r="M369" s="242"/>
      <c r="N369" s="242"/>
      <c r="O369" s="243">
        <f>J369/J371</f>
        <v>9.1542303526296789E-2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4152</v>
      </c>
      <c r="K370" s="242"/>
      <c r="L370" s="242"/>
      <c r="M370" s="242"/>
      <c r="N370" s="242"/>
      <c r="O370" s="243">
        <f>J370/J371</f>
        <v>6.2462390179323625E-2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66472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13438</v>
      </c>
      <c r="I379" s="215"/>
      <c r="J379" s="216">
        <f>H379/H385</f>
        <v>0.20216030809965099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16129</v>
      </c>
      <c r="U379" s="221"/>
      <c r="V379" s="213">
        <f>T379/T385</f>
        <v>0.18708532454878671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3084</v>
      </c>
      <c r="I380" s="215"/>
      <c r="J380" s="216">
        <f>H380/H385</f>
        <v>4.639547478637622E-2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4411</v>
      </c>
      <c r="U380" s="221"/>
      <c r="V380" s="213">
        <f>T380/T385</f>
        <v>5.1164571057393401E-2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1.2035142616440005E-4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2.7838351969563401E-4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3.0087856541100012E-5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1.1599313320651418E-4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16532</v>
      </c>
      <c r="I383" s="215"/>
      <c r="J383" s="216">
        <f>H383/H385</f>
        <v>0.2487062221687327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20574</v>
      </c>
      <c r="U383" s="221"/>
      <c r="V383" s="213">
        <f>T383/T385</f>
        <v>0.23864427225908227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49940</v>
      </c>
      <c r="I384" s="215"/>
      <c r="J384" s="216">
        <f>H384/H385</f>
        <v>0.75129377783126727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65638</v>
      </c>
      <c r="U384" s="221"/>
      <c r="V384" s="213">
        <f>T384/T385</f>
        <v>0.76135572774091775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66472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86212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44355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35</v>
      </c>
      <c r="K18" s="23">
        <f>I18-J18</f>
        <v>3</v>
      </c>
      <c r="L18" s="25">
        <f>J18/I18</f>
        <v>0.92105263157894735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4</v>
      </c>
      <c r="K19" s="23">
        <f>I19-J19</f>
        <v>4</v>
      </c>
      <c r="L19" s="25">
        <f>J19/I19</f>
        <v>0.5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3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9</v>
      </c>
      <c r="G21" s="23">
        <f>E21-F21</f>
        <v>1</v>
      </c>
      <c r="H21" s="24">
        <f>F21/E21</f>
        <v>0.9</v>
      </c>
      <c r="I21" s="23">
        <v>15</v>
      </c>
      <c r="J21" s="22">
        <v>15</v>
      </c>
      <c r="K21" s="23">
        <f>I21-J21</f>
        <v>0</v>
      </c>
      <c r="L21" s="25">
        <f>J21/I21</f>
        <v>1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>
        <v>1</v>
      </c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81</v>
      </c>
      <c r="G22" s="23">
        <f>E22-F22</f>
        <v>9</v>
      </c>
      <c r="H22" s="24">
        <f>F22/E22</f>
        <v>0.9</v>
      </c>
      <c r="I22" s="23">
        <v>80</v>
      </c>
      <c r="J22" s="22">
        <v>58</v>
      </c>
      <c r="K22" s="23">
        <f>I22-J22</f>
        <v>22</v>
      </c>
      <c r="L22" s="25">
        <f>J22/I22</f>
        <v>0.72499999999999998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25</v>
      </c>
      <c r="K23" s="23">
        <f>I23-J23</f>
        <v>7</v>
      </c>
      <c r="L23" s="25">
        <f>J23/I23</f>
        <v>0.78125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1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87</v>
      </c>
      <c r="G24" s="23">
        <f>E24-F24</f>
        <v>1</v>
      </c>
      <c r="H24" s="24">
        <f>F24/E24</f>
        <v>0.98863636363636365</v>
      </c>
      <c r="I24" s="23">
        <v>100</v>
      </c>
      <c r="J24" s="22">
        <v>83</v>
      </c>
      <c r="K24" s="23">
        <f>I24-J24</f>
        <v>17</v>
      </c>
      <c r="L24" s="25">
        <f>J24/I24</f>
        <v>0.83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6</v>
      </c>
      <c r="S25" s="23">
        <v>6</v>
      </c>
      <c r="T25" s="25">
        <f>R25/Q25</f>
        <v>0.6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1</v>
      </c>
      <c r="G27" s="23">
        <f>E27-F27</f>
        <v>4</v>
      </c>
      <c r="H27" s="24">
        <f>F27/E27</f>
        <v>0.2</v>
      </c>
      <c r="I27" s="23">
        <v>8</v>
      </c>
      <c r="J27" s="22">
        <v>7</v>
      </c>
      <c r="K27" s="23">
        <f t="shared" ref="K27:K32" si="0">I27-J27</f>
        <v>1</v>
      </c>
      <c r="L27" s="25">
        <f t="shared" ref="L27:L32" si="1">J27/I27</f>
        <v>0.875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17</v>
      </c>
      <c r="K29" s="23">
        <f t="shared" si="0"/>
        <v>5</v>
      </c>
      <c r="L29" s="25">
        <f t="shared" si="1"/>
        <v>0.77272727272727271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81</v>
      </c>
      <c r="G30" s="23">
        <f>E30-F30</f>
        <v>2</v>
      </c>
      <c r="H30" s="24">
        <f>F30/E30</f>
        <v>0.97590361445783136</v>
      </c>
      <c r="I30" s="23">
        <v>34</v>
      </c>
      <c r="J30" s="22">
        <v>28</v>
      </c>
      <c r="K30" s="23">
        <f t="shared" si="0"/>
        <v>6</v>
      </c>
      <c r="L30" s="25">
        <f t="shared" si="1"/>
        <v>0.82352941176470584</v>
      </c>
      <c r="M30" s="33"/>
      <c r="N30" s="30"/>
      <c r="O30" s="28"/>
      <c r="P30" s="24"/>
      <c r="Q30" s="33">
        <v>10</v>
      </c>
      <c r="R30" s="22">
        <v>1</v>
      </c>
      <c r="S30" s="23">
        <f>Q30-R30</f>
        <v>9</v>
      </c>
      <c r="T30" s="25">
        <f>R30/Q30</f>
        <v>0.1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162</v>
      </c>
      <c r="G31" s="23">
        <f>E31-F31</f>
        <v>2</v>
      </c>
      <c r="H31" s="24">
        <f>F31/E31</f>
        <v>0.98780487804878048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/>
      <c r="V31" s="30">
        <v>3</v>
      </c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38</v>
      </c>
      <c r="V32" s="30">
        <v>24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65</v>
      </c>
      <c r="G36" s="23">
        <f>E36-F36</f>
        <v>3</v>
      </c>
      <c r="H36" s="24">
        <f>F36/E36</f>
        <v>0.95588235294117652</v>
      </c>
      <c r="I36" s="23">
        <v>15</v>
      </c>
      <c r="J36" s="22">
        <v>15</v>
      </c>
      <c r="K36" s="23">
        <f>I36-J36</f>
        <v>0</v>
      </c>
      <c r="L36" s="25">
        <f>J36/I36</f>
        <v>1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50</v>
      </c>
      <c r="G39" s="23">
        <f>E39-F39</f>
        <v>1</v>
      </c>
      <c r="H39" s="24">
        <f>F39/E39</f>
        <v>0.98039215686274506</v>
      </c>
      <c r="I39" s="23">
        <v>26</v>
      </c>
      <c r="J39" s="22">
        <v>21</v>
      </c>
      <c r="K39" s="23">
        <f>I39-J39</f>
        <v>5</v>
      </c>
      <c r="L39" s="25">
        <f>J39/I39</f>
        <v>0.80769230769230771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5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2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27</v>
      </c>
      <c r="G42" s="23">
        <f>E42-F42</f>
        <v>4</v>
      </c>
      <c r="H42" s="24">
        <f>F42/E42</f>
        <v>0.87096774193548387</v>
      </c>
      <c r="I42" s="23">
        <v>36</v>
      </c>
      <c r="J42" s="22">
        <v>29</v>
      </c>
      <c r="K42" s="23">
        <f>I42-J42</f>
        <v>7</v>
      </c>
      <c r="L42" s="25">
        <f>J42/I42</f>
        <v>0.80555555555555558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199</v>
      </c>
      <c r="G43" s="23">
        <f>E43-F43</f>
        <v>7</v>
      </c>
      <c r="H43" s="24">
        <f>F43/E43</f>
        <v>0.96601941747572817</v>
      </c>
      <c r="I43" s="23">
        <v>314</v>
      </c>
      <c r="J43" s="22">
        <v>265</v>
      </c>
      <c r="K43" s="23">
        <f>I43-J43</f>
        <v>49</v>
      </c>
      <c r="L43" s="25">
        <f>J43/I43</f>
        <v>0.8439490445859873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5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7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5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9</v>
      </c>
      <c r="G50" s="23">
        <f>E50-F50</f>
        <v>0</v>
      </c>
      <c r="H50" s="24">
        <f>F50/E50</f>
        <v>1</v>
      </c>
      <c r="I50" s="23">
        <v>40</v>
      </c>
      <c r="J50" s="22">
        <v>32</v>
      </c>
      <c r="K50" s="23">
        <f>I50-J50</f>
        <v>8</v>
      </c>
      <c r="L50" s="25">
        <f>J50/I50</f>
        <v>0.8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4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1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64</v>
      </c>
      <c r="K59" s="23">
        <f>I59-J59</f>
        <v>0</v>
      </c>
      <c r="L59" s="25">
        <f>J59/I59</f>
        <v>1</v>
      </c>
      <c r="M59" s="33"/>
      <c r="N59" s="30"/>
      <c r="O59" s="28"/>
      <c r="P59" s="24"/>
      <c r="Q59" s="33"/>
      <c r="R59" s="22"/>
      <c r="S59" s="23"/>
      <c r="T59" s="25"/>
      <c r="U59" s="30"/>
      <c r="V59" s="30">
        <v>4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4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/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9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16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10</v>
      </c>
      <c r="G69" s="23">
        <f>E69-F69</f>
        <v>2</v>
      </c>
      <c r="H69" s="24">
        <f>F69/E69</f>
        <v>0.83333333333333337</v>
      </c>
      <c r="I69" s="23">
        <v>30</v>
      </c>
      <c r="J69" s="22">
        <v>22</v>
      </c>
      <c r="K69" s="23">
        <f>I69-J69</f>
        <v>8</v>
      </c>
      <c r="L69" s="25">
        <f>J69/I69</f>
        <v>0.73333333333333328</v>
      </c>
      <c r="M69" s="33"/>
      <c r="N69" s="30"/>
      <c r="O69" s="28"/>
      <c r="P69" s="24"/>
      <c r="Q69" s="33"/>
      <c r="R69" s="22"/>
      <c r="S69" s="23"/>
      <c r="T69" s="25"/>
      <c r="U69" s="30">
        <v>1</v>
      </c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6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2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/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6</v>
      </c>
      <c r="K75" s="23">
        <f>I75-J75</f>
        <v>0</v>
      </c>
      <c r="L75" s="25">
        <f>J75/I75</f>
        <v>1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71</v>
      </c>
      <c r="K76" s="23">
        <f>I76-J76</f>
        <v>9</v>
      </c>
      <c r="L76" s="25">
        <f>J76/I76</f>
        <v>0.88749999999999996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3</v>
      </c>
      <c r="K77" s="23">
        <f>I77-J77</f>
        <v>9</v>
      </c>
      <c r="L77" s="25">
        <f>J77/I77</f>
        <v>0.25</v>
      </c>
      <c r="M77" s="33"/>
      <c r="N77" s="30"/>
      <c r="O77" s="28"/>
      <c r="P77" s="24"/>
      <c r="Q77" s="33"/>
      <c r="R77" s="22"/>
      <c r="S77" s="23"/>
      <c r="T77" s="25"/>
      <c r="U77" s="30">
        <v>6</v>
      </c>
      <c r="V77" s="30">
        <v>1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10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2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10</v>
      </c>
      <c r="G83" s="23">
        <f>E83-F83</f>
        <v>0</v>
      </c>
      <c r="H83" s="24">
        <f>F83/E83</f>
        <v>1</v>
      </c>
      <c r="I83" s="23">
        <v>30</v>
      </c>
      <c r="J83" s="22">
        <v>30</v>
      </c>
      <c r="K83" s="23">
        <f>I83-J83</f>
        <v>0</v>
      </c>
      <c r="L83" s="25">
        <f>J83/I83</f>
        <v>1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2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5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7</v>
      </c>
      <c r="G86" s="23">
        <f>E86-F86</f>
        <v>1</v>
      </c>
      <c r="H86" s="24">
        <f>F86/E86</f>
        <v>0.875</v>
      </c>
      <c r="I86" s="23">
        <v>12</v>
      </c>
      <c r="J86" s="22">
        <v>12</v>
      </c>
      <c r="K86" s="23">
        <f>I86-J86</f>
        <v>0</v>
      </c>
      <c r="L86" s="25">
        <f>J86/I86</f>
        <v>1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1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3</v>
      </c>
      <c r="G88" s="23">
        <f>E88-F88</f>
        <v>0</v>
      </c>
      <c r="H88" s="24">
        <f>F88/E88</f>
        <v>1</v>
      </c>
      <c r="I88" s="23">
        <v>5</v>
      </c>
      <c r="J88" s="22">
        <v>5</v>
      </c>
      <c r="K88" s="23">
        <f>I88-J88</f>
        <v>0</v>
      </c>
      <c r="L88" s="25">
        <f>J88/I88</f>
        <v>1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3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8</v>
      </c>
      <c r="K93" s="23">
        <f>I93-J93</f>
        <v>0</v>
      </c>
      <c r="L93" s="25">
        <f>J93/I93</f>
        <v>1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22</v>
      </c>
      <c r="G94" s="23">
        <f>E94-F94</f>
        <v>1</v>
      </c>
      <c r="H94" s="24">
        <f>F94/E94</f>
        <v>0.95652173913043481</v>
      </c>
      <c r="I94" s="23">
        <v>30</v>
      </c>
      <c r="J94" s="22">
        <v>15</v>
      </c>
      <c r="K94" s="23">
        <f>I94-J94</f>
        <v>15</v>
      </c>
      <c r="L94" s="25">
        <f>J94/I94</f>
        <v>0.5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1</v>
      </c>
      <c r="S95" s="23">
        <f>Q95-R95</f>
        <v>1</v>
      </c>
      <c r="T95" s="25">
        <f>R95/Q95</f>
        <v>0.5</v>
      </c>
      <c r="U95" s="30">
        <v>2</v>
      </c>
      <c r="V95" s="30">
        <v>2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1014</v>
      </c>
      <c r="G96" s="38">
        <f>E96-F96</f>
        <v>41</v>
      </c>
      <c r="H96" s="4">
        <f>F96/E96</f>
        <v>0.96113744075829388</v>
      </c>
      <c r="I96" s="3">
        <f>SUM(I13:I95)</f>
        <v>1478</v>
      </c>
      <c r="J96" s="3">
        <f>SUM(J13:J95)</f>
        <v>1298</v>
      </c>
      <c r="K96" s="3">
        <f>I96-J96</f>
        <v>180</v>
      </c>
      <c r="L96" s="39">
        <f>J96/I96</f>
        <v>0.878213802435724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8</v>
      </c>
      <c r="S96" s="3">
        <f>Q96-R96</f>
        <v>14</v>
      </c>
      <c r="T96" s="39">
        <f>R96/Q96</f>
        <v>0.36363636363636365</v>
      </c>
      <c r="U96" s="38">
        <f>SUM(U13:U95)</f>
        <v>68</v>
      </c>
      <c r="V96" s="38">
        <f>SUM(V13:V95)</f>
        <v>163</v>
      </c>
      <c r="W96" s="38">
        <f>SUM(W13:W95)</f>
        <v>1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5</v>
      </c>
      <c r="K97" s="47">
        <f>I97-J97</f>
        <v>1</v>
      </c>
      <c r="L97" s="48">
        <f>J97/I97</f>
        <v>0.83333333333333337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>
        <v>1</v>
      </c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14</v>
      </c>
      <c r="K98" s="55">
        <f>I98-J98</f>
        <v>5</v>
      </c>
      <c r="L98" s="56">
        <f>J98/I98</f>
        <v>0.73684210526315785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2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19</v>
      </c>
      <c r="K101" s="55">
        <f>I101-J101</f>
        <v>1</v>
      </c>
      <c r="L101" s="56">
        <f>J101/I101</f>
        <v>0.95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6</v>
      </c>
      <c r="K102" s="55">
        <f>I102-J102</f>
        <v>9</v>
      </c>
      <c r="L102" s="56">
        <f>J102/I102</f>
        <v>0.4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5</v>
      </c>
      <c r="K103" s="55">
        <f>I103-J103</f>
        <v>2</v>
      </c>
      <c r="L103" s="56">
        <f>J103/I103</f>
        <v>0.7142857142857143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>
        <v>1</v>
      </c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10</v>
      </c>
      <c r="K104" s="55">
        <f>I104-J104</f>
        <v>0</v>
      </c>
      <c r="L104" s="56">
        <f>J104/I104</f>
        <v>1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5</v>
      </c>
      <c r="K107" s="55">
        <f>I107-J107</f>
        <v>3</v>
      </c>
      <c r="L107" s="56">
        <f>J107/I107</f>
        <v>0.625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/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15</v>
      </c>
      <c r="K108" s="55">
        <f>I108-J108</f>
        <v>0</v>
      </c>
      <c r="L108" s="56">
        <f>J108/I108</f>
        <v>1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1</v>
      </c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9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14</v>
      </c>
      <c r="K110" s="55">
        <f>I110-J110</f>
        <v>1</v>
      </c>
      <c r="L110" s="56">
        <f>J110/I110</f>
        <v>0.93333333333333335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9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8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33</v>
      </c>
      <c r="G117" s="53">
        <f>E117-F117</f>
        <v>0</v>
      </c>
      <c r="H117" s="54">
        <f>F117/E117</f>
        <v>1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19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4</v>
      </c>
      <c r="K119" s="55">
        <f>I119-J119</f>
        <v>6</v>
      </c>
      <c r="L119" s="56">
        <f>J119/I119</f>
        <v>0.4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9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7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8</v>
      </c>
      <c r="G122" s="53">
        <f>E122-F122</f>
        <v>2</v>
      </c>
      <c r="H122" s="54">
        <f>F122/E122</f>
        <v>0.8</v>
      </c>
      <c r="I122" s="53">
        <v>20</v>
      </c>
      <c r="J122" s="52">
        <v>8</v>
      </c>
      <c r="K122" s="55">
        <f>I122-J122</f>
        <v>12</v>
      </c>
      <c r="L122" s="56">
        <f>J122/I122</f>
        <v>0.4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49</v>
      </c>
      <c r="K123" s="55">
        <f>I123-J123</f>
        <v>18</v>
      </c>
      <c r="L123" s="56">
        <f>J123/I123</f>
        <v>0.73134328358208955</v>
      </c>
      <c r="M123" s="53"/>
      <c r="N123" s="52"/>
      <c r="O123" s="55"/>
      <c r="P123" s="54"/>
      <c r="Q123" s="53"/>
      <c r="R123" s="52"/>
      <c r="S123" s="55"/>
      <c r="T123" s="56"/>
      <c r="U123" s="57">
        <v>7</v>
      </c>
      <c r="V123" s="52">
        <v>4</v>
      </c>
      <c r="W123" s="52"/>
      <c r="X123" s="58">
        <v>5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8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68</v>
      </c>
      <c r="G126" s="53">
        <f>E126-F126</f>
        <v>2</v>
      </c>
      <c r="H126" s="54">
        <f>F126/E126</f>
        <v>0.97142857142857142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2</v>
      </c>
      <c r="W126" s="52">
        <v>1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23</v>
      </c>
      <c r="G127" s="53">
        <f>E127-F127</f>
        <v>7</v>
      </c>
      <c r="H127" s="54">
        <f>F127/E127</f>
        <v>0.76666666666666672</v>
      </c>
      <c r="I127" s="53">
        <v>28</v>
      </c>
      <c r="J127" s="52">
        <v>24</v>
      </c>
      <c r="K127" s="55">
        <f>I127-J127</f>
        <v>4</v>
      </c>
      <c r="L127" s="56">
        <f>J127/I127</f>
        <v>0.8571428571428571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10</v>
      </c>
      <c r="G129" s="53">
        <f>E129-F129</f>
        <v>0</v>
      </c>
      <c r="H129" s="54">
        <f>F129/E129</f>
        <v>1</v>
      </c>
      <c r="I129" s="53">
        <v>10</v>
      </c>
      <c r="J129" s="52">
        <v>8</v>
      </c>
      <c r="K129" s="55">
        <f>I129-J129</f>
        <v>2</v>
      </c>
      <c r="L129" s="56">
        <f>J129/I129</f>
        <v>0.8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4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4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11</v>
      </c>
      <c r="K135" s="55">
        <f>I135-J135</f>
        <v>1</v>
      </c>
      <c r="L135" s="56">
        <f>J135/I135</f>
        <v>0.91666666666666663</v>
      </c>
      <c r="M135" s="53"/>
      <c r="N135" s="52"/>
      <c r="O135" s="55"/>
      <c r="P135" s="54"/>
      <c r="Q135" s="53"/>
      <c r="R135" s="52"/>
      <c r="S135" s="55"/>
      <c r="T135" s="56"/>
      <c r="U135" s="57">
        <v>2</v>
      </c>
      <c r="V135" s="52">
        <v>1</v>
      </c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7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10</v>
      </c>
      <c r="K138" s="55">
        <f>I138-J138</f>
        <v>6</v>
      </c>
      <c r="L138" s="56">
        <f>J138/I138</f>
        <v>0.625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16</v>
      </c>
      <c r="K139" s="55">
        <f>I139-J139</f>
        <v>10</v>
      </c>
      <c r="L139" s="56">
        <f>J139/I139</f>
        <v>0.61538461538461542</v>
      </c>
      <c r="M139" s="53"/>
      <c r="N139" s="52"/>
      <c r="O139" s="55"/>
      <c r="P139" s="54"/>
      <c r="Q139" s="53"/>
      <c r="R139" s="52"/>
      <c r="S139" s="55"/>
      <c r="T139" s="56"/>
      <c r="U139" s="57">
        <v>2</v>
      </c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19</v>
      </c>
      <c r="K140" s="55">
        <f>I140-J140</f>
        <v>1</v>
      </c>
      <c r="L140" s="56">
        <f>J140/I140</f>
        <v>0.95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10</v>
      </c>
      <c r="K141" s="55">
        <f>I141-J141</f>
        <v>0</v>
      </c>
      <c r="L141" s="56">
        <f>J141/I141</f>
        <v>1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>
        <v>2</v>
      </c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6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9</v>
      </c>
      <c r="K144" s="55">
        <f>I144-J144</f>
        <v>3</v>
      </c>
      <c r="L144" s="56">
        <f>J144/I144</f>
        <v>0.75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10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13</v>
      </c>
      <c r="K146" s="55">
        <f>I146-J146</f>
        <v>7</v>
      </c>
      <c r="L146" s="56">
        <f>J146/I146</f>
        <v>0.65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24</v>
      </c>
      <c r="G148" s="53">
        <f>E148-F148</f>
        <v>0</v>
      </c>
      <c r="H148" s="54">
        <f>F148/E148</f>
        <v>1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3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4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10</v>
      </c>
      <c r="K157" s="55">
        <f>I157-J157</f>
        <v>0</v>
      </c>
      <c r="L157" s="56">
        <f>J157/I157</f>
        <v>1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331</v>
      </c>
      <c r="G158" s="38">
        <f>E158-F158</f>
        <v>12</v>
      </c>
      <c r="H158" s="4">
        <f>F158/E158</f>
        <v>0.96501457725947526</v>
      </c>
      <c r="I158" s="38">
        <f>SUM(I97:I157)</f>
        <v>419</v>
      </c>
      <c r="J158" s="38">
        <f>SUM(J97:J157)</f>
        <v>322</v>
      </c>
      <c r="K158" s="3">
        <f>I158-J158</f>
        <v>97</v>
      </c>
      <c r="L158" s="39">
        <f>J158/I158</f>
        <v>0.76849642004773266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38</v>
      </c>
      <c r="V158" s="38">
        <f>SUM(V97:V157)</f>
        <v>146</v>
      </c>
      <c r="W158" s="38">
        <f>SUM(W97:W157)</f>
        <v>6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17</v>
      </c>
      <c r="G159" s="64">
        <f>E159-F159</f>
        <v>2</v>
      </c>
      <c r="H159" s="65">
        <f>F159/E159</f>
        <v>0.89473684210526316</v>
      </c>
      <c r="I159" s="64">
        <v>15</v>
      </c>
      <c r="J159" s="63">
        <v>12</v>
      </c>
      <c r="K159" s="66">
        <f>I159-J159</f>
        <v>3</v>
      </c>
      <c r="L159" s="67">
        <f>J159/I159</f>
        <v>0.8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>
        <v>4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>
        <v>1</v>
      </c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2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9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9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8</v>
      </c>
      <c r="K169" s="75">
        <f>I169-J169</f>
        <v>1</v>
      </c>
      <c r="L169" s="76">
        <f>J169/I169</f>
        <v>0.88888888888888884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/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5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26</v>
      </c>
      <c r="G172" s="73">
        <f>E172-F172</f>
        <v>1</v>
      </c>
      <c r="H172" s="74">
        <f>F172/E172</f>
        <v>0.96296296296296291</v>
      </c>
      <c r="I172" s="73">
        <v>54</v>
      </c>
      <c r="J172" s="69">
        <v>46</v>
      </c>
      <c r="K172" s="75">
        <f>I172-J172</f>
        <v>8</v>
      </c>
      <c r="L172" s="76">
        <f>J172/I172</f>
        <v>0.85185185185185186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9</v>
      </c>
      <c r="G173" s="73">
        <f>E173-F173</f>
        <v>1</v>
      </c>
      <c r="H173" s="74">
        <f>F173/E173</f>
        <v>0.9</v>
      </c>
      <c r="I173" s="73">
        <v>10</v>
      </c>
      <c r="J173" s="69">
        <v>8</v>
      </c>
      <c r="K173" s="75">
        <f>I173-J173</f>
        <v>2</v>
      </c>
      <c r="L173" s="76">
        <f>J173/I173</f>
        <v>0.8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2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6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4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1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1</v>
      </c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3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10</v>
      </c>
      <c r="K185" s="75">
        <f>I185-J185</f>
        <v>3</v>
      </c>
      <c r="L185" s="76">
        <f>J185/I185</f>
        <v>0.76923076923076927</v>
      </c>
      <c r="M185" s="73"/>
      <c r="N185" s="69"/>
      <c r="O185" s="75"/>
      <c r="P185" s="74"/>
      <c r="Q185" s="73"/>
      <c r="R185" s="69"/>
      <c r="S185" s="75"/>
      <c r="T185" s="76"/>
      <c r="U185" s="68">
        <v>5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17</v>
      </c>
      <c r="G186" s="73">
        <f>E186-F186</f>
        <v>3</v>
      </c>
      <c r="H186" s="74">
        <f>F186/E186</f>
        <v>0.85</v>
      </c>
      <c r="I186" s="73">
        <v>10</v>
      </c>
      <c r="J186" s="69">
        <v>7</v>
      </c>
      <c r="K186" s="75">
        <f>I186-J186</f>
        <v>3</v>
      </c>
      <c r="L186" s="76">
        <f>J186/I186</f>
        <v>0.7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27</v>
      </c>
      <c r="K187" s="75">
        <f>I187-J187</f>
        <v>5</v>
      </c>
      <c r="L187" s="76">
        <f>J187/I187</f>
        <v>0.84375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1</v>
      </c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5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6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3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19</v>
      </c>
      <c r="G205" s="73">
        <f>E205-F205</f>
        <v>1</v>
      </c>
      <c r="H205" s="74">
        <f>F205/E205</f>
        <v>0.95</v>
      </c>
      <c r="I205" s="73">
        <v>30</v>
      </c>
      <c r="J205" s="69">
        <v>25</v>
      </c>
      <c r="K205" s="75">
        <f>I205-J205</f>
        <v>5</v>
      </c>
      <c r="L205" s="76">
        <f>J205/I205</f>
        <v>0.83333333333333337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52</v>
      </c>
      <c r="G206" s="73">
        <f>E206-F206</f>
        <v>4</v>
      </c>
      <c r="H206" s="74">
        <f>F206/E206</f>
        <v>0.9285714285714286</v>
      </c>
      <c r="I206" s="73">
        <v>89</v>
      </c>
      <c r="J206" s="69">
        <v>84</v>
      </c>
      <c r="K206" s="75">
        <f>I206-J206</f>
        <v>5</v>
      </c>
      <c r="L206" s="76">
        <f>J206/I206</f>
        <v>0.9438202247191011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5</v>
      </c>
      <c r="K207" s="75">
        <f>I207-J207</f>
        <v>5</v>
      </c>
      <c r="L207" s="76">
        <f>J207/I207</f>
        <v>0.5</v>
      </c>
      <c r="M207" s="73">
        <v>5</v>
      </c>
      <c r="N207" s="69">
        <v>2</v>
      </c>
      <c r="O207" s="75">
        <f>M207-N207</f>
        <v>3</v>
      </c>
      <c r="P207" s="74">
        <f>N207/M207</f>
        <v>0.4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>
        <v>1</v>
      </c>
      <c r="V207" s="69">
        <v>2</v>
      </c>
      <c r="W207" s="69">
        <v>1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10</v>
      </c>
      <c r="G208" s="73">
        <f>E208-F208</f>
        <v>0</v>
      </c>
      <c r="H208" s="74">
        <f>F208/E208</f>
        <v>1</v>
      </c>
      <c r="I208" s="73">
        <v>20</v>
      </c>
      <c r="J208" s="69">
        <v>15</v>
      </c>
      <c r="K208" s="75">
        <f>I208-J208</f>
        <v>5</v>
      </c>
      <c r="L208" s="76">
        <f>J208/I208</f>
        <v>0.75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1</v>
      </c>
      <c r="G211" s="73">
        <f>E211-F211</f>
        <v>1</v>
      </c>
      <c r="H211" s="74">
        <f>F211/E211</f>
        <v>0.5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28</v>
      </c>
      <c r="K212" s="75">
        <f>I212-J212</f>
        <v>2</v>
      </c>
      <c r="L212" s="76">
        <f>J212/I212</f>
        <v>0.93333333333333335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3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22</v>
      </c>
      <c r="K213" s="75">
        <f>I213-J213</f>
        <v>3</v>
      </c>
      <c r="L213" s="76">
        <f>J213/I213</f>
        <v>0.88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7</v>
      </c>
      <c r="K215" s="75">
        <f>I215-J215</f>
        <v>9</v>
      </c>
      <c r="L215" s="76">
        <f>J215/I215</f>
        <v>0.4375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6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47</v>
      </c>
      <c r="G218" s="73">
        <f>E218-F218</f>
        <v>1</v>
      </c>
      <c r="H218" s="74">
        <f>F218/E218</f>
        <v>0.97916666666666663</v>
      </c>
      <c r="I218" s="73">
        <v>34</v>
      </c>
      <c r="J218" s="69">
        <v>30</v>
      </c>
      <c r="K218" s="75">
        <f>I218-J218</f>
        <v>4</v>
      </c>
      <c r="L218" s="76">
        <f>J218/I218</f>
        <v>0.88235294117647056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11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258</v>
      </c>
      <c r="G220" s="38">
        <f>E220-F220</f>
        <v>14</v>
      </c>
      <c r="H220" s="4">
        <f>F220/E220</f>
        <v>0.94852941176470584</v>
      </c>
      <c r="I220" s="38">
        <f>SUM(I159:I219)</f>
        <v>447</v>
      </c>
      <c r="J220" s="38">
        <f>SUM(J159:J219)</f>
        <v>384</v>
      </c>
      <c r="K220" s="3">
        <f>I220-J220</f>
        <v>63</v>
      </c>
      <c r="L220" s="39">
        <f>J220/I220</f>
        <v>0.85906040268456374</v>
      </c>
      <c r="M220" s="38">
        <f>SUM(M159:M219)</f>
        <v>5</v>
      </c>
      <c r="N220" s="38">
        <f>SUM(N159:N219)</f>
        <v>2</v>
      </c>
      <c r="O220" s="3">
        <f>M220-N220</f>
        <v>3</v>
      </c>
      <c r="P220" s="4">
        <f>N220/M220</f>
        <v>0.4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13</v>
      </c>
      <c r="V220" s="38">
        <f>SUM(V159:V219)</f>
        <v>127</v>
      </c>
      <c r="W220" s="38">
        <f>SUM(W159:W219)</f>
        <v>3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66</v>
      </c>
      <c r="G221" s="84">
        <f>E221-F221</f>
        <v>0</v>
      </c>
      <c r="H221" s="85">
        <f>F221/E221</f>
        <v>1</v>
      </c>
      <c r="I221" s="84">
        <v>50</v>
      </c>
      <c r="J221" s="83">
        <v>50</v>
      </c>
      <c r="K221" s="86">
        <f>I221-J221</f>
        <v>0</v>
      </c>
      <c r="L221" s="87">
        <f>J221/I221</f>
        <v>1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70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23</v>
      </c>
      <c r="K229" s="90">
        <f>I229-J229</f>
        <v>2</v>
      </c>
      <c r="L229" s="92">
        <f>J229/I229</f>
        <v>0.92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15</v>
      </c>
      <c r="V230" s="89">
        <v>9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4</v>
      </c>
      <c r="S231" s="90">
        <f>Q231-R231</f>
        <v>1</v>
      </c>
      <c r="T231" s="92">
        <f>R231/Q231</f>
        <v>0.8</v>
      </c>
      <c r="U231" s="89"/>
      <c r="V231" s="89"/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3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33</v>
      </c>
      <c r="G235" s="88">
        <f>E235-F235</f>
        <v>7</v>
      </c>
      <c r="H235" s="91">
        <f>F235/E235</f>
        <v>0.82499999999999996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98</v>
      </c>
      <c r="G236" s="88">
        <f>E236-F236</f>
        <v>8</v>
      </c>
      <c r="H236" s="91">
        <f>F236/E236</f>
        <v>0.92452830188679247</v>
      </c>
      <c r="I236" s="88">
        <v>96</v>
      </c>
      <c r="J236" s="89">
        <v>90</v>
      </c>
      <c r="K236" s="90">
        <f>I236-J236</f>
        <v>6</v>
      </c>
      <c r="L236" s="92">
        <f>J236/I236</f>
        <v>0.9375</v>
      </c>
      <c r="M236" s="88">
        <v>5</v>
      </c>
      <c r="N236" s="89">
        <v>2</v>
      </c>
      <c r="O236" s="90">
        <f>M236-N236</f>
        <v>3</v>
      </c>
      <c r="P236" s="91">
        <f>N236/M236</f>
        <v>0.4</v>
      </c>
      <c r="Q236" s="88"/>
      <c r="R236" s="89"/>
      <c r="S236" s="90"/>
      <c r="T236" s="92"/>
      <c r="U236" s="89">
        <v>1</v>
      </c>
      <c r="V236" s="89">
        <v>21</v>
      </c>
      <c r="W236" s="89">
        <v>1</v>
      </c>
      <c r="X236" s="93">
        <v>4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24</v>
      </c>
      <c r="K239" s="90">
        <f>I239-J239</f>
        <v>6</v>
      </c>
      <c r="L239" s="92">
        <f>J239/I239</f>
        <v>0.8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4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55</v>
      </c>
      <c r="K240" s="90">
        <f>I240-J240</f>
        <v>15</v>
      </c>
      <c r="L240" s="92">
        <f>J240/I240</f>
        <v>0.7857142857142857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24</v>
      </c>
      <c r="K243" s="90">
        <f>I243-J243</f>
        <v>4</v>
      </c>
      <c r="L243" s="92">
        <f>J243/I243</f>
        <v>0.8571428571428571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>
        <v>1</v>
      </c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4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3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4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4</v>
      </c>
      <c r="G255" s="88">
        <f>E255-F255</f>
        <v>1</v>
      </c>
      <c r="H255" s="91">
        <f>F255/E255</f>
        <v>0.8</v>
      </c>
      <c r="I255" s="88">
        <v>20</v>
      </c>
      <c r="J255" s="89">
        <v>18</v>
      </c>
      <c r="K255" s="90">
        <f>I255-J255</f>
        <v>2</v>
      </c>
      <c r="L255" s="92">
        <f>J255/I255</f>
        <v>0.9</v>
      </c>
      <c r="M255" s="88"/>
      <c r="N255" s="89"/>
      <c r="O255" s="90"/>
      <c r="P255" s="91"/>
      <c r="Q255" s="88"/>
      <c r="R255" s="89"/>
      <c r="S255" s="90"/>
      <c r="T255" s="92"/>
      <c r="U255" s="89">
        <v>2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3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8</v>
      </c>
      <c r="G257" s="88">
        <f>E257-F257</f>
        <v>2</v>
      </c>
      <c r="H257" s="91">
        <f>F257/E257</f>
        <v>0.8</v>
      </c>
      <c r="I257" s="88">
        <v>20</v>
      </c>
      <c r="J257" s="89">
        <v>18</v>
      </c>
      <c r="K257" s="90">
        <f>I257-J257</f>
        <v>2</v>
      </c>
      <c r="L257" s="92">
        <f>J257/I257</f>
        <v>0.9</v>
      </c>
      <c r="M257" s="88"/>
      <c r="N257" s="89"/>
      <c r="O257" s="90"/>
      <c r="P257" s="91"/>
      <c r="Q257" s="88"/>
      <c r="R257" s="89"/>
      <c r="S257" s="90"/>
      <c r="T257" s="92"/>
      <c r="U257" s="89">
        <v>2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/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>
        <v>1</v>
      </c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3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4</v>
      </c>
      <c r="K266" s="90">
        <f>I266-J266</f>
        <v>1</v>
      </c>
      <c r="L266" s="92">
        <f>J266/I266</f>
        <v>0.8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11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6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/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13</v>
      </c>
      <c r="G276" s="88">
        <f>E276-F276</f>
        <v>2</v>
      </c>
      <c r="H276" s="91">
        <f>F276/E276</f>
        <v>0.8666666666666667</v>
      </c>
      <c r="I276" s="88">
        <v>9</v>
      </c>
      <c r="J276" s="89">
        <v>8</v>
      </c>
      <c r="K276" s="90">
        <f>I276-J276</f>
        <v>1</v>
      </c>
      <c r="L276" s="92">
        <f>J276/I276</f>
        <v>0.88888888888888884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16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/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</v>
      </c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9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4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17</v>
      </c>
      <c r="G285" s="88">
        <f>E285-F285</f>
        <v>3</v>
      </c>
      <c r="H285" s="91">
        <f>F285/E285</f>
        <v>0.85</v>
      </c>
      <c r="I285" s="88">
        <v>40</v>
      </c>
      <c r="J285" s="89">
        <v>40</v>
      </c>
      <c r="K285" s="90">
        <f>I285-J285</f>
        <v>0</v>
      </c>
      <c r="L285" s="92">
        <f>J285/I285</f>
        <v>1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/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1</v>
      </c>
      <c r="G287" s="88">
        <f>E287-F287</f>
        <v>1</v>
      </c>
      <c r="H287" s="91">
        <f>F287/E287</f>
        <v>0.5</v>
      </c>
      <c r="I287" s="88">
        <v>4</v>
      </c>
      <c r="J287" s="89">
        <v>4</v>
      </c>
      <c r="K287" s="90">
        <f>I287-J287</f>
        <v>0</v>
      </c>
      <c r="L287" s="92">
        <f>J287/I287</f>
        <v>1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5</v>
      </c>
      <c r="K290" s="90">
        <f>I290-J290</f>
        <v>5</v>
      </c>
      <c r="L290" s="92">
        <f>J290/I290</f>
        <v>0.5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3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286</v>
      </c>
      <c r="G295" s="38">
        <f>E295-F295</f>
        <v>24</v>
      </c>
      <c r="H295" s="4">
        <f>F295/E295</f>
        <v>0.92258064516129035</v>
      </c>
      <c r="I295" s="38">
        <f>SUM(I221:I294)</f>
        <v>498</v>
      </c>
      <c r="J295" s="38">
        <f>SUM(J221:J294)</f>
        <v>454</v>
      </c>
      <c r="K295" s="38">
        <f>I295-J295</f>
        <v>44</v>
      </c>
      <c r="L295" s="39">
        <f>J295/I295</f>
        <v>0.91164658634538154</v>
      </c>
      <c r="M295" s="38">
        <f>SUM(M221:M294)</f>
        <v>5</v>
      </c>
      <c r="N295" s="38">
        <f>SUM(N221:N294)</f>
        <v>2</v>
      </c>
      <c r="O295" s="38">
        <f>M295-N295</f>
        <v>3</v>
      </c>
      <c r="P295" s="4">
        <f>N295/M295</f>
        <v>0.4</v>
      </c>
      <c r="Q295" s="38">
        <f>SUM(Q221:Q294)</f>
        <v>5</v>
      </c>
      <c r="R295" s="38">
        <f>SUM(R221:R294)</f>
        <v>4</v>
      </c>
      <c r="S295" s="38">
        <f>Q295-R295</f>
        <v>1</v>
      </c>
      <c r="T295" s="39">
        <f>R295/Q295</f>
        <v>0.8</v>
      </c>
      <c r="U295" s="38">
        <f>SUM(U221:U294)</f>
        <v>28</v>
      </c>
      <c r="V295" s="38">
        <f>SUM(V221:V294)</f>
        <v>240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1889</v>
      </c>
      <c r="G296" s="96">
        <f>G96+G158+G220+G295</f>
        <v>91</v>
      </c>
      <c r="H296" s="97">
        <f>F296/E296</f>
        <v>0.95404040404040402</v>
      </c>
      <c r="I296" s="96">
        <f>I96+I158+I220+I295</f>
        <v>2842</v>
      </c>
      <c r="J296" s="96">
        <f>J96+J158+J220+J295</f>
        <v>2458</v>
      </c>
      <c r="K296" s="96">
        <f>K96+K158+K220+K295</f>
        <v>384</v>
      </c>
      <c r="L296" s="98">
        <f>J296/I296</f>
        <v>0.86488388458831811</v>
      </c>
      <c r="M296" s="96">
        <f>M96+M158+M220+M295</f>
        <v>22</v>
      </c>
      <c r="N296" s="96">
        <f>N96+N158+N220+N295</f>
        <v>10</v>
      </c>
      <c r="O296" s="96">
        <f>O96+O158+O220+O295</f>
        <v>12</v>
      </c>
      <c r="P296" s="97">
        <f>N296/M296</f>
        <v>0.45454545454545453</v>
      </c>
      <c r="Q296" s="96">
        <f>Q96+Q158+Q220+Q295</f>
        <v>34</v>
      </c>
      <c r="R296" s="96">
        <f>R96+R158+R220+R295</f>
        <v>15</v>
      </c>
      <c r="S296" s="96">
        <f>S96+S158+S220+S295</f>
        <v>19</v>
      </c>
      <c r="T296" s="98">
        <f>R296/Q296</f>
        <v>0.44117647058823528</v>
      </c>
      <c r="U296" s="95">
        <f>U96+U158+U220+U295</f>
        <v>147</v>
      </c>
      <c r="V296" s="96">
        <f>V96+V158+V220+V295</f>
        <v>676</v>
      </c>
      <c r="W296" s="96">
        <f>W96+W158+W220+W295</f>
        <v>11</v>
      </c>
      <c r="X296" s="99">
        <f>X96+X158+X220+X295</f>
        <v>18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1014</v>
      </c>
      <c r="G304" s="108">
        <f>G96</f>
        <v>41</v>
      </c>
      <c r="H304" s="110">
        <f>F304/E304</f>
        <v>0.96113744075829388</v>
      </c>
      <c r="I304" s="108">
        <f t="shared" ref="I304:O304" si="2">(I96)</f>
        <v>1478</v>
      </c>
      <c r="J304" s="109">
        <f t="shared" si="2"/>
        <v>1298</v>
      </c>
      <c r="K304" s="108">
        <f t="shared" si="2"/>
        <v>180</v>
      </c>
      <c r="L304" s="110">
        <f t="shared" si="2"/>
        <v>0.878213802435724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8</v>
      </c>
      <c r="S304" s="108">
        <f t="shared" si="3"/>
        <v>14</v>
      </c>
      <c r="T304" s="110">
        <f t="shared" si="3"/>
        <v>0.36363636363636365</v>
      </c>
      <c r="U304" s="111">
        <f t="shared" si="3"/>
        <v>68</v>
      </c>
      <c r="V304" s="111">
        <f t="shared" si="3"/>
        <v>163</v>
      </c>
      <c r="W304" s="111">
        <f t="shared" si="3"/>
        <v>1</v>
      </c>
      <c r="X304" s="112">
        <f t="shared" si="3"/>
        <v>3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331</v>
      </c>
      <c r="G305" s="113">
        <f>G158</f>
        <v>12</v>
      </c>
      <c r="H305" s="115">
        <f>F305/E305</f>
        <v>0.96501457725947526</v>
      </c>
      <c r="I305" s="113">
        <f>I158</f>
        <v>419</v>
      </c>
      <c r="J305" s="114">
        <f>J158</f>
        <v>322</v>
      </c>
      <c r="K305" s="113">
        <f>K158</f>
        <v>97</v>
      </c>
      <c r="L305" s="115">
        <f>L158</f>
        <v>0.76849642004773266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38</v>
      </c>
      <c r="V305" s="114">
        <f t="shared" si="4"/>
        <v>146</v>
      </c>
      <c r="W305" s="114">
        <f t="shared" si="4"/>
        <v>6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258</v>
      </c>
      <c r="G306" s="117">
        <f t="shared" si="5"/>
        <v>14</v>
      </c>
      <c r="H306" s="119">
        <f t="shared" si="5"/>
        <v>0.94852941176470584</v>
      </c>
      <c r="I306" s="117">
        <f t="shared" si="5"/>
        <v>447</v>
      </c>
      <c r="J306" s="118">
        <f t="shared" si="5"/>
        <v>384</v>
      </c>
      <c r="K306" s="117">
        <f t="shared" si="5"/>
        <v>63</v>
      </c>
      <c r="L306" s="119">
        <f t="shared" si="5"/>
        <v>0.85906040268456374</v>
      </c>
      <c r="M306" s="117">
        <f t="shared" si="5"/>
        <v>5</v>
      </c>
      <c r="N306" s="118">
        <f t="shared" si="5"/>
        <v>2</v>
      </c>
      <c r="O306" s="117">
        <f t="shared" si="5"/>
        <v>3</v>
      </c>
      <c r="P306" s="119">
        <f t="shared" si="5"/>
        <v>0.4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13</v>
      </c>
      <c r="V306" s="120">
        <f t="shared" si="5"/>
        <v>127</v>
      </c>
      <c r="W306" s="120">
        <f t="shared" si="5"/>
        <v>3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286</v>
      </c>
      <c r="G307" s="122">
        <f t="shared" si="6"/>
        <v>24</v>
      </c>
      <c r="H307" s="124">
        <f t="shared" si="6"/>
        <v>0.92258064516129035</v>
      </c>
      <c r="I307" s="122">
        <f t="shared" si="6"/>
        <v>498</v>
      </c>
      <c r="J307" s="123">
        <f t="shared" si="6"/>
        <v>454</v>
      </c>
      <c r="K307" s="122">
        <f t="shared" si="6"/>
        <v>44</v>
      </c>
      <c r="L307" s="124">
        <f t="shared" si="6"/>
        <v>0.91164658634538154</v>
      </c>
      <c r="M307" s="122">
        <f t="shared" si="6"/>
        <v>5</v>
      </c>
      <c r="N307" s="123">
        <f t="shared" si="6"/>
        <v>2</v>
      </c>
      <c r="O307" s="122">
        <f t="shared" si="6"/>
        <v>3</v>
      </c>
      <c r="P307" s="124">
        <f t="shared" si="6"/>
        <v>0.4</v>
      </c>
      <c r="Q307" s="122">
        <f t="shared" si="6"/>
        <v>5</v>
      </c>
      <c r="R307" s="123">
        <f t="shared" si="6"/>
        <v>4</v>
      </c>
      <c r="S307" s="122">
        <f t="shared" si="6"/>
        <v>1</v>
      </c>
      <c r="T307" s="124">
        <f t="shared" si="6"/>
        <v>0.8</v>
      </c>
      <c r="U307" s="123">
        <f t="shared" si="6"/>
        <v>28</v>
      </c>
      <c r="V307" s="123">
        <f t="shared" si="6"/>
        <v>240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1889</v>
      </c>
      <c r="G308" s="126">
        <f t="shared" si="7"/>
        <v>91</v>
      </c>
      <c r="H308" s="127">
        <f t="shared" si="7"/>
        <v>0.95404040404040402</v>
      </c>
      <c r="I308" s="126">
        <f t="shared" si="7"/>
        <v>2842</v>
      </c>
      <c r="J308" s="126">
        <f t="shared" si="7"/>
        <v>2458</v>
      </c>
      <c r="K308" s="126">
        <f t="shared" si="7"/>
        <v>384</v>
      </c>
      <c r="L308" s="127">
        <f t="shared" si="7"/>
        <v>0.86488388458831811</v>
      </c>
      <c r="M308" s="126">
        <f t="shared" si="7"/>
        <v>22</v>
      </c>
      <c r="N308" s="126">
        <f t="shared" si="7"/>
        <v>10</v>
      </c>
      <c r="O308" s="126">
        <f t="shared" si="7"/>
        <v>12</v>
      </c>
      <c r="P308" s="127">
        <f t="shared" si="7"/>
        <v>0.45454545454545453</v>
      </c>
      <c r="Q308" s="126">
        <f t="shared" si="7"/>
        <v>34</v>
      </c>
      <c r="R308" s="126">
        <f t="shared" si="7"/>
        <v>15</v>
      </c>
      <c r="S308" s="126">
        <f t="shared" si="7"/>
        <v>19</v>
      </c>
      <c r="T308" s="127">
        <f t="shared" si="7"/>
        <v>0.44117647058823528</v>
      </c>
      <c r="U308" s="126">
        <f t="shared" si="7"/>
        <v>147</v>
      </c>
      <c r="V308" s="126">
        <f t="shared" si="7"/>
        <v>676</v>
      </c>
      <c r="W308" s="126">
        <f t="shared" si="7"/>
        <v>11</v>
      </c>
      <c r="X308" s="128">
        <f t="shared" si="7"/>
        <v>18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1020</v>
      </c>
      <c r="G316" s="108">
        <f t="shared" si="8"/>
        <v>45</v>
      </c>
      <c r="H316" s="110">
        <f>F316/E316</f>
        <v>0.95774647887323938</v>
      </c>
      <c r="I316" s="108">
        <f t="shared" ref="I316:K320" si="9">I304+Q304</f>
        <v>1500</v>
      </c>
      <c r="J316" s="109">
        <f t="shared" si="9"/>
        <v>1306</v>
      </c>
      <c r="K316" s="108">
        <f t="shared" si="9"/>
        <v>194</v>
      </c>
      <c r="L316" s="129">
        <f>J316/I316</f>
        <v>0.8706666666666667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331</v>
      </c>
      <c r="G317" s="130">
        <f t="shared" si="8"/>
        <v>14</v>
      </c>
      <c r="H317" s="132">
        <f>F317/E317</f>
        <v>0.95942028985507244</v>
      </c>
      <c r="I317" s="130">
        <f t="shared" si="9"/>
        <v>421</v>
      </c>
      <c r="J317" s="131">
        <f t="shared" si="9"/>
        <v>322</v>
      </c>
      <c r="K317" s="130">
        <f t="shared" si="9"/>
        <v>99</v>
      </c>
      <c r="L317" s="133">
        <f>J317/I317</f>
        <v>0.76484560570071258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260</v>
      </c>
      <c r="G318" s="117">
        <f t="shared" si="8"/>
        <v>17</v>
      </c>
      <c r="H318" s="119">
        <f>F318/E318</f>
        <v>0.93862815884476536</v>
      </c>
      <c r="I318" s="117">
        <f t="shared" si="9"/>
        <v>452</v>
      </c>
      <c r="J318" s="118">
        <f t="shared" si="9"/>
        <v>387</v>
      </c>
      <c r="K318" s="117">
        <f t="shared" si="9"/>
        <v>65</v>
      </c>
      <c r="L318" s="134">
        <f>J318/I318</f>
        <v>0.85619469026548678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288</v>
      </c>
      <c r="G319" s="122">
        <f t="shared" si="8"/>
        <v>27</v>
      </c>
      <c r="H319" s="124">
        <f>F319/E319</f>
        <v>0.91428571428571426</v>
      </c>
      <c r="I319" s="122">
        <f t="shared" si="9"/>
        <v>503</v>
      </c>
      <c r="J319" s="123">
        <f t="shared" si="9"/>
        <v>458</v>
      </c>
      <c r="K319" s="122">
        <f t="shared" si="9"/>
        <v>45</v>
      </c>
      <c r="L319" s="135">
        <f>J319/I319</f>
        <v>0.91053677932405563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1899</v>
      </c>
      <c r="G320" s="136">
        <f t="shared" si="8"/>
        <v>103</v>
      </c>
      <c r="H320" s="137">
        <f>F320/E320</f>
        <v>0.94855144855144857</v>
      </c>
      <c r="I320" s="136">
        <f t="shared" si="9"/>
        <v>2876</v>
      </c>
      <c r="J320" s="126">
        <f t="shared" si="9"/>
        <v>2473</v>
      </c>
      <c r="K320" s="136">
        <f t="shared" si="9"/>
        <v>403</v>
      </c>
      <c r="L320" s="138">
        <f>J320/I320</f>
        <v>0.85987482614742694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1889</v>
      </c>
      <c r="G324" s="146">
        <f>G296</f>
        <v>91</v>
      </c>
      <c r="H324" s="255">
        <f>F324/E324</f>
        <v>0.95404040404040402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2458</v>
      </c>
      <c r="G325" s="146">
        <f>K296</f>
        <v>384</v>
      </c>
      <c r="H325" s="255">
        <f>F325/E325</f>
        <v>0.86488388458831811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10</v>
      </c>
      <c r="G326" s="146">
        <f>O296</f>
        <v>12</v>
      </c>
      <c r="H326" s="255">
        <f>F326/E326</f>
        <v>0.45454545454545453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15</v>
      </c>
      <c r="G327" s="146">
        <f>S296</f>
        <v>19</v>
      </c>
      <c r="H327" s="255">
        <f>F327/E327</f>
        <v>0.44117647058823528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4372</v>
      </c>
      <c r="G328" s="136">
        <f>SUM(G324:G327)</f>
        <v>506</v>
      </c>
      <c r="H328" s="204">
        <f>F328/E328</f>
        <v>0.89626896268962686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1889</v>
      </c>
      <c r="F331" s="146">
        <f>U296</f>
        <v>147</v>
      </c>
      <c r="G331" s="146">
        <f>J342-G333</f>
        <v>467</v>
      </c>
      <c r="H331" s="253">
        <f>E331+F331+G331</f>
        <v>2503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2458</v>
      </c>
      <c r="F332" s="146">
        <f>V296</f>
        <v>676</v>
      </c>
      <c r="G332" s="146">
        <f>J343-G334</f>
        <v>423</v>
      </c>
      <c r="H332" s="253">
        <f>E332+F332+G332</f>
        <v>3557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10</v>
      </c>
      <c r="F333" s="146">
        <f>W296</f>
        <v>11</v>
      </c>
      <c r="G333" s="149">
        <v>0</v>
      </c>
      <c r="H333" s="253">
        <f>E333+F333+G333</f>
        <v>21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15</v>
      </c>
      <c r="F334" s="146">
        <f>X296</f>
        <v>18</v>
      </c>
      <c r="G334" s="149">
        <v>1</v>
      </c>
      <c r="H334" s="253">
        <f>E334+F334+G334</f>
        <v>34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4372</v>
      </c>
      <c r="F335" s="150">
        <f>SUM(F331:F334)</f>
        <v>852</v>
      </c>
      <c r="G335" s="150">
        <f>SUM(G331:G334)</f>
        <v>891</v>
      </c>
      <c r="H335" s="254">
        <f>H331+H332+H333+H334</f>
        <v>6115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1079</v>
      </c>
      <c r="F342" s="158">
        <v>978</v>
      </c>
      <c r="G342" s="158">
        <f>SUM(E342:F342)</f>
        <v>2057</v>
      </c>
      <c r="H342" s="159">
        <v>87</v>
      </c>
      <c r="I342" s="159">
        <v>380</v>
      </c>
      <c r="J342" s="159">
        <f>SUM(H342:I342)</f>
        <v>467</v>
      </c>
      <c r="K342" s="160">
        <f>M342-L342</f>
        <v>1166</v>
      </c>
      <c r="L342" s="160">
        <f>F342+I342</f>
        <v>1358</v>
      </c>
      <c r="M342" s="161">
        <f>H331+H333</f>
        <v>2524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1963</v>
      </c>
      <c r="F343" s="158">
        <v>1204</v>
      </c>
      <c r="G343" s="158">
        <f>SUM(E343:F343)</f>
        <v>3167</v>
      </c>
      <c r="H343" s="159">
        <v>116</v>
      </c>
      <c r="I343" s="159">
        <v>308</v>
      </c>
      <c r="J343" s="159">
        <f>SUM(H343:I343)</f>
        <v>424</v>
      </c>
      <c r="K343" s="160">
        <f>M343-L343</f>
        <v>2079</v>
      </c>
      <c r="L343" s="160">
        <f>F343+I343</f>
        <v>1512</v>
      </c>
      <c r="M343" s="161">
        <f>H332+H334</f>
        <v>3591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3042</v>
      </c>
      <c r="F344" s="163">
        <f>SUM(F342:F343)</f>
        <v>2182</v>
      </c>
      <c r="G344" s="163">
        <f>SUM(E344:F344)</f>
        <v>5224</v>
      </c>
      <c r="H344" s="164">
        <f t="shared" ref="H344:M344" si="10">SUM(H342:H343)</f>
        <v>203</v>
      </c>
      <c r="I344" s="164">
        <f t="shared" si="10"/>
        <v>688</v>
      </c>
      <c r="J344" s="164">
        <f t="shared" si="10"/>
        <v>891</v>
      </c>
      <c r="K344" s="165">
        <f t="shared" si="10"/>
        <v>3245</v>
      </c>
      <c r="L344" s="165">
        <f t="shared" si="10"/>
        <v>2870</v>
      </c>
      <c r="M344" s="166">
        <f t="shared" si="10"/>
        <v>6115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93</v>
      </c>
      <c r="F351" s="108">
        <v>90</v>
      </c>
      <c r="G351" s="109">
        <f>SUM(E351:F351)</f>
        <v>183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171</v>
      </c>
      <c r="F352" s="130">
        <v>92</v>
      </c>
      <c r="G352" s="131">
        <f>SUM(E352:F352)</f>
        <v>263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105</v>
      </c>
      <c r="F353" s="117">
        <v>146</v>
      </c>
      <c r="G353" s="118">
        <f>SUM(E353:F353)</f>
        <v>251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101</v>
      </c>
      <c r="F354" s="122">
        <v>35</v>
      </c>
      <c r="G354" s="123">
        <f>SUM(E354:F354)</f>
        <v>136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470</v>
      </c>
      <c r="F355" s="176">
        <f>SUM(F351:F354)</f>
        <v>363</v>
      </c>
      <c r="G355" s="176">
        <f>SUM(G351:G354)</f>
        <v>833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7" customHeight="1">
      <c r="A356" s="104"/>
      <c r="B356" s="104"/>
      <c r="C356" s="104"/>
      <c r="D356" s="105" t="s">
        <v>503</v>
      </c>
      <c r="E356" s="177">
        <v>188</v>
      </c>
      <c r="F356" s="177">
        <v>155</v>
      </c>
      <c r="G356" s="177">
        <f>SUM(E356:F356)</f>
        <v>343</v>
      </c>
      <c r="H356" s="100"/>
      <c r="I356" s="100">
        <f>G355+G356</f>
        <v>1176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34809</v>
      </c>
      <c r="K363" s="242"/>
      <c r="L363" s="242"/>
      <c r="M363" s="242"/>
      <c r="N363" s="242"/>
      <c r="O363" s="243">
        <f>J363/J371</f>
        <v>0.52015839808726838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6874</v>
      </c>
      <c r="K364" s="242"/>
      <c r="L364" s="242"/>
      <c r="M364" s="242"/>
      <c r="N364" s="242"/>
      <c r="O364" s="243">
        <f>J364/J371</f>
        <v>0.10271966527196652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4541</v>
      </c>
      <c r="K365" s="242"/>
      <c r="L365" s="242"/>
      <c r="M365" s="242"/>
      <c r="N365" s="242"/>
      <c r="O365" s="243">
        <f>J365/J371</f>
        <v>6.7857142857142852E-2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3856</v>
      </c>
      <c r="K366" s="242"/>
      <c r="L366" s="242"/>
      <c r="M366" s="242"/>
      <c r="N366" s="242"/>
      <c r="O366" s="243">
        <f>J366/J371</f>
        <v>5.7621040047818289E-2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3432</v>
      </c>
      <c r="K367" s="242"/>
      <c r="L367" s="242"/>
      <c r="M367" s="242"/>
      <c r="N367" s="242"/>
      <c r="O367" s="243">
        <f>J367/J371</f>
        <v>5.1285116557083087E-2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3045</v>
      </c>
      <c r="K368" s="242"/>
      <c r="L368" s="242"/>
      <c r="M368" s="242"/>
      <c r="N368" s="242"/>
      <c r="O368" s="243">
        <f>J368/J371</f>
        <v>4.5502092050209206E-2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6144</v>
      </c>
      <c r="K369" s="242"/>
      <c r="L369" s="242"/>
      <c r="M369" s="242"/>
      <c r="N369" s="242"/>
      <c r="O369" s="243">
        <f>J369/J371</f>
        <v>9.1811117752540347E-2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4219</v>
      </c>
      <c r="K370" s="242"/>
      <c r="L370" s="242"/>
      <c r="M370" s="242"/>
      <c r="N370" s="242"/>
      <c r="O370" s="243">
        <f>J370/J371</f>
        <v>6.3045427375971311E-2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66920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13519</v>
      </c>
      <c r="I379" s="215"/>
      <c r="J379" s="216">
        <f>H379/H385</f>
        <v>0.20201733413030484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16210</v>
      </c>
      <c r="U379" s="221"/>
      <c r="V379" s="213">
        <f>T379/T385</f>
        <v>0.18705285021924764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3084</v>
      </c>
      <c r="I380" s="215"/>
      <c r="J380" s="216">
        <f>H380/H385</f>
        <v>4.6084877465630607E-2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4411</v>
      </c>
      <c r="U380" s="221"/>
      <c r="V380" s="213">
        <f>T380/T385</f>
        <v>5.0900069236095087E-2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1.1954572624028691E-4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2.76944380336949E-4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2.9886431560071728E-5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1.1539349180706209E-4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16613</v>
      </c>
      <c r="I383" s="215"/>
      <c r="J383" s="216">
        <f>H383/H385</f>
        <v>0.24825164375373582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20655</v>
      </c>
      <c r="U383" s="221"/>
      <c r="V383" s="213">
        <f>T383/T385</f>
        <v>0.23834525732748674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50307</v>
      </c>
      <c r="I384" s="215"/>
      <c r="J384" s="216">
        <f>H384/H385</f>
        <v>0.75174835624626424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66005</v>
      </c>
      <c r="U384" s="221"/>
      <c r="V384" s="213">
        <f>T384/T385</f>
        <v>0.76165474267251332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66920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86660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landscape" horizontalDpi="0" verticalDpi="0" copies="0"/>
  <headerFooter alignWithMargins="0">
    <oddHeader>&amp;C&amp;"Times New Roman,Regular"&amp;12&amp;A</oddHeader>
    <oddFooter>&amp;C&amp;"Times New Roman,Regular"&amp;12Página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4"/>
  <sheetViews>
    <sheetView workbookViewId="0"/>
  </sheetViews>
  <sheetFormatPr defaultRowHeight="13.8"/>
  <cols>
    <col min="1" max="1" width="11.5" customWidth="1"/>
    <col min="2" max="2" width="3.19921875" customWidth="1"/>
    <col min="3" max="3" width="17" customWidth="1"/>
    <col min="4" max="4" width="26" customWidth="1"/>
    <col min="5" max="20" width="5" customWidth="1"/>
    <col min="21" max="24" width="4.09765625" customWidth="1"/>
    <col min="25" max="1024" width="11.5" customWidth="1"/>
    <col min="1025" max="1025" width="8.69921875" customWidth="1"/>
  </cols>
  <sheetData>
    <row r="1" spans="1:24" ht="12.75" customHeight="1"/>
    <row r="2" spans="1:24" ht="12.75" customHeight="1" thickBot="1"/>
    <row r="3" spans="1:24" ht="19.350000000000001" customHeight="1">
      <c r="A3" s="289" t="s">
        <v>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</row>
    <row r="4" spans="1:24" ht="19.350000000000001" customHeight="1">
      <c r="A4" s="290" t="s">
        <v>1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1:24" ht="19.350000000000001" customHeight="1">
      <c r="A5" s="290" t="s">
        <v>2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4" ht="16.95" customHeight="1">
      <c r="A6" s="291">
        <v>44356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4" ht="48" customHeight="1" thickBot="1">
      <c r="A7" s="292">
        <v>0.45833333333333331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4" ht="14.7" customHeight="1" thickBot="1">
      <c r="A8" s="293" t="s">
        <v>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48" customHeight="1" thickBot="1">
      <c r="A9" s="284" t="s">
        <v>4</v>
      </c>
      <c r="B9" s="285" t="s">
        <v>5</v>
      </c>
      <c r="C9" s="285" t="s">
        <v>6</v>
      </c>
      <c r="D9" s="286" t="s">
        <v>7</v>
      </c>
      <c r="E9" s="287" t="s">
        <v>8</v>
      </c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8" t="s">
        <v>9</v>
      </c>
      <c r="V9" s="288"/>
      <c r="W9" s="288"/>
      <c r="X9" s="288"/>
    </row>
    <row r="10" spans="1:24" ht="30.75" customHeight="1" thickBot="1">
      <c r="A10" s="284"/>
      <c r="B10" s="285"/>
      <c r="C10" s="285"/>
      <c r="D10" s="286"/>
      <c r="E10" s="288" t="s">
        <v>10</v>
      </c>
      <c r="F10" s="288"/>
      <c r="G10" s="288"/>
      <c r="H10" s="288"/>
      <c r="I10" s="288"/>
      <c r="J10" s="288"/>
      <c r="K10" s="288"/>
      <c r="L10" s="288"/>
      <c r="M10" s="288" t="s">
        <v>11</v>
      </c>
      <c r="N10" s="288"/>
      <c r="O10" s="288"/>
      <c r="P10" s="288"/>
      <c r="Q10" s="288"/>
      <c r="R10" s="288"/>
      <c r="S10" s="288"/>
      <c r="T10" s="288"/>
      <c r="U10" s="282" t="s">
        <v>10</v>
      </c>
      <c r="V10" s="282"/>
      <c r="W10" s="270" t="s">
        <v>12</v>
      </c>
      <c r="X10" s="270"/>
    </row>
    <row r="11" spans="1:24" ht="14.7" customHeight="1" thickBot="1">
      <c r="A11" s="284"/>
      <c r="B11" s="285"/>
      <c r="C11" s="285"/>
      <c r="D11" s="286"/>
      <c r="E11" s="282" t="s">
        <v>13</v>
      </c>
      <c r="F11" s="282"/>
      <c r="G11" s="282"/>
      <c r="H11" s="282"/>
      <c r="I11" s="270" t="s">
        <v>14</v>
      </c>
      <c r="J11" s="270"/>
      <c r="K11" s="270"/>
      <c r="L11" s="270"/>
      <c r="M11" s="282" t="s">
        <v>13</v>
      </c>
      <c r="N11" s="282"/>
      <c r="O11" s="282"/>
      <c r="P11" s="282"/>
      <c r="Q11" s="270" t="s">
        <v>14</v>
      </c>
      <c r="R11" s="270"/>
      <c r="S11" s="270"/>
      <c r="T11" s="270"/>
      <c r="U11" s="282"/>
      <c r="V11" s="282"/>
      <c r="W11" s="270"/>
      <c r="X11" s="270"/>
    </row>
    <row r="12" spans="1:24" ht="21" customHeight="1" thickBot="1">
      <c r="A12" s="284"/>
      <c r="B12" s="285"/>
      <c r="C12" s="285"/>
      <c r="D12" s="286"/>
      <c r="E12" s="2" t="s">
        <v>15</v>
      </c>
      <c r="F12" s="3" t="s">
        <v>16</v>
      </c>
      <c r="G12" s="3" t="s">
        <v>17</v>
      </c>
      <c r="H12" s="4" t="s">
        <v>18</v>
      </c>
      <c r="I12" s="3" t="s">
        <v>15</v>
      </c>
      <c r="J12" s="3" t="s">
        <v>16</v>
      </c>
      <c r="K12" s="3" t="s">
        <v>17</v>
      </c>
      <c r="L12" s="5" t="s">
        <v>18</v>
      </c>
      <c r="M12" s="2" t="s">
        <v>15</v>
      </c>
      <c r="N12" s="3" t="s">
        <v>16</v>
      </c>
      <c r="O12" s="3" t="s">
        <v>17</v>
      </c>
      <c r="P12" s="4" t="s">
        <v>18</v>
      </c>
      <c r="Q12" s="3" t="s">
        <v>15</v>
      </c>
      <c r="R12" s="3" t="s">
        <v>16</v>
      </c>
      <c r="S12" s="3" t="s">
        <v>17</v>
      </c>
      <c r="T12" s="5" t="s">
        <v>18</v>
      </c>
      <c r="U12" s="2" t="s">
        <v>13</v>
      </c>
      <c r="V12" s="3" t="s">
        <v>19</v>
      </c>
      <c r="W12" s="3" t="s">
        <v>13</v>
      </c>
      <c r="X12" s="5" t="s">
        <v>19</v>
      </c>
    </row>
    <row r="13" spans="1:24" ht="14.7" customHeight="1" thickBot="1">
      <c r="A13" s="275" t="s">
        <v>20</v>
      </c>
      <c r="B13" s="283" t="s">
        <v>21</v>
      </c>
      <c r="C13" s="6" t="s">
        <v>22</v>
      </c>
      <c r="D13" s="7" t="s">
        <v>23</v>
      </c>
      <c r="E13" s="8"/>
      <c r="F13" s="9"/>
      <c r="G13" s="10"/>
      <c r="H13" s="11"/>
      <c r="I13" s="10"/>
      <c r="J13" s="9"/>
      <c r="K13" s="10"/>
      <c r="L13" s="12"/>
      <c r="M13" s="13"/>
      <c r="N13" s="14"/>
      <c r="O13" s="15"/>
      <c r="P13" s="13"/>
      <c r="Q13" s="13"/>
      <c r="R13" s="14"/>
      <c r="S13" s="13"/>
      <c r="T13" s="16"/>
      <c r="U13" s="17"/>
      <c r="V13" s="17">
        <v>2</v>
      </c>
      <c r="W13" s="17"/>
      <c r="X13" s="18"/>
    </row>
    <row r="14" spans="1:24" ht="14.7" customHeight="1" thickBot="1">
      <c r="A14" s="275"/>
      <c r="B14" s="283"/>
      <c r="C14" s="19" t="s">
        <v>24</v>
      </c>
      <c r="D14" s="20" t="s">
        <v>25</v>
      </c>
      <c r="E14" s="21"/>
      <c r="F14" s="22"/>
      <c r="G14" s="23"/>
      <c r="H14" s="24"/>
      <c r="I14" s="23"/>
      <c r="J14" s="22"/>
      <c r="K14" s="23"/>
      <c r="L14" s="25"/>
      <c r="M14" s="26"/>
      <c r="N14" s="27"/>
      <c r="O14" s="28"/>
      <c r="P14" s="26"/>
      <c r="Q14" s="26"/>
      <c r="R14" s="27"/>
      <c r="S14" s="26"/>
      <c r="T14" s="29"/>
      <c r="U14" s="30"/>
      <c r="V14" s="30"/>
      <c r="W14" s="30"/>
      <c r="X14" s="31"/>
    </row>
    <row r="15" spans="1:24" ht="14.7" customHeight="1" thickBot="1">
      <c r="A15" s="275"/>
      <c r="B15" s="283"/>
      <c r="C15" s="19" t="s">
        <v>26</v>
      </c>
      <c r="D15" s="20" t="s">
        <v>27</v>
      </c>
      <c r="E15" s="21"/>
      <c r="F15" s="22"/>
      <c r="G15" s="23"/>
      <c r="H15" s="24"/>
      <c r="I15" s="23"/>
      <c r="J15" s="22"/>
      <c r="K15" s="23"/>
      <c r="L15" s="25"/>
      <c r="M15" s="26"/>
      <c r="N15" s="27"/>
      <c r="O15" s="28"/>
      <c r="P15" s="26"/>
      <c r="Q15" s="26"/>
      <c r="R15" s="27"/>
      <c r="S15" s="26"/>
      <c r="T15" s="29"/>
      <c r="U15" s="30"/>
      <c r="V15" s="30"/>
      <c r="W15" s="30"/>
      <c r="X15" s="31"/>
    </row>
    <row r="16" spans="1:24" ht="14.7" customHeight="1" thickBot="1">
      <c r="A16" s="275"/>
      <c r="B16" s="283"/>
      <c r="C16" s="19" t="s">
        <v>28</v>
      </c>
      <c r="D16" s="20" t="s">
        <v>29</v>
      </c>
      <c r="E16" s="21"/>
      <c r="F16" s="22"/>
      <c r="G16" s="23"/>
      <c r="H16" s="24"/>
      <c r="I16" s="23"/>
      <c r="J16" s="22"/>
      <c r="K16" s="23"/>
      <c r="L16" s="25"/>
      <c r="M16" s="26"/>
      <c r="N16" s="27"/>
      <c r="O16" s="28"/>
      <c r="P16" s="26"/>
      <c r="Q16" s="26"/>
      <c r="R16" s="27"/>
      <c r="S16" s="26"/>
      <c r="T16" s="29"/>
      <c r="U16" s="30"/>
      <c r="V16" s="30"/>
      <c r="W16" s="30"/>
      <c r="X16" s="31"/>
    </row>
    <row r="17" spans="1:24" ht="14.7" customHeight="1" thickBot="1">
      <c r="A17" s="275"/>
      <c r="B17" s="283"/>
      <c r="C17" s="19" t="s">
        <v>30</v>
      </c>
      <c r="D17" s="20" t="s">
        <v>31</v>
      </c>
      <c r="E17" s="21"/>
      <c r="F17" s="22"/>
      <c r="G17" s="23"/>
      <c r="H17" s="24"/>
      <c r="I17" s="23"/>
      <c r="J17" s="22"/>
      <c r="K17" s="23"/>
      <c r="L17" s="25"/>
      <c r="M17" s="26"/>
      <c r="N17" s="27"/>
      <c r="O17" s="28"/>
      <c r="P17" s="26"/>
      <c r="Q17" s="26"/>
      <c r="R17" s="27"/>
      <c r="S17" s="26"/>
      <c r="T17" s="29"/>
      <c r="U17" s="30"/>
      <c r="V17" s="30"/>
      <c r="W17" s="30"/>
      <c r="X17" s="31"/>
    </row>
    <row r="18" spans="1:24" ht="14.7" customHeight="1" thickBot="1">
      <c r="A18" s="275"/>
      <c r="B18" s="283"/>
      <c r="C18" s="19" t="s">
        <v>32</v>
      </c>
      <c r="D18" s="20" t="s">
        <v>33</v>
      </c>
      <c r="E18" s="21">
        <v>35</v>
      </c>
      <c r="F18" s="22">
        <v>35</v>
      </c>
      <c r="G18" s="23">
        <f>E18-F18</f>
        <v>0</v>
      </c>
      <c r="H18" s="24">
        <f>F18/E18</f>
        <v>1</v>
      </c>
      <c r="I18" s="23">
        <v>38</v>
      </c>
      <c r="J18" s="22">
        <v>34</v>
      </c>
      <c r="K18" s="23">
        <f>I18-J18</f>
        <v>4</v>
      </c>
      <c r="L18" s="25">
        <f>J18/I18</f>
        <v>0.89473684210526316</v>
      </c>
      <c r="M18" s="26"/>
      <c r="N18" s="27"/>
      <c r="O18" s="28"/>
      <c r="P18" s="26"/>
      <c r="Q18" s="26"/>
      <c r="R18" s="27"/>
      <c r="S18" s="26"/>
      <c r="T18" s="29"/>
      <c r="U18" s="30"/>
      <c r="V18" s="30">
        <v>1</v>
      </c>
      <c r="W18" s="30"/>
      <c r="X18" s="31"/>
    </row>
    <row r="19" spans="1:24" ht="14.7" customHeight="1" thickBot="1">
      <c r="A19" s="275"/>
      <c r="B19" s="280" t="s">
        <v>34</v>
      </c>
      <c r="C19" s="280" t="s">
        <v>35</v>
      </c>
      <c r="D19" s="20" t="s">
        <v>36</v>
      </c>
      <c r="E19" s="32">
        <v>10</v>
      </c>
      <c r="F19" s="22">
        <v>8</v>
      </c>
      <c r="G19" s="23">
        <f>E19-F19</f>
        <v>2</v>
      </c>
      <c r="H19" s="24">
        <f>F19/E19</f>
        <v>0.8</v>
      </c>
      <c r="I19" s="23">
        <v>8</v>
      </c>
      <c r="J19" s="22">
        <v>2</v>
      </c>
      <c r="K19" s="23">
        <f>I19-J19</f>
        <v>6</v>
      </c>
      <c r="L19" s="25">
        <f>J19/I19</f>
        <v>0.25</v>
      </c>
      <c r="M19" s="33"/>
      <c r="N19" s="30"/>
      <c r="O19" s="28"/>
      <c r="P19" s="24"/>
      <c r="Q19" s="33"/>
      <c r="R19" s="22"/>
      <c r="S19" s="23"/>
      <c r="T19" s="25"/>
      <c r="U19" s="30"/>
      <c r="V19" s="30"/>
      <c r="W19" s="30"/>
      <c r="X19" s="31"/>
    </row>
    <row r="20" spans="1:24" ht="14.7" customHeight="1" thickBot="1">
      <c r="A20" s="275"/>
      <c r="B20" s="280"/>
      <c r="C20" s="280"/>
      <c r="D20" s="20" t="s">
        <v>37</v>
      </c>
      <c r="E20" s="32"/>
      <c r="F20" s="22"/>
      <c r="G20" s="23"/>
      <c r="H20" s="24"/>
      <c r="I20" s="23"/>
      <c r="J20" s="22"/>
      <c r="K20" s="23"/>
      <c r="L20" s="25"/>
      <c r="M20" s="33"/>
      <c r="N20" s="30"/>
      <c r="O20" s="28"/>
      <c r="P20" s="24"/>
      <c r="Q20" s="33"/>
      <c r="R20" s="22"/>
      <c r="S20" s="23"/>
      <c r="T20" s="25"/>
      <c r="U20" s="30">
        <v>2</v>
      </c>
      <c r="V20" s="30">
        <v>3</v>
      </c>
      <c r="W20" s="30"/>
      <c r="X20" s="31"/>
    </row>
    <row r="21" spans="1:24" ht="14.7" customHeight="1" thickBot="1">
      <c r="A21" s="275"/>
      <c r="B21" s="280"/>
      <c r="C21" s="280"/>
      <c r="D21" s="20" t="s">
        <v>38</v>
      </c>
      <c r="E21" s="32">
        <v>10</v>
      </c>
      <c r="F21" s="22">
        <v>7</v>
      </c>
      <c r="G21" s="23">
        <f>E21-F21</f>
        <v>3</v>
      </c>
      <c r="H21" s="24">
        <f>F21/E21</f>
        <v>0.7</v>
      </c>
      <c r="I21" s="23">
        <v>15</v>
      </c>
      <c r="J21" s="22">
        <v>11</v>
      </c>
      <c r="K21" s="23">
        <f>I21-J21</f>
        <v>4</v>
      </c>
      <c r="L21" s="25">
        <f>J21/I21</f>
        <v>0.73333333333333328</v>
      </c>
      <c r="M21" s="33"/>
      <c r="N21" s="30"/>
      <c r="O21" s="28"/>
      <c r="P21" s="24" t="s">
        <v>39</v>
      </c>
      <c r="Q21" s="33"/>
      <c r="R21" s="22"/>
      <c r="S21" s="23"/>
      <c r="T21" s="25"/>
      <c r="U21" s="30"/>
      <c r="V21" s="30"/>
      <c r="W21" s="30"/>
      <c r="X21" s="31"/>
    </row>
    <row r="22" spans="1:24" ht="14.7" customHeight="1" thickBot="1">
      <c r="A22" s="275"/>
      <c r="B22" s="280"/>
      <c r="C22" s="280"/>
      <c r="D22" s="20" t="s">
        <v>40</v>
      </c>
      <c r="E22" s="32">
        <v>90</v>
      </c>
      <c r="F22" s="22">
        <v>79</v>
      </c>
      <c r="G22" s="23">
        <f>E22-F22</f>
        <v>11</v>
      </c>
      <c r="H22" s="24">
        <f>F22/E22</f>
        <v>0.87777777777777777</v>
      </c>
      <c r="I22" s="23">
        <v>80</v>
      </c>
      <c r="J22" s="22">
        <v>62</v>
      </c>
      <c r="K22" s="23">
        <f>I22-J22</f>
        <v>18</v>
      </c>
      <c r="L22" s="25">
        <f>J22/I22</f>
        <v>0.77500000000000002</v>
      </c>
      <c r="M22" s="33"/>
      <c r="N22" s="30"/>
      <c r="O22" s="28"/>
      <c r="P22" s="24"/>
      <c r="Q22" s="33"/>
      <c r="R22" s="22"/>
      <c r="S22" s="23"/>
      <c r="T22" s="25"/>
      <c r="U22" s="30"/>
      <c r="V22" s="30"/>
      <c r="W22" s="30"/>
      <c r="X22" s="31"/>
    </row>
    <row r="23" spans="1:24" ht="14.7" customHeight="1" thickBot="1">
      <c r="A23" s="275"/>
      <c r="B23" s="280"/>
      <c r="C23" s="280"/>
      <c r="D23" s="20" t="s">
        <v>41</v>
      </c>
      <c r="E23" s="32"/>
      <c r="F23" s="22"/>
      <c r="G23" s="23"/>
      <c r="H23" s="24"/>
      <c r="I23" s="23">
        <v>32</v>
      </c>
      <c r="J23" s="22">
        <v>32</v>
      </c>
      <c r="K23" s="23">
        <f>I23-J23</f>
        <v>0</v>
      </c>
      <c r="L23" s="25">
        <f>J23/I23</f>
        <v>1</v>
      </c>
      <c r="M23" s="33"/>
      <c r="N23" s="30"/>
      <c r="O23" s="28"/>
      <c r="P23" s="24"/>
      <c r="Q23" s="33"/>
      <c r="R23" s="22"/>
      <c r="S23" s="23"/>
      <c r="T23" s="25"/>
      <c r="U23" s="30"/>
      <c r="V23" s="30">
        <v>1</v>
      </c>
      <c r="W23" s="30"/>
      <c r="X23" s="31"/>
    </row>
    <row r="24" spans="1:24" ht="14.7" customHeight="1" thickBot="1">
      <c r="A24" s="275"/>
      <c r="B24" s="280"/>
      <c r="C24" s="280"/>
      <c r="D24" s="20" t="s">
        <v>42</v>
      </c>
      <c r="E24" s="32">
        <v>88</v>
      </c>
      <c r="F24" s="22">
        <v>88</v>
      </c>
      <c r="G24" s="23">
        <f>E24-F24</f>
        <v>0</v>
      </c>
      <c r="H24" s="24">
        <f>F24/E24</f>
        <v>1</v>
      </c>
      <c r="I24" s="23">
        <v>100</v>
      </c>
      <c r="J24" s="22">
        <v>85</v>
      </c>
      <c r="K24" s="23">
        <f>I24-J24</f>
        <v>15</v>
      </c>
      <c r="L24" s="25">
        <f>J24/I24</f>
        <v>0.85</v>
      </c>
      <c r="M24" s="33">
        <v>5</v>
      </c>
      <c r="N24" s="30">
        <v>2</v>
      </c>
      <c r="O24" s="28">
        <f>M24-N24</f>
        <v>3</v>
      </c>
      <c r="P24" s="24">
        <f>N24/M24</f>
        <v>0.4</v>
      </c>
      <c r="Q24" s="33"/>
      <c r="R24" s="22"/>
      <c r="S24" s="23"/>
      <c r="T24" s="25"/>
      <c r="U24" s="30"/>
      <c r="V24" s="30"/>
      <c r="W24" s="30"/>
      <c r="X24" s="31"/>
    </row>
    <row r="25" spans="1:24" ht="14.7" customHeight="1" thickBot="1">
      <c r="A25" s="275"/>
      <c r="B25" s="280"/>
      <c r="C25" s="280"/>
      <c r="D25" s="20" t="s">
        <v>43</v>
      </c>
      <c r="E25" s="32"/>
      <c r="F25" s="22"/>
      <c r="G25" s="23"/>
      <c r="H25" s="24"/>
      <c r="I25" s="23"/>
      <c r="J25" s="22"/>
      <c r="K25" s="23"/>
      <c r="L25" s="25"/>
      <c r="M25" s="33">
        <v>5</v>
      </c>
      <c r="N25" s="30">
        <v>4</v>
      </c>
      <c r="O25" s="28">
        <f>M25-N25</f>
        <v>1</v>
      </c>
      <c r="P25" s="24">
        <f>N25/M25</f>
        <v>0.8</v>
      </c>
      <c r="Q25" s="33">
        <v>10</v>
      </c>
      <c r="R25" s="22">
        <v>9</v>
      </c>
      <c r="S25" s="23">
        <v>6</v>
      </c>
      <c r="T25" s="25">
        <f>R25/Q25</f>
        <v>0.9</v>
      </c>
      <c r="U25" s="30"/>
      <c r="V25" s="30"/>
      <c r="W25" s="30"/>
      <c r="X25" s="31"/>
    </row>
    <row r="26" spans="1:24" ht="14.7" customHeight="1" thickBot="1">
      <c r="A26" s="275"/>
      <c r="B26" s="280"/>
      <c r="C26" s="280"/>
      <c r="D26" s="20" t="s">
        <v>44</v>
      </c>
      <c r="E26" s="32"/>
      <c r="F26" s="22"/>
      <c r="G26" s="23"/>
      <c r="H26" s="24"/>
      <c r="I26" s="23"/>
      <c r="J26" s="22"/>
      <c r="K26" s="23"/>
      <c r="L26" s="25"/>
      <c r="M26" s="33"/>
      <c r="N26" s="30"/>
      <c r="O26" s="28"/>
      <c r="P26" s="24"/>
      <c r="Q26" s="33"/>
      <c r="R26" s="22"/>
      <c r="S26" s="23"/>
      <c r="T26" s="25"/>
      <c r="U26" s="30"/>
      <c r="V26" s="30"/>
      <c r="W26" s="30"/>
      <c r="X26" s="31"/>
    </row>
    <row r="27" spans="1:24" ht="14.7" customHeight="1" thickBot="1">
      <c r="A27" s="275"/>
      <c r="B27" s="280"/>
      <c r="C27" s="280"/>
      <c r="D27" s="20" t="s">
        <v>45</v>
      </c>
      <c r="E27" s="32">
        <v>5</v>
      </c>
      <c r="F27" s="22">
        <v>3</v>
      </c>
      <c r="G27" s="23">
        <f>E27-F27</f>
        <v>2</v>
      </c>
      <c r="H27" s="24">
        <f>F27/E27</f>
        <v>0.6</v>
      </c>
      <c r="I27" s="23">
        <v>8</v>
      </c>
      <c r="J27" s="22">
        <v>6</v>
      </c>
      <c r="K27" s="23">
        <f t="shared" ref="K27:K32" si="0">I27-J27</f>
        <v>2</v>
      </c>
      <c r="L27" s="25">
        <f t="shared" ref="L27:L32" si="1">J27/I27</f>
        <v>0.75</v>
      </c>
      <c r="M27" s="33"/>
      <c r="N27" s="30"/>
      <c r="O27" s="28"/>
      <c r="P27" s="24"/>
      <c r="Q27" s="33"/>
      <c r="R27" s="22"/>
      <c r="S27" s="23"/>
      <c r="T27" s="25"/>
      <c r="U27" s="30"/>
      <c r="V27" s="30"/>
      <c r="W27" s="30"/>
      <c r="X27" s="31"/>
    </row>
    <row r="28" spans="1:24" ht="14.7" customHeight="1" thickBot="1">
      <c r="A28" s="275"/>
      <c r="B28" s="280"/>
      <c r="C28" s="280"/>
      <c r="D28" s="20" t="s">
        <v>46</v>
      </c>
      <c r="E28" s="32"/>
      <c r="F28" s="22"/>
      <c r="G28" s="23"/>
      <c r="H28" s="24"/>
      <c r="I28" s="23">
        <v>30</v>
      </c>
      <c r="J28" s="22">
        <v>25</v>
      </c>
      <c r="K28" s="23">
        <f t="shared" si="0"/>
        <v>5</v>
      </c>
      <c r="L28" s="25">
        <f t="shared" si="1"/>
        <v>0.83333333333333337</v>
      </c>
      <c r="M28" s="33"/>
      <c r="N28" s="30"/>
      <c r="O28" s="28"/>
      <c r="P28" s="24"/>
      <c r="Q28" s="33" t="s">
        <v>39</v>
      </c>
      <c r="R28" s="22"/>
      <c r="S28" s="23"/>
      <c r="T28" s="25"/>
      <c r="U28" s="30"/>
      <c r="V28" s="30"/>
      <c r="W28" s="30"/>
      <c r="X28" s="31"/>
    </row>
    <row r="29" spans="1:24" ht="14.7" customHeight="1" thickBot="1">
      <c r="A29" s="275"/>
      <c r="B29" s="280"/>
      <c r="C29" s="280"/>
      <c r="D29" s="20" t="s">
        <v>47</v>
      </c>
      <c r="E29" s="32"/>
      <c r="F29" s="22"/>
      <c r="G29" s="23"/>
      <c r="H29" s="24"/>
      <c r="I29" s="23">
        <v>22</v>
      </c>
      <c r="J29" s="22">
        <v>17</v>
      </c>
      <c r="K29" s="23">
        <f t="shared" si="0"/>
        <v>5</v>
      </c>
      <c r="L29" s="25">
        <f t="shared" si="1"/>
        <v>0.77272727272727271</v>
      </c>
      <c r="M29" s="33"/>
      <c r="N29" s="30"/>
      <c r="O29" s="28"/>
      <c r="P29" s="24"/>
      <c r="Q29" s="33"/>
      <c r="R29" s="22"/>
      <c r="S29" s="23"/>
      <c r="T29" s="25"/>
      <c r="U29" s="30"/>
      <c r="V29" s="30"/>
      <c r="W29" s="30"/>
      <c r="X29" s="31"/>
    </row>
    <row r="30" spans="1:24" ht="14.7" customHeight="1" thickBot="1">
      <c r="A30" s="275"/>
      <c r="B30" s="280"/>
      <c r="C30" s="280"/>
      <c r="D30" s="20" t="s">
        <v>48</v>
      </c>
      <c r="E30" s="32">
        <v>83</v>
      </c>
      <c r="F30" s="22">
        <v>77</v>
      </c>
      <c r="G30" s="23">
        <f>E30-F30</f>
        <v>6</v>
      </c>
      <c r="H30" s="24">
        <f>F30/E30</f>
        <v>0.92771084337349397</v>
      </c>
      <c r="I30" s="23">
        <v>34</v>
      </c>
      <c r="J30" s="22">
        <v>24</v>
      </c>
      <c r="K30" s="23">
        <f t="shared" si="0"/>
        <v>10</v>
      </c>
      <c r="L30" s="25">
        <f t="shared" si="1"/>
        <v>0.70588235294117652</v>
      </c>
      <c r="M30" s="33"/>
      <c r="N30" s="30"/>
      <c r="O30" s="28"/>
      <c r="P30" s="24"/>
      <c r="Q30" s="33">
        <v>10</v>
      </c>
      <c r="R30" s="22">
        <v>4</v>
      </c>
      <c r="S30" s="23">
        <f>Q30-R30</f>
        <v>6</v>
      </c>
      <c r="T30" s="25">
        <f>R30/Q30</f>
        <v>0.4</v>
      </c>
      <c r="U30" s="30"/>
      <c r="V30" s="30"/>
      <c r="W30" s="30"/>
      <c r="X30" s="31"/>
    </row>
    <row r="31" spans="1:24" ht="14.7" customHeight="1" thickBot="1">
      <c r="A31" s="275"/>
      <c r="B31" s="280"/>
      <c r="C31" s="280"/>
      <c r="D31" s="34" t="s">
        <v>49</v>
      </c>
      <c r="E31" s="32">
        <v>164</v>
      </c>
      <c r="F31" s="22">
        <v>164</v>
      </c>
      <c r="G31" s="23">
        <f>E31-F31</f>
        <v>0</v>
      </c>
      <c r="H31" s="24">
        <f>F31/E31</f>
        <v>1</v>
      </c>
      <c r="I31" s="23">
        <v>234</v>
      </c>
      <c r="J31" s="22">
        <v>234</v>
      </c>
      <c r="K31" s="23">
        <f t="shared" si="0"/>
        <v>0</v>
      </c>
      <c r="L31" s="25">
        <f t="shared" si="1"/>
        <v>1</v>
      </c>
      <c r="M31" s="33"/>
      <c r="N31" s="22"/>
      <c r="O31" s="28"/>
      <c r="P31" s="24"/>
      <c r="Q31" s="23"/>
      <c r="R31" s="22"/>
      <c r="S31" s="23"/>
      <c r="T31" s="25"/>
      <c r="U31" s="30">
        <v>2</v>
      </c>
      <c r="V31" s="30"/>
      <c r="W31" s="30"/>
      <c r="X31" s="31"/>
    </row>
    <row r="32" spans="1:24" ht="14.7" customHeight="1" thickBot="1">
      <c r="A32" s="275"/>
      <c r="B32" s="280"/>
      <c r="C32" s="280"/>
      <c r="D32" s="35" t="s">
        <v>50</v>
      </c>
      <c r="E32" s="32"/>
      <c r="F32" s="22"/>
      <c r="G32" s="23"/>
      <c r="H32" s="24"/>
      <c r="I32" s="23">
        <v>150</v>
      </c>
      <c r="J32" s="22">
        <v>150</v>
      </c>
      <c r="K32" s="23">
        <f t="shared" si="0"/>
        <v>0</v>
      </c>
      <c r="L32" s="25">
        <f t="shared" si="1"/>
        <v>1</v>
      </c>
      <c r="M32" s="33"/>
      <c r="N32" s="22"/>
      <c r="O32" s="28"/>
      <c r="P32" s="24"/>
      <c r="Q32" s="23"/>
      <c r="R32" s="22"/>
      <c r="S32" s="23"/>
      <c r="T32" s="25"/>
      <c r="U32" s="30">
        <v>43</v>
      </c>
      <c r="V32" s="30">
        <v>36</v>
      </c>
      <c r="W32" s="30"/>
      <c r="X32" s="31"/>
    </row>
    <row r="33" spans="1:24" ht="14.7" customHeight="1" thickBot="1">
      <c r="A33" s="275"/>
      <c r="B33" s="280"/>
      <c r="C33" s="280"/>
      <c r="D33" s="20" t="s">
        <v>51</v>
      </c>
      <c r="E33" s="32"/>
      <c r="F33" s="22"/>
      <c r="G33" s="23"/>
      <c r="H33" s="24"/>
      <c r="I33" s="36"/>
      <c r="J33" s="22"/>
      <c r="K33" s="23"/>
      <c r="L33" s="25"/>
      <c r="M33" s="33"/>
      <c r="N33" s="22"/>
      <c r="O33" s="28"/>
      <c r="P33" s="24"/>
      <c r="Q33" s="23"/>
      <c r="R33" s="22"/>
      <c r="S33" s="23"/>
      <c r="T33" s="25"/>
      <c r="U33" s="30"/>
      <c r="V33" s="30"/>
      <c r="W33" s="30"/>
      <c r="X33" s="31"/>
    </row>
    <row r="34" spans="1:24" ht="14.7" customHeight="1" thickBot="1">
      <c r="A34" s="275"/>
      <c r="B34" s="280"/>
      <c r="C34" s="280"/>
      <c r="D34" s="20" t="s">
        <v>52</v>
      </c>
      <c r="E34" s="32">
        <v>14</v>
      </c>
      <c r="F34" s="22">
        <v>14</v>
      </c>
      <c r="G34" s="23">
        <f>E34-F34</f>
        <v>0</v>
      </c>
      <c r="H34" s="24">
        <f>F34/E34</f>
        <v>1</v>
      </c>
      <c r="I34" s="23">
        <v>8</v>
      </c>
      <c r="J34" s="22">
        <v>8</v>
      </c>
      <c r="K34" s="23">
        <f>I34-J34</f>
        <v>0</v>
      </c>
      <c r="L34" s="25">
        <f>J34/I34</f>
        <v>1</v>
      </c>
      <c r="M34" s="33"/>
      <c r="N34" s="30"/>
      <c r="O34" s="28"/>
      <c r="P34" s="24"/>
      <c r="Q34" s="33"/>
      <c r="R34" s="22"/>
      <c r="S34" s="23"/>
      <c r="T34" s="25"/>
      <c r="U34" s="30"/>
      <c r="V34" s="30"/>
      <c r="W34" s="30"/>
      <c r="X34" s="31"/>
    </row>
    <row r="35" spans="1:24" ht="14.7" customHeight="1" thickBot="1">
      <c r="A35" s="275"/>
      <c r="B35" s="280"/>
      <c r="C35" s="280"/>
      <c r="D35" s="20" t="s">
        <v>53</v>
      </c>
      <c r="E35" s="32"/>
      <c r="F35" s="22"/>
      <c r="G35" s="23"/>
      <c r="H35" s="24"/>
      <c r="I35" s="23"/>
      <c r="J35" s="22"/>
      <c r="K35" s="23"/>
      <c r="L35" s="25"/>
      <c r="M35" s="33"/>
      <c r="N35" s="30"/>
      <c r="O35" s="28"/>
      <c r="P35" s="24"/>
      <c r="Q35" s="33"/>
      <c r="R35" s="22"/>
      <c r="S35" s="23"/>
      <c r="T35" s="25"/>
      <c r="U35" s="30"/>
      <c r="V35" s="30"/>
      <c r="W35" s="30"/>
      <c r="X35" s="31"/>
    </row>
    <row r="36" spans="1:24" ht="14.7" customHeight="1" thickBot="1">
      <c r="A36" s="275"/>
      <c r="B36" s="280"/>
      <c r="C36" s="280"/>
      <c r="D36" s="20" t="s">
        <v>54</v>
      </c>
      <c r="E36" s="32">
        <v>68</v>
      </c>
      <c r="F36" s="22">
        <v>64</v>
      </c>
      <c r="G36" s="23">
        <f>E36-F36</f>
        <v>4</v>
      </c>
      <c r="H36" s="24">
        <f>F36/E36</f>
        <v>0.94117647058823528</v>
      </c>
      <c r="I36" s="23">
        <v>15</v>
      </c>
      <c r="J36" s="22">
        <v>13</v>
      </c>
      <c r="K36" s="23">
        <f>I36-J36</f>
        <v>2</v>
      </c>
      <c r="L36" s="25">
        <f>J36/I36</f>
        <v>0.8666666666666667</v>
      </c>
      <c r="M36" s="33"/>
      <c r="N36" s="30"/>
      <c r="O36" s="28"/>
      <c r="P36" s="24"/>
      <c r="Q36" s="33"/>
      <c r="R36" s="22"/>
      <c r="S36" s="23"/>
      <c r="T36" s="25"/>
      <c r="U36" s="30"/>
      <c r="V36" s="30"/>
      <c r="W36" s="30"/>
      <c r="X36" s="31"/>
    </row>
    <row r="37" spans="1:24" ht="14.7" customHeight="1" thickBot="1">
      <c r="A37" s="275"/>
      <c r="B37" s="280"/>
      <c r="C37" s="19" t="s">
        <v>55</v>
      </c>
      <c r="D37" s="20" t="s">
        <v>56</v>
      </c>
      <c r="E37" s="32"/>
      <c r="F37" s="22"/>
      <c r="G37" s="23"/>
      <c r="H37" s="24"/>
      <c r="I37" s="23"/>
      <c r="J37" s="22"/>
      <c r="K37" s="23"/>
      <c r="L37" s="25"/>
      <c r="M37" s="33"/>
      <c r="N37" s="30"/>
      <c r="O37" s="28"/>
      <c r="P37" s="24"/>
      <c r="Q37" s="33"/>
      <c r="R37" s="22"/>
      <c r="S37" s="23"/>
      <c r="T37" s="25"/>
      <c r="U37" s="30"/>
      <c r="V37" s="30"/>
      <c r="W37" s="30"/>
      <c r="X37" s="31"/>
    </row>
    <row r="38" spans="1:24" ht="14.7" customHeight="1" thickBot="1">
      <c r="A38" s="275"/>
      <c r="B38" s="280"/>
      <c r="C38" s="19" t="s">
        <v>57</v>
      </c>
      <c r="D38" s="20" t="s">
        <v>58</v>
      </c>
      <c r="E38" s="32"/>
      <c r="F38" s="22"/>
      <c r="G38" s="23"/>
      <c r="H38" s="24"/>
      <c r="I38" s="23"/>
      <c r="J38" s="22"/>
      <c r="K38" s="23"/>
      <c r="L38" s="25"/>
      <c r="M38" s="33"/>
      <c r="N38" s="30"/>
      <c r="O38" s="28"/>
      <c r="P38" s="24"/>
      <c r="Q38" s="33"/>
      <c r="R38" s="22"/>
      <c r="S38" s="23"/>
      <c r="T38" s="25"/>
      <c r="U38" s="30"/>
      <c r="V38" s="30"/>
      <c r="W38" s="30"/>
      <c r="X38" s="31"/>
    </row>
    <row r="39" spans="1:24" ht="14.7" customHeight="1" thickBot="1">
      <c r="A39" s="275"/>
      <c r="B39" s="280"/>
      <c r="C39" s="19" t="s">
        <v>59</v>
      </c>
      <c r="D39" s="20" t="s">
        <v>60</v>
      </c>
      <c r="E39" s="32">
        <v>51</v>
      </c>
      <c r="F39" s="22">
        <v>49</v>
      </c>
      <c r="G39" s="23">
        <f>E39-F39</f>
        <v>2</v>
      </c>
      <c r="H39" s="24">
        <f>F39/E39</f>
        <v>0.96078431372549022</v>
      </c>
      <c r="I39" s="23">
        <v>26</v>
      </c>
      <c r="J39" s="22">
        <v>26</v>
      </c>
      <c r="K39" s="23">
        <f>I39-J39</f>
        <v>0</v>
      </c>
      <c r="L39" s="25">
        <f>J39/I39</f>
        <v>1</v>
      </c>
      <c r="M39" s="33"/>
      <c r="N39" s="30"/>
      <c r="O39" s="28"/>
      <c r="P39" s="24"/>
      <c r="Q39" s="33"/>
      <c r="R39" s="22"/>
      <c r="S39" s="23"/>
      <c r="T39" s="25"/>
      <c r="U39" s="30">
        <v>1</v>
      </c>
      <c r="V39" s="30">
        <v>5</v>
      </c>
      <c r="W39" s="30"/>
      <c r="X39" s="31"/>
    </row>
    <row r="40" spans="1:24" ht="14.7" customHeight="1" thickBot="1">
      <c r="A40" s="275"/>
      <c r="B40" s="280"/>
      <c r="C40" s="280" t="s">
        <v>61</v>
      </c>
      <c r="D40" s="20" t="s">
        <v>62</v>
      </c>
      <c r="E40" s="32"/>
      <c r="F40" s="22"/>
      <c r="G40" s="23"/>
      <c r="H40" s="24"/>
      <c r="I40" s="23"/>
      <c r="J40" s="22"/>
      <c r="K40" s="23"/>
      <c r="L40" s="25"/>
      <c r="M40" s="33"/>
      <c r="N40" s="30"/>
      <c r="O40" s="28"/>
      <c r="P40" s="24"/>
      <c r="Q40" s="33"/>
      <c r="R40" s="22"/>
      <c r="S40" s="23"/>
      <c r="T40" s="25"/>
      <c r="U40" s="30">
        <v>2</v>
      </c>
      <c r="V40" s="30"/>
      <c r="W40" s="30"/>
      <c r="X40" s="31"/>
    </row>
    <row r="41" spans="1:24" ht="14.7" customHeight="1" thickBot="1">
      <c r="A41" s="275"/>
      <c r="B41" s="280"/>
      <c r="C41" s="280"/>
      <c r="D41" s="20" t="s">
        <v>63</v>
      </c>
      <c r="E41" s="32"/>
      <c r="F41" s="22"/>
      <c r="G41" s="23"/>
      <c r="H41" s="24"/>
      <c r="I41" s="23"/>
      <c r="J41" s="22"/>
      <c r="K41" s="23"/>
      <c r="L41" s="25"/>
      <c r="M41" s="33"/>
      <c r="N41" s="30"/>
      <c r="O41" s="28"/>
      <c r="P41" s="24"/>
      <c r="Q41" s="33"/>
      <c r="R41" s="22"/>
      <c r="S41" s="23"/>
      <c r="T41" s="25"/>
      <c r="U41" s="30"/>
      <c r="V41" s="30"/>
      <c r="W41" s="30">
        <v>1</v>
      </c>
      <c r="X41" s="31">
        <v>2</v>
      </c>
    </row>
    <row r="42" spans="1:24" ht="14.7" customHeight="1" thickBot="1">
      <c r="A42" s="275"/>
      <c r="B42" s="280"/>
      <c r="C42" s="280"/>
      <c r="D42" s="20" t="s">
        <v>64</v>
      </c>
      <c r="E42" s="32">
        <v>31</v>
      </c>
      <c r="F42" s="22">
        <v>27</v>
      </c>
      <c r="G42" s="23">
        <f>E42-F42</f>
        <v>4</v>
      </c>
      <c r="H42" s="24">
        <f>F42/E42</f>
        <v>0.87096774193548387</v>
      </c>
      <c r="I42" s="23">
        <v>36</v>
      </c>
      <c r="J42" s="22">
        <v>33</v>
      </c>
      <c r="K42" s="23">
        <f>I42-J42</f>
        <v>3</v>
      </c>
      <c r="L42" s="25">
        <f>J42/I42</f>
        <v>0.91666666666666663</v>
      </c>
      <c r="M42" s="33"/>
      <c r="N42" s="30"/>
      <c r="O42" s="28"/>
      <c r="P42" s="24"/>
      <c r="Q42" s="33"/>
      <c r="R42" s="22"/>
      <c r="S42" s="23"/>
      <c r="T42" s="25"/>
      <c r="U42" s="30"/>
      <c r="V42" s="30"/>
      <c r="W42" s="30"/>
      <c r="X42" s="31"/>
    </row>
    <row r="43" spans="1:24" ht="14.7" customHeight="1" thickBot="1">
      <c r="A43" s="275"/>
      <c r="B43" s="280"/>
      <c r="C43" s="280"/>
      <c r="D43" s="20" t="s">
        <v>65</v>
      </c>
      <c r="E43" s="32">
        <v>206</v>
      </c>
      <c r="F43" s="22">
        <v>192</v>
      </c>
      <c r="G43" s="23">
        <f>E43-F43</f>
        <v>14</v>
      </c>
      <c r="H43" s="24">
        <f>F43/E43</f>
        <v>0.93203883495145634</v>
      </c>
      <c r="I43" s="23">
        <v>314</v>
      </c>
      <c r="J43" s="22">
        <v>248</v>
      </c>
      <c r="K43" s="23">
        <f>I43-J43</f>
        <v>66</v>
      </c>
      <c r="L43" s="25">
        <f>J43/I43</f>
        <v>0.78980891719745228</v>
      </c>
      <c r="M43" s="33"/>
      <c r="N43" s="30"/>
      <c r="O43" s="28"/>
      <c r="P43" s="24"/>
      <c r="Q43" s="33"/>
      <c r="R43" s="22"/>
      <c r="S43" s="23"/>
      <c r="T43" s="25"/>
      <c r="U43" s="30">
        <v>7</v>
      </c>
      <c r="V43" s="30">
        <v>5</v>
      </c>
      <c r="W43" s="30"/>
      <c r="X43" s="31"/>
    </row>
    <row r="44" spans="1:24" ht="14.7" customHeight="1" thickBot="1">
      <c r="A44" s="275"/>
      <c r="B44" s="280"/>
      <c r="C44" s="19" t="s">
        <v>66</v>
      </c>
      <c r="D44" s="20" t="s">
        <v>67</v>
      </c>
      <c r="E44" s="32"/>
      <c r="F44" s="22"/>
      <c r="G44" s="23"/>
      <c r="H44" s="24"/>
      <c r="I44" s="23"/>
      <c r="J44" s="22"/>
      <c r="K44" s="23"/>
      <c r="L44" s="25"/>
      <c r="M44" s="33"/>
      <c r="N44" s="30"/>
      <c r="O44" s="28"/>
      <c r="P44" s="24"/>
      <c r="Q44" s="33"/>
      <c r="R44" s="22"/>
      <c r="S44" s="23"/>
      <c r="T44" s="25"/>
      <c r="U44" s="30"/>
      <c r="V44" s="30">
        <v>7</v>
      </c>
      <c r="W44" s="30"/>
      <c r="X44" s="31"/>
    </row>
    <row r="45" spans="1:24" ht="14.7" customHeight="1" thickBot="1">
      <c r="A45" s="275"/>
      <c r="B45" s="280"/>
      <c r="C45" s="19" t="s">
        <v>68</v>
      </c>
      <c r="D45" s="20" t="s">
        <v>69</v>
      </c>
      <c r="E45" s="32"/>
      <c r="F45" s="22"/>
      <c r="G45" s="23"/>
      <c r="H45" s="24"/>
      <c r="I45" s="23"/>
      <c r="J45" s="22"/>
      <c r="K45" s="23"/>
      <c r="L45" s="25"/>
      <c r="M45" s="33"/>
      <c r="N45" s="30"/>
      <c r="O45" s="28"/>
      <c r="P45" s="24"/>
      <c r="Q45" s="33"/>
      <c r="R45" s="22"/>
      <c r="S45" s="23"/>
      <c r="T45" s="25"/>
      <c r="U45" s="30"/>
      <c r="V45" s="30">
        <v>1</v>
      </c>
      <c r="W45" s="30"/>
      <c r="X45" s="31"/>
    </row>
    <row r="46" spans="1:24" ht="14.7" customHeight="1" thickBot="1">
      <c r="A46" s="275"/>
      <c r="B46" s="280"/>
      <c r="C46" s="19" t="s">
        <v>70</v>
      </c>
      <c r="D46" s="20" t="s">
        <v>56</v>
      </c>
      <c r="E46" s="32"/>
      <c r="F46" s="22"/>
      <c r="G46" s="23"/>
      <c r="H46" s="24"/>
      <c r="I46" s="23"/>
      <c r="J46" s="22"/>
      <c r="K46" s="23"/>
      <c r="L46" s="25"/>
      <c r="M46" s="33"/>
      <c r="N46" s="30"/>
      <c r="O46" s="28"/>
      <c r="P46" s="24"/>
      <c r="Q46" s="33"/>
      <c r="R46" s="22"/>
      <c r="S46" s="23"/>
      <c r="T46" s="25"/>
      <c r="U46" s="30"/>
      <c r="V46" s="30">
        <v>7</v>
      </c>
      <c r="W46" s="30"/>
      <c r="X46" s="31"/>
    </row>
    <row r="47" spans="1:24" ht="14.7" customHeight="1" thickBot="1">
      <c r="A47" s="275"/>
      <c r="B47" s="280"/>
      <c r="C47" s="19" t="s">
        <v>71</v>
      </c>
      <c r="D47" s="20" t="s">
        <v>72</v>
      </c>
      <c r="E47" s="32"/>
      <c r="F47" s="22"/>
      <c r="G47" s="23"/>
      <c r="H47" s="24"/>
      <c r="I47" s="23"/>
      <c r="J47" s="22"/>
      <c r="K47" s="23"/>
      <c r="L47" s="25"/>
      <c r="M47" s="33"/>
      <c r="N47" s="30"/>
      <c r="O47" s="28"/>
      <c r="P47" s="24"/>
      <c r="Q47" s="33"/>
      <c r="R47" s="22"/>
      <c r="S47" s="23"/>
      <c r="T47" s="25"/>
      <c r="U47" s="30"/>
      <c r="V47" s="30"/>
      <c r="W47" s="30"/>
      <c r="X47" s="31"/>
    </row>
    <row r="48" spans="1:24" ht="14.7" customHeight="1" thickBot="1">
      <c r="A48" s="275"/>
      <c r="B48" s="280"/>
      <c r="C48" s="19" t="s">
        <v>73</v>
      </c>
      <c r="D48" s="20" t="s">
        <v>74</v>
      </c>
      <c r="E48" s="32"/>
      <c r="F48" s="22"/>
      <c r="G48" s="23"/>
      <c r="H48" s="24"/>
      <c r="I48" s="23"/>
      <c r="J48" s="22"/>
      <c r="K48" s="23"/>
      <c r="L48" s="25"/>
      <c r="M48" s="33"/>
      <c r="N48" s="30"/>
      <c r="O48" s="28"/>
      <c r="P48" s="24"/>
      <c r="Q48" s="33"/>
      <c r="R48" s="22"/>
      <c r="S48" s="23"/>
      <c r="T48" s="25"/>
      <c r="U48" s="30"/>
      <c r="V48" s="30">
        <v>5</v>
      </c>
      <c r="W48" s="30"/>
      <c r="X48" s="31"/>
    </row>
    <row r="49" spans="1:24" ht="14.7" customHeight="1" thickBot="1">
      <c r="A49" s="275"/>
      <c r="B49" s="280"/>
      <c r="C49" s="19" t="s">
        <v>75</v>
      </c>
      <c r="D49" s="20" t="s">
        <v>76</v>
      </c>
      <c r="E49" s="32"/>
      <c r="F49" s="22"/>
      <c r="G49" s="23"/>
      <c r="H49" s="24"/>
      <c r="I49" s="23"/>
      <c r="J49" s="22"/>
      <c r="K49" s="23"/>
      <c r="L49" s="25"/>
      <c r="M49" s="33"/>
      <c r="N49" s="30"/>
      <c r="O49" s="28"/>
      <c r="P49" s="24"/>
      <c r="Q49" s="33"/>
      <c r="R49" s="22"/>
      <c r="S49" s="23"/>
      <c r="T49" s="25"/>
      <c r="U49" s="30"/>
      <c r="V49" s="30"/>
      <c r="W49" s="30"/>
      <c r="X49" s="31"/>
    </row>
    <row r="50" spans="1:24" ht="14.7" customHeight="1" thickBot="1">
      <c r="A50" s="275"/>
      <c r="B50" s="280"/>
      <c r="C50" s="19" t="s">
        <v>77</v>
      </c>
      <c r="D50" s="20" t="s">
        <v>78</v>
      </c>
      <c r="E50" s="32">
        <v>9</v>
      </c>
      <c r="F50" s="22">
        <v>7</v>
      </c>
      <c r="G50" s="23">
        <f>E50-F50</f>
        <v>2</v>
      </c>
      <c r="H50" s="24">
        <f>F50/E50</f>
        <v>0.77777777777777779</v>
      </c>
      <c r="I50" s="23">
        <v>40</v>
      </c>
      <c r="J50" s="22">
        <v>31</v>
      </c>
      <c r="K50" s="23">
        <f>I50-J50</f>
        <v>9</v>
      </c>
      <c r="L50" s="25">
        <f>J50/I50</f>
        <v>0.77500000000000002</v>
      </c>
      <c r="M50" s="33"/>
      <c r="N50" s="30"/>
      <c r="O50" s="28"/>
      <c r="P50" s="24"/>
      <c r="Q50" s="33"/>
      <c r="R50" s="22"/>
      <c r="S50" s="23"/>
      <c r="T50" s="25"/>
      <c r="U50" s="30"/>
      <c r="V50" s="30"/>
      <c r="W50" s="30"/>
      <c r="X50" s="31"/>
    </row>
    <row r="51" spans="1:24" ht="14.7" customHeight="1" thickBot="1">
      <c r="A51" s="275"/>
      <c r="B51" s="280"/>
      <c r="C51" s="19" t="s">
        <v>79</v>
      </c>
      <c r="D51" s="20" t="s">
        <v>80</v>
      </c>
      <c r="E51" s="32"/>
      <c r="F51" s="22"/>
      <c r="G51" s="23"/>
      <c r="H51" s="24"/>
      <c r="I51" s="23"/>
      <c r="J51" s="22"/>
      <c r="K51" s="23"/>
      <c r="L51" s="25"/>
      <c r="M51" s="33"/>
      <c r="N51" s="30"/>
      <c r="O51" s="28"/>
      <c r="P51" s="24"/>
      <c r="Q51" s="33"/>
      <c r="R51" s="22"/>
      <c r="S51" s="23"/>
      <c r="T51" s="25"/>
      <c r="U51" s="30"/>
      <c r="V51" s="30">
        <v>4</v>
      </c>
      <c r="W51" s="30"/>
      <c r="X51" s="31"/>
    </row>
    <row r="52" spans="1:24" ht="14.7" customHeight="1" thickBot="1">
      <c r="A52" s="275"/>
      <c r="B52" s="280"/>
      <c r="C52" s="19" t="s">
        <v>81</v>
      </c>
      <c r="D52" s="20" t="s">
        <v>82</v>
      </c>
      <c r="E52" s="32"/>
      <c r="F52" s="22"/>
      <c r="G52" s="23"/>
      <c r="H52" s="24"/>
      <c r="I52" s="23"/>
      <c r="J52" s="22"/>
      <c r="K52" s="23"/>
      <c r="L52" s="25"/>
      <c r="M52" s="33"/>
      <c r="N52" s="30"/>
      <c r="O52" s="28"/>
      <c r="P52" s="24"/>
      <c r="Q52" s="33"/>
      <c r="R52" s="22"/>
      <c r="S52" s="23"/>
      <c r="T52" s="25"/>
      <c r="U52" s="30"/>
      <c r="V52" s="30"/>
      <c r="W52" s="30"/>
      <c r="X52" s="31"/>
    </row>
    <row r="53" spans="1:24" ht="14.7" customHeight="1" thickBot="1">
      <c r="A53" s="275"/>
      <c r="B53" s="280"/>
      <c r="C53" s="19" t="s">
        <v>83</v>
      </c>
      <c r="D53" s="20" t="s">
        <v>84</v>
      </c>
      <c r="E53" s="32"/>
      <c r="F53" s="22"/>
      <c r="G53" s="23"/>
      <c r="H53" s="24"/>
      <c r="I53" s="23"/>
      <c r="J53" s="22"/>
      <c r="K53" s="23"/>
      <c r="L53" s="25"/>
      <c r="M53" s="33"/>
      <c r="N53" s="30"/>
      <c r="O53" s="28"/>
      <c r="P53" s="24"/>
      <c r="Q53" s="33"/>
      <c r="R53" s="22"/>
      <c r="S53" s="23"/>
      <c r="T53" s="25"/>
      <c r="U53" s="30"/>
      <c r="V53" s="30">
        <v>1</v>
      </c>
      <c r="W53" s="30"/>
      <c r="X53" s="31"/>
    </row>
    <row r="54" spans="1:24" ht="14.7" customHeight="1" thickBot="1">
      <c r="A54" s="275"/>
      <c r="B54" s="280"/>
      <c r="C54" s="19" t="s">
        <v>85</v>
      </c>
      <c r="D54" s="20" t="s">
        <v>56</v>
      </c>
      <c r="E54" s="32"/>
      <c r="F54" s="22"/>
      <c r="G54" s="23"/>
      <c r="H54" s="24"/>
      <c r="I54" s="23"/>
      <c r="J54" s="22"/>
      <c r="K54" s="23"/>
      <c r="L54" s="25"/>
      <c r="M54" s="33"/>
      <c r="N54" s="30"/>
      <c r="O54" s="28"/>
      <c r="P54" s="24"/>
      <c r="Q54" s="33"/>
      <c r="R54" s="22"/>
      <c r="S54" s="23"/>
      <c r="T54" s="25"/>
      <c r="U54" s="30"/>
      <c r="V54" s="30">
        <v>1</v>
      </c>
      <c r="W54" s="30"/>
      <c r="X54" s="31"/>
    </row>
    <row r="55" spans="1:24" ht="14.7" customHeight="1" thickBot="1">
      <c r="A55" s="275"/>
      <c r="B55" s="280"/>
      <c r="C55" s="19" t="s">
        <v>86</v>
      </c>
      <c r="D55" s="20" t="s">
        <v>87</v>
      </c>
      <c r="E55" s="32"/>
      <c r="F55" s="22"/>
      <c r="G55" s="23"/>
      <c r="H55" s="24"/>
      <c r="I55" s="23"/>
      <c r="J55" s="22"/>
      <c r="K55" s="23"/>
      <c r="L55" s="25"/>
      <c r="M55" s="33"/>
      <c r="N55" s="30"/>
      <c r="O55" s="28"/>
      <c r="P55" s="24"/>
      <c r="Q55" s="33"/>
      <c r="R55" s="22"/>
      <c r="S55" s="23"/>
      <c r="T55" s="25"/>
      <c r="U55" s="30"/>
      <c r="V55" s="30">
        <v>1</v>
      </c>
      <c r="W55" s="30"/>
      <c r="X55" s="31"/>
    </row>
    <row r="56" spans="1:24" ht="14.7" customHeight="1" thickBot="1">
      <c r="A56" s="275"/>
      <c r="B56" s="280"/>
      <c r="C56" s="280" t="s">
        <v>88</v>
      </c>
      <c r="D56" s="20" t="s">
        <v>89</v>
      </c>
      <c r="E56" s="32"/>
      <c r="F56" s="22"/>
      <c r="G56" s="23"/>
      <c r="H56" s="24"/>
      <c r="I56" s="23"/>
      <c r="J56" s="22"/>
      <c r="K56" s="23"/>
      <c r="L56" s="25"/>
      <c r="M56" s="33"/>
      <c r="N56" s="30"/>
      <c r="O56" s="28"/>
      <c r="P56" s="24"/>
      <c r="Q56" s="33"/>
      <c r="R56" s="22"/>
      <c r="S56" s="23"/>
      <c r="T56" s="25"/>
      <c r="U56" s="30"/>
      <c r="V56" s="30"/>
      <c r="W56" s="30"/>
      <c r="X56" s="31"/>
    </row>
    <row r="57" spans="1:24" ht="14.7" customHeight="1" thickBot="1">
      <c r="A57" s="275"/>
      <c r="B57" s="280"/>
      <c r="C57" s="280"/>
      <c r="D57" s="20" t="s">
        <v>90</v>
      </c>
      <c r="E57" s="32"/>
      <c r="F57" s="22"/>
      <c r="G57" s="23"/>
      <c r="H57" s="24"/>
      <c r="I57" s="23"/>
      <c r="J57" s="22"/>
      <c r="K57" s="23"/>
      <c r="L57" s="25"/>
      <c r="M57" s="33"/>
      <c r="N57" s="30"/>
      <c r="O57" s="28"/>
      <c r="P57" s="24"/>
      <c r="Q57" s="33"/>
      <c r="R57" s="22"/>
      <c r="S57" s="23"/>
      <c r="T57" s="25"/>
      <c r="U57" s="30"/>
      <c r="V57" s="30"/>
      <c r="W57" s="30"/>
      <c r="X57" s="31"/>
    </row>
    <row r="58" spans="1:24" ht="14.7" customHeight="1" thickBot="1">
      <c r="A58" s="275"/>
      <c r="B58" s="280"/>
      <c r="C58" s="280"/>
      <c r="D58" s="20" t="s">
        <v>91</v>
      </c>
      <c r="E58" s="32"/>
      <c r="F58" s="22"/>
      <c r="G58" s="23"/>
      <c r="H58" s="24"/>
      <c r="I58" s="23"/>
      <c r="J58" s="22"/>
      <c r="K58" s="23"/>
      <c r="L58" s="25"/>
      <c r="M58" s="33"/>
      <c r="N58" s="30"/>
      <c r="O58" s="28"/>
      <c r="P58" s="24"/>
      <c r="Q58" s="33"/>
      <c r="R58" s="22"/>
      <c r="S58" s="23"/>
      <c r="T58" s="25"/>
      <c r="U58" s="30"/>
      <c r="V58" s="30"/>
      <c r="W58" s="30"/>
      <c r="X58" s="31"/>
    </row>
    <row r="59" spans="1:24" ht="14.7" customHeight="1" thickBot="1">
      <c r="A59" s="275"/>
      <c r="B59" s="280" t="s">
        <v>92</v>
      </c>
      <c r="C59" s="280" t="s">
        <v>93</v>
      </c>
      <c r="D59" s="20" t="s">
        <v>94</v>
      </c>
      <c r="E59" s="32">
        <v>60</v>
      </c>
      <c r="F59" s="22">
        <v>60</v>
      </c>
      <c r="G59" s="23">
        <f>E59-F59</f>
        <v>0</v>
      </c>
      <c r="H59" s="24">
        <f>F59/E59</f>
        <v>1</v>
      </c>
      <c r="I59" s="23">
        <v>64</v>
      </c>
      <c r="J59" s="22">
        <v>62</v>
      </c>
      <c r="K59" s="23">
        <f>I59-J59</f>
        <v>2</v>
      </c>
      <c r="L59" s="25">
        <f>J59/I59</f>
        <v>0.96875</v>
      </c>
      <c r="M59" s="33"/>
      <c r="N59" s="30"/>
      <c r="O59" s="28"/>
      <c r="P59" s="24"/>
      <c r="Q59" s="33"/>
      <c r="R59" s="22"/>
      <c r="S59" s="23"/>
      <c r="T59" s="25"/>
      <c r="U59" s="30"/>
      <c r="V59" s="30">
        <v>4</v>
      </c>
      <c r="W59" s="30"/>
      <c r="X59" s="31"/>
    </row>
    <row r="60" spans="1:24" ht="14.7" customHeight="1" thickBot="1">
      <c r="A60" s="275"/>
      <c r="B60" s="280"/>
      <c r="C60" s="280"/>
      <c r="D60" s="20" t="s">
        <v>95</v>
      </c>
      <c r="E60" s="32"/>
      <c r="F60" s="22"/>
      <c r="G60" s="23"/>
      <c r="H60" s="24"/>
      <c r="I60" s="23"/>
      <c r="J60" s="22"/>
      <c r="K60" s="23"/>
      <c r="L60" s="25"/>
      <c r="M60" s="33"/>
      <c r="N60" s="30"/>
      <c r="O60" s="28"/>
      <c r="P60" s="24"/>
      <c r="Q60" s="33"/>
      <c r="R60" s="22"/>
      <c r="S60" s="23"/>
      <c r="T60" s="25"/>
      <c r="U60" s="30">
        <v>1</v>
      </c>
      <c r="V60" s="30">
        <v>4</v>
      </c>
      <c r="W60" s="30"/>
      <c r="X60" s="31"/>
    </row>
    <row r="61" spans="1:24" ht="14.7" customHeight="1" thickBot="1">
      <c r="A61" s="275"/>
      <c r="B61" s="280"/>
      <c r="C61" s="280"/>
      <c r="D61" s="20" t="s">
        <v>96</v>
      </c>
      <c r="E61" s="32"/>
      <c r="F61" s="22"/>
      <c r="G61" s="23"/>
      <c r="H61" s="24"/>
      <c r="I61" s="23"/>
      <c r="J61" s="22"/>
      <c r="K61" s="23"/>
      <c r="L61" s="25"/>
      <c r="M61" s="33"/>
      <c r="N61" s="30"/>
      <c r="O61" s="28"/>
      <c r="P61" s="24"/>
      <c r="Q61" s="33"/>
      <c r="R61" s="22"/>
      <c r="S61" s="23"/>
      <c r="T61" s="25"/>
      <c r="U61" s="30">
        <v>2</v>
      </c>
      <c r="V61" s="30"/>
      <c r="W61" s="30"/>
      <c r="X61" s="31"/>
    </row>
    <row r="62" spans="1:24" ht="14.7" customHeight="1" thickBot="1">
      <c r="A62" s="275"/>
      <c r="B62" s="280"/>
      <c r="C62" s="280"/>
      <c r="D62" s="20" t="s">
        <v>97</v>
      </c>
      <c r="E62" s="32"/>
      <c r="F62" s="22"/>
      <c r="G62" s="23"/>
      <c r="H62" s="24"/>
      <c r="I62" s="23"/>
      <c r="J62" s="22"/>
      <c r="K62" s="23"/>
      <c r="L62" s="25"/>
      <c r="M62" s="33"/>
      <c r="N62" s="30"/>
      <c r="O62" s="28"/>
      <c r="P62" s="24"/>
      <c r="Q62" s="33"/>
      <c r="R62" s="22"/>
      <c r="S62" s="23"/>
      <c r="T62" s="25"/>
      <c r="U62" s="30"/>
      <c r="V62" s="30"/>
      <c r="W62" s="30"/>
      <c r="X62" s="31"/>
    </row>
    <row r="63" spans="1:24" ht="14.7" customHeight="1" thickBot="1">
      <c r="A63" s="275"/>
      <c r="B63" s="280"/>
      <c r="C63" s="280"/>
      <c r="D63" s="20" t="s">
        <v>98</v>
      </c>
      <c r="E63" s="32"/>
      <c r="F63" s="22"/>
      <c r="G63" s="23"/>
      <c r="H63" s="24"/>
      <c r="I63" s="23"/>
      <c r="J63" s="22"/>
      <c r="K63" s="23"/>
      <c r="L63" s="25"/>
      <c r="M63" s="33"/>
      <c r="N63" s="30"/>
      <c r="O63" s="28"/>
      <c r="P63" s="24"/>
      <c r="Q63" s="33"/>
      <c r="R63" s="22"/>
      <c r="S63" s="23"/>
      <c r="T63" s="25"/>
      <c r="U63" s="30"/>
      <c r="V63" s="30"/>
      <c r="W63" s="30"/>
      <c r="X63" s="31"/>
    </row>
    <row r="64" spans="1:24" ht="14.7" customHeight="1" thickBot="1">
      <c r="A64" s="275"/>
      <c r="B64" s="280"/>
      <c r="C64" s="280"/>
      <c r="D64" s="20" t="s">
        <v>99</v>
      </c>
      <c r="E64" s="32"/>
      <c r="F64" s="22"/>
      <c r="G64" s="23"/>
      <c r="H64" s="24"/>
      <c r="I64" s="23"/>
      <c r="J64" s="22"/>
      <c r="K64" s="23"/>
      <c r="L64" s="25"/>
      <c r="M64" s="33"/>
      <c r="N64" s="30"/>
      <c r="O64" s="28"/>
      <c r="P64" s="24"/>
      <c r="Q64" s="33"/>
      <c r="R64" s="22"/>
      <c r="S64" s="23"/>
      <c r="T64" s="25"/>
      <c r="U64" s="30"/>
      <c r="V64" s="30"/>
      <c r="W64" s="30"/>
      <c r="X64" s="31"/>
    </row>
    <row r="65" spans="1:24" ht="14.7" customHeight="1" thickBot="1">
      <c r="A65" s="275"/>
      <c r="B65" s="280"/>
      <c r="C65" s="19" t="s">
        <v>100</v>
      </c>
      <c r="D65" s="20" t="s">
        <v>101</v>
      </c>
      <c r="E65" s="32"/>
      <c r="F65" s="22"/>
      <c r="G65" s="23"/>
      <c r="H65" s="24"/>
      <c r="I65" s="23"/>
      <c r="J65" s="22"/>
      <c r="K65" s="23"/>
      <c r="L65" s="25"/>
      <c r="M65" s="33"/>
      <c r="N65" s="30"/>
      <c r="O65" s="28"/>
      <c r="P65" s="24"/>
      <c r="Q65" s="33"/>
      <c r="R65" s="22"/>
      <c r="S65" s="23"/>
      <c r="T65" s="25"/>
      <c r="U65" s="30"/>
      <c r="V65" s="30">
        <v>9</v>
      </c>
      <c r="W65" s="30"/>
      <c r="X65" s="31"/>
    </row>
    <row r="66" spans="1:24" ht="14.7" customHeight="1" thickBot="1">
      <c r="A66" s="275"/>
      <c r="B66" s="280"/>
      <c r="C66" s="19" t="s">
        <v>102</v>
      </c>
      <c r="D66" s="20" t="s">
        <v>103</v>
      </c>
      <c r="E66" s="32"/>
      <c r="F66" s="22"/>
      <c r="G66" s="23"/>
      <c r="H66" s="24"/>
      <c r="I66" s="23"/>
      <c r="J66" s="22"/>
      <c r="K66" s="23"/>
      <c r="L66" s="25"/>
      <c r="M66" s="33"/>
      <c r="N66" s="30"/>
      <c r="O66" s="28"/>
      <c r="P66" s="24"/>
      <c r="Q66" s="33"/>
      <c r="R66" s="22"/>
      <c r="S66" s="23"/>
      <c r="T66" s="25"/>
      <c r="U66" s="30"/>
      <c r="V66" s="30">
        <v>16</v>
      </c>
      <c r="W66" s="30"/>
      <c r="X66" s="31"/>
    </row>
    <row r="67" spans="1:24" ht="14.7" customHeight="1" thickBot="1">
      <c r="A67" s="275"/>
      <c r="B67" s="280"/>
      <c r="C67" s="19" t="s">
        <v>104</v>
      </c>
      <c r="D67" s="20" t="s">
        <v>56</v>
      </c>
      <c r="E67" s="32"/>
      <c r="F67" s="22"/>
      <c r="G67" s="23"/>
      <c r="H67" s="24"/>
      <c r="I67" s="23"/>
      <c r="J67" s="22"/>
      <c r="K67" s="23"/>
      <c r="L67" s="25"/>
      <c r="M67" s="33"/>
      <c r="N67" s="30"/>
      <c r="O67" s="28"/>
      <c r="P67" s="24"/>
      <c r="Q67" s="33"/>
      <c r="R67" s="22"/>
      <c r="S67" s="23"/>
      <c r="T67" s="25"/>
      <c r="U67" s="30"/>
      <c r="V67" s="30">
        <v>1</v>
      </c>
      <c r="W67" s="30"/>
      <c r="X67" s="31"/>
    </row>
    <row r="68" spans="1:24" ht="14.7" customHeight="1" thickBot="1">
      <c r="A68" s="275"/>
      <c r="B68" s="280"/>
      <c r="C68" s="19" t="s">
        <v>105</v>
      </c>
      <c r="D68" s="20" t="s">
        <v>106</v>
      </c>
      <c r="E68" s="32"/>
      <c r="F68" s="22"/>
      <c r="G68" s="23"/>
      <c r="H68" s="24"/>
      <c r="I68" s="23"/>
      <c r="J68" s="22"/>
      <c r="K68" s="23"/>
      <c r="L68" s="25"/>
      <c r="M68" s="33"/>
      <c r="N68" s="30"/>
      <c r="O68" s="28"/>
      <c r="P68" s="24"/>
      <c r="Q68" s="33"/>
      <c r="R68" s="22"/>
      <c r="S68" s="23"/>
      <c r="T68" s="25"/>
      <c r="U68" s="30"/>
      <c r="V68" s="30">
        <v>3</v>
      </c>
      <c r="W68" s="30"/>
      <c r="X68" s="31"/>
    </row>
    <row r="69" spans="1:24" ht="14.7" customHeight="1" thickBot="1">
      <c r="A69" s="275"/>
      <c r="B69" s="280"/>
      <c r="C69" s="19" t="s">
        <v>107</v>
      </c>
      <c r="D69" s="20" t="s">
        <v>36</v>
      </c>
      <c r="E69" s="32">
        <v>12</v>
      </c>
      <c r="F69" s="22">
        <v>11</v>
      </c>
      <c r="G69" s="23">
        <f>E69-F69</f>
        <v>1</v>
      </c>
      <c r="H69" s="24">
        <f>F69/E69</f>
        <v>0.91666666666666663</v>
      </c>
      <c r="I69" s="23">
        <v>30</v>
      </c>
      <c r="J69" s="22">
        <v>24</v>
      </c>
      <c r="K69" s="23">
        <f>I69-J69</f>
        <v>6</v>
      </c>
      <c r="L69" s="25">
        <f>J69/I69</f>
        <v>0.8</v>
      </c>
      <c r="M69" s="33"/>
      <c r="N69" s="30"/>
      <c r="O69" s="28"/>
      <c r="P69" s="24"/>
      <c r="Q69" s="33"/>
      <c r="R69" s="22"/>
      <c r="S69" s="23"/>
      <c r="T69" s="25"/>
      <c r="U69" s="30">
        <v>1</v>
      </c>
      <c r="V69" s="30">
        <v>1</v>
      </c>
      <c r="W69" s="30"/>
      <c r="X69" s="31"/>
    </row>
    <row r="70" spans="1:24" ht="14.7" customHeight="1" thickBot="1">
      <c r="A70" s="275"/>
      <c r="B70" s="280" t="s">
        <v>108</v>
      </c>
      <c r="C70" s="19" t="s">
        <v>109</v>
      </c>
      <c r="D70" s="20" t="s">
        <v>110</v>
      </c>
      <c r="E70" s="32"/>
      <c r="F70" s="22"/>
      <c r="G70" s="23"/>
      <c r="H70" s="24"/>
      <c r="I70" s="23"/>
      <c r="J70" s="22"/>
      <c r="K70" s="23"/>
      <c r="L70" s="25"/>
      <c r="M70" s="33"/>
      <c r="N70" s="30"/>
      <c r="O70" s="28"/>
      <c r="P70" s="24"/>
      <c r="Q70" s="33"/>
      <c r="R70" s="22"/>
      <c r="S70" s="23"/>
      <c r="T70" s="25"/>
      <c r="U70" s="30"/>
      <c r="V70" s="30"/>
      <c r="W70" s="30"/>
      <c r="X70" s="31"/>
    </row>
    <row r="71" spans="1:24" ht="14.7" customHeight="1" thickBot="1">
      <c r="A71" s="275"/>
      <c r="B71" s="280"/>
      <c r="C71" s="19" t="s">
        <v>111</v>
      </c>
      <c r="D71" s="20" t="s">
        <v>112</v>
      </c>
      <c r="E71" s="32"/>
      <c r="F71" s="22"/>
      <c r="G71" s="23"/>
      <c r="H71" s="24"/>
      <c r="I71" s="23"/>
      <c r="J71" s="22"/>
      <c r="K71" s="23"/>
      <c r="L71" s="25"/>
      <c r="M71" s="33"/>
      <c r="N71" s="30"/>
      <c r="O71" s="28"/>
      <c r="P71" s="24"/>
      <c r="Q71" s="33"/>
      <c r="R71" s="22"/>
      <c r="S71" s="23"/>
      <c r="T71" s="25"/>
      <c r="U71" s="30"/>
      <c r="V71" s="30"/>
      <c r="W71" s="30"/>
      <c r="X71" s="31"/>
    </row>
    <row r="72" spans="1:24" ht="14.7" customHeight="1" thickBot="1">
      <c r="A72" s="275"/>
      <c r="B72" s="280"/>
      <c r="C72" s="19" t="s">
        <v>113</v>
      </c>
      <c r="D72" s="20" t="s">
        <v>114</v>
      </c>
      <c r="E72" s="32"/>
      <c r="F72" s="22"/>
      <c r="G72" s="23"/>
      <c r="H72" s="24"/>
      <c r="I72" s="23"/>
      <c r="J72" s="22"/>
      <c r="K72" s="23"/>
      <c r="L72" s="25"/>
      <c r="M72" s="33"/>
      <c r="N72" s="30"/>
      <c r="O72" s="28"/>
      <c r="P72" s="24"/>
      <c r="Q72" s="33"/>
      <c r="R72" s="22"/>
      <c r="S72" s="23"/>
      <c r="T72" s="25"/>
      <c r="U72" s="30"/>
      <c r="V72" s="30">
        <v>6</v>
      </c>
      <c r="W72" s="30"/>
      <c r="X72" s="31"/>
    </row>
    <row r="73" spans="1:24" ht="14.7" customHeight="1" thickBot="1">
      <c r="A73" s="275"/>
      <c r="B73" s="280"/>
      <c r="C73" s="19" t="s">
        <v>115</v>
      </c>
      <c r="D73" s="20" t="s">
        <v>116</v>
      </c>
      <c r="E73" s="32"/>
      <c r="F73" s="22"/>
      <c r="G73" s="23"/>
      <c r="H73" s="24"/>
      <c r="I73" s="23"/>
      <c r="J73" s="22"/>
      <c r="K73" s="23"/>
      <c r="L73" s="25"/>
      <c r="M73" s="33"/>
      <c r="N73" s="30"/>
      <c r="O73" s="28"/>
      <c r="P73" s="24"/>
      <c r="Q73" s="33"/>
      <c r="R73" s="22"/>
      <c r="S73" s="23"/>
      <c r="T73" s="25"/>
      <c r="U73" s="30"/>
      <c r="V73" s="30">
        <v>2</v>
      </c>
      <c r="W73" s="30"/>
      <c r="X73" s="31"/>
    </row>
    <row r="74" spans="1:24" ht="14.7" customHeight="1" thickBot="1">
      <c r="A74" s="275"/>
      <c r="B74" s="280"/>
      <c r="C74" s="19" t="s">
        <v>117</v>
      </c>
      <c r="D74" s="20" t="s">
        <v>118</v>
      </c>
      <c r="E74" s="32">
        <v>12</v>
      </c>
      <c r="F74" s="22">
        <v>12</v>
      </c>
      <c r="G74" s="23">
        <f>E74-F74</f>
        <v>0</v>
      </c>
      <c r="H74" s="24">
        <f>F74/E74</f>
        <v>1</v>
      </c>
      <c r="I74" s="23">
        <v>11</v>
      </c>
      <c r="J74" s="22">
        <v>11</v>
      </c>
      <c r="K74" s="23">
        <f>I74-J74</f>
        <v>0</v>
      </c>
      <c r="L74" s="25">
        <f>J74/I74</f>
        <v>1</v>
      </c>
      <c r="M74" s="33"/>
      <c r="N74" s="30"/>
      <c r="O74" s="28"/>
      <c r="P74" s="24"/>
      <c r="Q74" s="33"/>
      <c r="R74" s="22"/>
      <c r="S74" s="23"/>
      <c r="T74" s="25"/>
      <c r="U74" s="30">
        <v>1</v>
      </c>
      <c r="V74" s="30"/>
      <c r="W74" s="30"/>
      <c r="X74" s="31"/>
    </row>
    <row r="75" spans="1:24" ht="14.7" customHeight="1" thickBot="1">
      <c r="A75" s="275"/>
      <c r="B75" s="280" t="s">
        <v>119</v>
      </c>
      <c r="C75" s="280" t="s">
        <v>120</v>
      </c>
      <c r="D75" s="20" t="s">
        <v>121</v>
      </c>
      <c r="E75" s="32">
        <v>5</v>
      </c>
      <c r="F75" s="22">
        <v>5</v>
      </c>
      <c r="G75" s="23">
        <f>E75-F75</f>
        <v>0</v>
      </c>
      <c r="H75" s="24">
        <f>F75/E75</f>
        <v>1</v>
      </c>
      <c r="I75" s="23">
        <v>6</v>
      </c>
      <c r="J75" s="22">
        <v>4</v>
      </c>
      <c r="K75" s="23">
        <f>I75-J75</f>
        <v>2</v>
      </c>
      <c r="L75" s="25">
        <f>J75/I75</f>
        <v>0.66666666666666663</v>
      </c>
      <c r="M75" s="33"/>
      <c r="N75" s="30"/>
      <c r="O75" s="28"/>
      <c r="P75" s="24"/>
      <c r="Q75" s="33"/>
      <c r="R75" s="22"/>
      <c r="S75" s="23"/>
      <c r="T75" s="25"/>
      <c r="U75" s="30">
        <v>2</v>
      </c>
      <c r="V75" s="30">
        <v>7</v>
      </c>
      <c r="W75" s="30"/>
      <c r="X75" s="31">
        <v>1</v>
      </c>
    </row>
    <row r="76" spans="1:24" ht="14.7" customHeight="1" thickBot="1">
      <c r="A76" s="275"/>
      <c r="B76" s="280"/>
      <c r="C76" s="280"/>
      <c r="D76" s="20" t="s">
        <v>122</v>
      </c>
      <c r="E76" s="32">
        <v>40</v>
      </c>
      <c r="F76" s="22">
        <v>40</v>
      </c>
      <c r="G76" s="23">
        <f>E76-F76</f>
        <v>0</v>
      </c>
      <c r="H76" s="24">
        <f>F76/E76</f>
        <v>1</v>
      </c>
      <c r="I76" s="23">
        <v>80</v>
      </c>
      <c r="J76" s="22">
        <v>74</v>
      </c>
      <c r="K76" s="23">
        <f>I76-J76</f>
        <v>6</v>
      </c>
      <c r="L76" s="25">
        <f>J76/I76</f>
        <v>0.92500000000000004</v>
      </c>
      <c r="M76" s="33"/>
      <c r="N76" s="30"/>
      <c r="O76" s="28"/>
      <c r="P76" s="24"/>
      <c r="Q76" s="33"/>
      <c r="R76" s="22"/>
      <c r="S76" s="23"/>
      <c r="T76" s="25"/>
      <c r="U76" s="30"/>
      <c r="V76" s="30"/>
      <c r="W76" s="30"/>
      <c r="X76" s="31"/>
    </row>
    <row r="77" spans="1:24" ht="14.7" customHeight="1" thickBot="1">
      <c r="A77" s="275"/>
      <c r="B77" s="280"/>
      <c r="C77" s="280"/>
      <c r="D77" s="20" t="s">
        <v>123</v>
      </c>
      <c r="E77" s="32"/>
      <c r="F77" s="22"/>
      <c r="G77" s="23"/>
      <c r="H77" s="24"/>
      <c r="I77" s="23">
        <v>12</v>
      </c>
      <c r="J77" s="22">
        <v>3</v>
      </c>
      <c r="K77" s="23">
        <f>I77-J77</f>
        <v>9</v>
      </c>
      <c r="L77" s="25">
        <f>J77/I77</f>
        <v>0.25</v>
      </c>
      <c r="M77" s="33"/>
      <c r="N77" s="30"/>
      <c r="O77" s="28"/>
      <c r="P77" s="24"/>
      <c r="Q77" s="33"/>
      <c r="R77" s="22"/>
      <c r="S77" s="23"/>
      <c r="T77" s="25"/>
      <c r="U77" s="30">
        <v>6</v>
      </c>
      <c r="V77" s="30">
        <v>1</v>
      </c>
      <c r="W77" s="30"/>
      <c r="X77" s="31"/>
    </row>
    <row r="78" spans="1:24" ht="14.7" customHeight="1" thickBot="1">
      <c r="A78" s="275"/>
      <c r="B78" s="280"/>
      <c r="C78" s="280" t="s">
        <v>124</v>
      </c>
      <c r="D78" s="20" t="s">
        <v>125</v>
      </c>
      <c r="E78" s="32"/>
      <c r="F78" s="22"/>
      <c r="G78" s="23"/>
      <c r="H78" s="24"/>
      <c r="I78" s="23"/>
      <c r="J78" s="22"/>
      <c r="K78" s="23"/>
      <c r="L78" s="25"/>
      <c r="M78" s="33"/>
      <c r="N78" s="30"/>
      <c r="O78" s="28"/>
      <c r="P78" s="24"/>
      <c r="Q78" s="33"/>
      <c r="R78" s="22"/>
      <c r="S78" s="23"/>
      <c r="T78" s="25"/>
      <c r="U78" s="30"/>
      <c r="V78" s="30">
        <v>1</v>
      </c>
      <c r="W78" s="30"/>
      <c r="X78" s="31"/>
    </row>
    <row r="79" spans="1:24" ht="14.7" customHeight="1" thickBot="1">
      <c r="A79" s="275"/>
      <c r="B79" s="280"/>
      <c r="C79" s="280"/>
      <c r="D79" s="20" t="s">
        <v>126</v>
      </c>
      <c r="E79" s="32"/>
      <c r="F79" s="22"/>
      <c r="G79" s="23"/>
      <c r="H79" s="24"/>
      <c r="I79" s="23"/>
      <c r="J79" s="22"/>
      <c r="K79" s="23"/>
      <c r="L79" s="25"/>
      <c r="M79" s="33"/>
      <c r="N79" s="30"/>
      <c r="O79" s="28"/>
      <c r="P79" s="24"/>
      <c r="Q79" s="33"/>
      <c r="R79" s="22"/>
      <c r="S79" s="23"/>
      <c r="T79" s="25"/>
      <c r="U79" s="30"/>
      <c r="V79" s="30">
        <v>10</v>
      </c>
      <c r="W79" s="30"/>
      <c r="X79" s="31"/>
    </row>
    <row r="80" spans="1:24" ht="14.7" customHeight="1" thickBot="1">
      <c r="A80" s="275"/>
      <c r="B80" s="280"/>
      <c r="C80" s="19" t="s">
        <v>127</v>
      </c>
      <c r="D80" s="20" t="s">
        <v>128</v>
      </c>
      <c r="E80" s="32"/>
      <c r="F80" s="22"/>
      <c r="G80" s="23"/>
      <c r="H80" s="24"/>
      <c r="I80" s="23"/>
      <c r="J80" s="22"/>
      <c r="K80" s="23"/>
      <c r="L80" s="25"/>
      <c r="M80" s="33"/>
      <c r="N80" s="30"/>
      <c r="O80" s="28"/>
      <c r="P80" s="24"/>
      <c r="Q80" s="33"/>
      <c r="R80" s="22"/>
      <c r="S80" s="23"/>
      <c r="T80" s="25"/>
      <c r="U80" s="30"/>
      <c r="V80" s="30"/>
      <c r="W80" s="30"/>
      <c r="X80" s="31"/>
    </row>
    <row r="81" spans="1:24" ht="14.7" customHeight="1" thickBot="1">
      <c r="A81" s="275"/>
      <c r="B81" s="280"/>
      <c r="C81" s="19" t="s">
        <v>129</v>
      </c>
      <c r="D81" s="20" t="s">
        <v>130</v>
      </c>
      <c r="E81" s="32"/>
      <c r="F81" s="22"/>
      <c r="G81" s="23"/>
      <c r="H81" s="24"/>
      <c r="I81" s="23"/>
      <c r="J81" s="22"/>
      <c r="K81" s="23"/>
      <c r="L81" s="25"/>
      <c r="M81" s="33"/>
      <c r="N81" s="30"/>
      <c r="O81" s="28"/>
      <c r="P81" s="24"/>
      <c r="Q81" s="33"/>
      <c r="R81" s="22"/>
      <c r="S81" s="23"/>
      <c r="T81" s="25"/>
      <c r="U81" s="30"/>
      <c r="V81" s="30">
        <v>2</v>
      </c>
      <c r="W81" s="30"/>
      <c r="X81" s="31"/>
    </row>
    <row r="82" spans="1:24" ht="14.7" customHeight="1" thickBot="1">
      <c r="A82" s="275"/>
      <c r="B82" s="280"/>
      <c r="C82" s="280" t="s">
        <v>131</v>
      </c>
      <c r="D82" s="20" t="s">
        <v>132</v>
      </c>
      <c r="E82" s="32"/>
      <c r="F82" s="22"/>
      <c r="G82" s="23"/>
      <c r="H82" s="24"/>
      <c r="I82" s="23"/>
      <c r="J82" s="22"/>
      <c r="K82" s="23"/>
      <c r="L82" s="25"/>
      <c r="M82" s="33"/>
      <c r="N82" s="30"/>
      <c r="O82" s="28"/>
      <c r="P82" s="24"/>
      <c r="Q82" s="33"/>
      <c r="R82" s="22"/>
      <c r="S82" s="23"/>
      <c r="T82" s="25"/>
      <c r="U82" s="30"/>
      <c r="V82" s="30"/>
      <c r="W82" s="30"/>
      <c r="X82" s="31"/>
    </row>
    <row r="83" spans="1:24" ht="14.7" customHeight="1" thickBot="1">
      <c r="A83" s="275"/>
      <c r="B83" s="280"/>
      <c r="C83" s="280"/>
      <c r="D83" s="20" t="s">
        <v>133</v>
      </c>
      <c r="E83" s="32">
        <v>10</v>
      </c>
      <c r="F83" s="22">
        <v>9</v>
      </c>
      <c r="G83" s="23">
        <f>E83-F83</f>
        <v>1</v>
      </c>
      <c r="H83" s="24">
        <f>F83/E83</f>
        <v>0.9</v>
      </c>
      <c r="I83" s="23">
        <v>30</v>
      </c>
      <c r="J83" s="22">
        <v>28</v>
      </c>
      <c r="K83" s="23">
        <f>I83-J83</f>
        <v>2</v>
      </c>
      <c r="L83" s="25">
        <f>J83/I83</f>
        <v>0.93333333333333335</v>
      </c>
      <c r="M83" s="33"/>
      <c r="N83" s="30"/>
      <c r="O83" s="28"/>
      <c r="P83" s="24"/>
      <c r="Q83" s="33"/>
      <c r="R83" s="22"/>
      <c r="S83" s="23"/>
      <c r="T83" s="25"/>
      <c r="U83" s="30"/>
      <c r="V83" s="30">
        <v>2</v>
      </c>
      <c r="W83" s="30"/>
      <c r="X83" s="31"/>
    </row>
    <row r="84" spans="1:24" ht="14.7" customHeight="1" thickBot="1">
      <c r="A84" s="275"/>
      <c r="B84" s="280"/>
      <c r="C84" s="19" t="s">
        <v>134</v>
      </c>
      <c r="D84" s="20" t="s">
        <v>135</v>
      </c>
      <c r="E84" s="32"/>
      <c r="F84" s="22"/>
      <c r="G84" s="23"/>
      <c r="H84" s="24"/>
      <c r="I84" s="23"/>
      <c r="J84" s="22"/>
      <c r="K84" s="23"/>
      <c r="L84" s="25"/>
      <c r="M84" s="33"/>
      <c r="N84" s="30"/>
      <c r="O84" s="28"/>
      <c r="P84" s="24"/>
      <c r="Q84" s="33"/>
      <c r="R84" s="22"/>
      <c r="S84" s="23"/>
      <c r="T84" s="25"/>
      <c r="U84" s="30"/>
      <c r="V84" s="30">
        <v>5</v>
      </c>
      <c r="W84" s="30"/>
      <c r="X84" s="31"/>
    </row>
    <row r="85" spans="1:24" ht="14.7" customHeight="1" thickBot="1">
      <c r="A85" s="275"/>
      <c r="B85" s="280"/>
      <c r="C85" s="19" t="s">
        <v>136</v>
      </c>
      <c r="D85" s="20" t="s">
        <v>137</v>
      </c>
      <c r="E85" s="32"/>
      <c r="F85" s="22"/>
      <c r="G85" s="23"/>
      <c r="H85" s="24"/>
      <c r="I85" s="23"/>
      <c r="J85" s="22"/>
      <c r="K85" s="23"/>
      <c r="L85" s="25"/>
      <c r="M85" s="33"/>
      <c r="N85" s="30"/>
      <c r="O85" s="28"/>
      <c r="P85" s="24"/>
      <c r="Q85" s="33"/>
      <c r="R85" s="22"/>
      <c r="S85" s="23"/>
      <c r="T85" s="25"/>
      <c r="U85" s="30"/>
      <c r="V85" s="30">
        <v>2</v>
      </c>
      <c r="W85" s="30"/>
      <c r="X85" s="31"/>
    </row>
    <row r="86" spans="1:24" ht="14.7" customHeight="1" thickBot="1">
      <c r="A86" s="275"/>
      <c r="B86" s="280" t="s">
        <v>138</v>
      </c>
      <c r="C86" s="280" t="s">
        <v>139</v>
      </c>
      <c r="D86" s="20" t="s">
        <v>140</v>
      </c>
      <c r="E86" s="32">
        <v>8</v>
      </c>
      <c r="F86" s="22">
        <v>8</v>
      </c>
      <c r="G86" s="23">
        <f>E86-F86</f>
        <v>0</v>
      </c>
      <c r="H86" s="24">
        <f>F86/E86</f>
        <v>1</v>
      </c>
      <c r="I86" s="23">
        <v>12</v>
      </c>
      <c r="J86" s="22">
        <v>11</v>
      </c>
      <c r="K86" s="23">
        <f>I86-J86</f>
        <v>1</v>
      </c>
      <c r="L86" s="25">
        <f>J86/I86</f>
        <v>0.91666666666666663</v>
      </c>
      <c r="M86" s="33"/>
      <c r="N86" s="30"/>
      <c r="O86" s="28"/>
      <c r="P86" s="24"/>
      <c r="Q86" s="33"/>
      <c r="R86" s="22"/>
      <c r="S86" s="23"/>
      <c r="T86" s="25"/>
      <c r="U86" s="30">
        <v>4</v>
      </c>
      <c r="V86" s="30">
        <v>1</v>
      </c>
      <c r="W86" s="30"/>
      <c r="X86" s="31"/>
    </row>
    <row r="87" spans="1:24" ht="14.7" customHeight="1" thickBot="1">
      <c r="A87" s="275"/>
      <c r="B87" s="280"/>
      <c r="C87" s="280"/>
      <c r="D87" s="20" t="s">
        <v>141</v>
      </c>
      <c r="E87" s="32"/>
      <c r="F87" s="22"/>
      <c r="G87" s="23"/>
      <c r="H87" s="24"/>
      <c r="I87" s="23"/>
      <c r="J87" s="22"/>
      <c r="K87" s="23"/>
      <c r="L87" s="25"/>
      <c r="M87" s="33"/>
      <c r="N87" s="30"/>
      <c r="O87" s="28"/>
      <c r="P87" s="24"/>
      <c r="Q87" s="33"/>
      <c r="R87" s="22"/>
      <c r="S87" s="23"/>
      <c r="T87" s="25"/>
      <c r="U87" s="30"/>
      <c r="V87" s="30"/>
      <c r="W87" s="30"/>
      <c r="X87" s="31"/>
    </row>
    <row r="88" spans="1:24" ht="14.7" customHeight="1" thickBot="1">
      <c r="A88" s="275"/>
      <c r="B88" s="280"/>
      <c r="C88" s="280"/>
      <c r="D88" s="20" t="s">
        <v>142</v>
      </c>
      <c r="E88" s="32">
        <v>3</v>
      </c>
      <c r="F88" s="22">
        <v>2</v>
      </c>
      <c r="G88" s="23">
        <f>E88-F88</f>
        <v>1</v>
      </c>
      <c r="H88" s="24">
        <f>F88/E88</f>
        <v>0.66666666666666663</v>
      </c>
      <c r="I88" s="23">
        <v>5</v>
      </c>
      <c r="J88" s="22">
        <v>4</v>
      </c>
      <c r="K88" s="23">
        <f>I88-J88</f>
        <v>1</v>
      </c>
      <c r="L88" s="25">
        <f>J88/I88</f>
        <v>0.8</v>
      </c>
      <c r="M88" s="33"/>
      <c r="N88" s="30"/>
      <c r="O88" s="28"/>
      <c r="P88" s="24"/>
      <c r="Q88" s="33"/>
      <c r="R88" s="22"/>
      <c r="S88" s="23"/>
      <c r="T88" s="25"/>
      <c r="U88" s="30"/>
      <c r="V88" s="30">
        <v>2</v>
      </c>
      <c r="W88" s="30"/>
      <c r="X88" s="31"/>
    </row>
    <row r="89" spans="1:24" ht="14.7" customHeight="1" thickBot="1">
      <c r="A89" s="275"/>
      <c r="B89" s="280"/>
      <c r="C89" s="19" t="s">
        <v>143</v>
      </c>
      <c r="D89" s="20" t="s">
        <v>144</v>
      </c>
      <c r="E89" s="32"/>
      <c r="F89" s="22"/>
      <c r="G89" s="23"/>
      <c r="H89" s="24"/>
      <c r="I89" s="23"/>
      <c r="J89" s="22"/>
      <c r="K89" s="23"/>
      <c r="L89" s="25"/>
      <c r="M89" s="33"/>
      <c r="N89" s="30"/>
      <c r="O89" s="28"/>
      <c r="P89" s="24"/>
      <c r="Q89" s="33"/>
      <c r="R89" s="22"/>
      <c r="S89" s="23"/>
      <c r="T89" s="25"/>
      <c r="U89" s="30"/>
      <c r="V89" s="30">
        <v>3</v>
      </c>
      <c r="W89" s="30"/>
      <c r="X89" s="31"/>
    </row>
    <row r="90" spans="1:24" ht="14.7" customHeight="1" thickBot="1">
      <c r="A90" s="275"/>
      <c r="B90" s="280"/>
      <c r="C90" s="19" t="s">
        <v>145</v>
      </c>
      <c r="D90" s="20" t="s">
        <v>146</v>
      </c>
      <c r="E90" s="32"/>
      <c r="F90" s="22"/>
      <c r="G90" s="23"/>
      <c r="H90" s="24"/>
      <c r="I90" s="23"/>
      <c r="J90" s="22"/>
      <c r="K90" s="23"/>
      <c r="L90" s="25"/>
      <c r="M90" s="33"/>
      <c r="N90" s="30"/>
      <c r="O90" s="28"/>
      <c r="P90" s="24"/>
      <c r="Q90" s="33"/>
      <c r="R90" s="22"/>
      <c r="S90" s="23"/>
      <c r="T90" s="25"/>
      <c r="U90" s="30"/>
      <c r="V90" s="30"/>
      <c r="W90" s="30"/>
      <c r="X90" s="31"/>
    </row>
    <row r="91" spans="1:24" ht="14.7" customHeight="1" thickBot="1">
      <c r="A91" s="275"/>
      <c r="B91" s="280"/>
      <c r="C91" s="19" t="s">
        <v>147</v>
      </c>
      <c r="D91" s="20" t="s">
        <v>148</v>
      </c>
      <c r="E91" s="32"/>
      <c r="F91" s="22"/>
      <c r="G91" s="23"/>
      <c r="H91" s="24"/>
      <c r="I91" s="23"/>
      <c r="J91" s="22"/>
      <c r="K91" s="23"/>
      <c r="L91" s="25"/>
      <c r="M91" s="33"/>
      <c r="N91" s="30"/>
      <c r="O91" s="28"/>
      <c r="P91" s="24"/>
      <c r="Q91" s="33"/>
      <c r="R91" s="22"/>
      <c r="S91" s="23"/>
      <c r="T91" s="25"/>
      <c r="U91" s="30"/>
      <c r="V91" s="30"/>
      <c r="W91" s="30"/>
      <c r="X91" s="31"/>
    </row>
    <row r="92" spans="1:24" ht="14.7" customHeight="1" thickBot="1">
      <c r="A92" s="275"/>
      <c r="B92" s="280"/>
      <c r="C92" s="19" t="s">
        <v>149</v>
      </c>
      <c r="D92" s="20" t="s">
        <v>150</v>
      </c>
      <c r="E92" s="32"/>
      <c r="F92" s="22"/>
      <c r="G92" s="23"/>
      <c r="H92" s="24"/>
      <c r="I92" s="23"/>
      <c r="J92" s="22"/>
      <c r="K92" s="23"/>
      <c r="L92" s="25"/>
      <c r="M92" s="33"/>
      <c r="N92" s="30"/>
      <c r="O92" s="28"/>
      <c r="P92" s="24"/>
      <c r="Q92" s="33"/>
      <c r="R92" s="22"/>
      <c r="S92" s="23"/>
      <c r="T92" s="25"/>
      <c r="U92" s="30"/>
      <c r="V92" s="30">
        <v>5</v>
      </c>
      <c r="W92" s="30"/>
      <c r="X92" s="31"/>
    </row>
    <row r="93" spans="1:24" ht="14.7" customHeight="1" thickBot="1">
      <c r="A93" s="275"/>
      <c r="B93" s="280" t="s">
        <v>151</v>
      </c>
      <c r="C93" s="19" t="s">
        <v>152</v>
      </c>
      <c r="D93" s="20" t="s">
        <v>153</v>
      </c>
      <c r="E93" s="32"/>
      <c r="F93" s="22"/>
      <c r="G93" s="23"/>
      <c r="H93" s="24"/>
      <c r="I93" s="23">
        <v>8</v>
      </c>
      <c r="J93" s="22">
        <v>7</v>
      </c>
      <c r="K93" s="23">
        <f>I93-J93</f>
        <v>1</v>
      </c>
      <c r="L93" s="25">
        <f>J93/I93</f>
        <v>0.875</v>
      </c>
      <c r="M93" s="33"/>
      <c r="N93" s="30"/>
      <c r="O93" s="28"/>
      <c r="P93" s="24"/>
      <c r="Q93" s="33"/>
      <c r="R93" s="22"/>
      <c r="S93" s="23"/>
      <c r="T93" s="25"/>
      <c r="U93" s="30"/>
      <c r="V93" s="30">
        <v>2</v>
      </c>
      <c r="W93" s="30"/>
      <c r="X93" s="31"/>
    </row>
    <row r="94" spans="1:24" ht="14.7" customHeight="1" thickBot="1">
      <c r="A94" s="275"/>
      <c r="B94" s="280"/>
      <c r="C94" s="280" t="s">
        <v>154</v>
      </c>
      <c r="D94" s="20" t="s">
        <v>155</v>
      </c>
      <c r="E94" s="32">
        <v>23</v>
      </c>
      <c r="F94" s="22">
        <v>19</v>
      </c>
      <c r="G94" s="23">
        <f>E94-F94</f>
        <v>4</v>
      </c>
      <c r="H94" s="24">
        <f>F94/E94</f>
        <v>0.82608695652173914</v>
      </c>
      <c r="I94" s="23">
        <v>30</v>
      </c>
      <c r="J94" s="22">
        <v>18</v>
      </c>
      <c r="K94" s="23">
        <f>I94-J94</f>
        <v>12</v>
      </c>
      <c r="L94" s="25">
        <f>J94/I94</f>
        <v>0.6</v>
      </c>
      <c r="M94" s="33"/>
      <c r="N94" s="30"/>
      <c r="O94" s="28"/>
      <c r="P94" s="24"/>
      <c r="Q94" s="33"/>
      <c r="R94" s="22"/>
      <c r="S94" s="23"/>
      <c r="T94" s="25"/>
      <c r="U94" s="30"/>
      <c r="V94" s="30"/>
      <c r="W94" s="30"/>
      <c r="X94" s="31"/>
    </row>
    <row r="95" spans="1:24" ht="14.7" customHeight="1">
      <c r="A95" s="275"/>
      <c r="B95" s="280"/>
      <c r="C95" s="280"/>
      <c r="D95" s="20" t="s">
        <v>156</v>
      </c>
      <c r="E95" s="32">
        <v>18</v>
      </c>
      <c r="F95" s="22">
        <v>17</v>
      </c>
      <c r="G95" s="23">
        <f>E95-F95</f>
        <v>1</v>
      </c>
      <c r="H95" s="24">
        <f>F95/E95</f>
        <v>0.94444444444444442</v>
      </c>
      <c r="I95" s="23"/>
      <c r="J95" s="22"/>
      <c r="K95" s="23"/>
      <c r="L95" s="25"/>
      <c r="M95" s="33"/>
      <c r="N95" s="30"/>
      <c r="O95" s="28"/>
      <c r="P95" s="24"/>
      <c r="Q95" s="33">
        <v>2</v>
      </c>
      <c r="R95" s="22">
        <v>1</v>
      </c>
      <c r="S95" s="23">
        <f>Q95-R95</f>
        <v>1</v>
      </c>
      <c r="T95" s="25">
        <f>R95/Q95</f>
        <v>0.5</v>
      </c>
      <c r="U95" s="30">
        <v>2</v>
      </c>
      <c r="V95" s="30">
        <v>2</v>
      </c>
      <c r="W95" s="30"/>
      <c r="X95" s="31"/>
    </row>
    <row r="96" spans="1:24" ht="14.7" customHeight="1" thickBot="1">
      <c r="A96" s="273" t="s">
        <v>157</v>
      </c>
      <c r="B96" s="273"/>
      <c r="C96" s="273"/>
      <c r="D96" s="273"/>
      <c r="E96" s="37">
        <f>SUM(E13:E95)</f>
        <v>1055</v>
      </c>
      <c r="F96" s="38">
        <f>SUM(F13:F95)</f>
        <v>997</v>
      </c>
      <c r="G96" s="38">
        <f>E96-F96</f>
        <v>58</v>
      </c>
      <c r="H96" s="4">
        <f>F96/E96</f>
        <v>0.94502369668246444</v>
      </c>
      <c r="I96" s="3">
        <f>SUM(I13:I95)</f>
        <v>1478</v>
      </c>
      <c r="J96" s="3">
        <f>SUM(J13:J95)</f>
        <v>1287</v>
      </c>
      <c r="K96" s="3">
        <f>I96-J96</f>
        <v>191</v>
      </c>
      <c r="L96" s="39">
        <f>J96/I96</f>
        <v>0.87077131258457374</v>
      </c>
      <c r="M96" s="38">
        <f>SUM(M13:M95)</f>
        <v>10</v>
      </c>
      <c r="N96" s="38">
        <f>SUM(N13:N95)</f>
        <v>6</v>
      </c>
      <c r="O96" s="40">
        <f>M96-N96</f>
        <v>4</v>
      </c>
      <c r="P96" s="4">
        <f>N96/M96</f>
        <v>0.6</v>
      </c>
      <c r="Q96" s="38">
        <f>SUM(Q13:Q95)</f>
        <v>22</v>
      </c>
      <c r="R96" s="38">
        <f>SUM(R13:R95)</f>
        <v>14</v>
      </c>
      <c r="S96" s="3">
        <f>Q96-R96</f>
        <v>8</v>
      </c>
      <c r="T96" s="39">
        <f>R96/Q96</f>
        <v>0.63636363636363635</v>
      </c>
      <c r="U96" s="38">
        <f>SUM(U13:U95)</f>
        <v>76</v>
      </c>
      <c r="V96" s="38">
        <f>SUM(V13:V95)</f>
        <v>171</v>
      </c>
      <c r="W96" s="38">
        <f>SUM(W13:W95)</f>
        <v>1</v>
      </c>
      <c r="X96" s="41">
        <f>SUM(X13:X95)</f>
        <v>3</v>
      </c>
    </row>
    <row r="97" spans="1:24" ht="14.7" customHeight="1" thickBot="1">
      <c r="A97" s="275" t="s">
        <v>158</v>
      </c>
      <c r="B97" s="281" t="s">
        <v>159</v>
      </c>
      <c r="C97" s="281" t="s">
        <v>160</v>
      </c>
      <c r="D97" s="42" t="s">
        <v>161</v>
      </c>
      <c r="E97" s="43">
        <v>3</v>
      </c>
      <c r="F97" s="44">
        <v>3</v>
      </c>
      <c r="G97" s="45">
        <f>E97-F97</f>
        <v>0</v>
      </c>
      <c r="H97" s="46">
        <f>F97/E97</f>
        <v>1</v>
      </c>
      <c r="I97" s="45">
        <v>6</v>
      </c>
      <c r="J97" s="44">
        <v>4</v>
      </c>
      <c r="K97" s="47">
        <f>I97-J97</f>
        <v>2</v>
      </c>
      <c r="L97" s="48">
        <f>J97/I97</f>
        <v>0.66666666666666663</v>
      </c>
      <c r="M97" s="45">
        <v>2</v>
      </c>
      <c r="N97" s="44">
        <v>0</v>
      </c>
      <c r="O97" s="47">
        <f>M97-N97</f>
        <v>2</v>
      </c>
      <c r="P97" s="46">
        <f>N97/M97</f>
        <v>0</v>
      </c>
      <c r="Q97" s="45">
        <v>2</v>
      </c>
      <c r="R97" s="44">
        <v>0</v>
      </c>
      <c r="S97" s="47">
        <f>Q97-R97</f>
        <v>2</v>
      </c>
      <c r="T97" s="48">
        <f>R97/Q97</f>
        <v>0</v>
      </c>
      <c r="U97" s="49">
        <v>1</v>
      </c>
      <c r="V97" s="44"/>
      <c r="W97" s="44">
        <v>3</v>
      </c>
      <c r="X97" s="50"/>
    </row>
    <row r="98" spans="1:24" ht="14.7" customHeight="1" thickBot="1">
      <c r="A98" s="275"/>
      <c r="B98" s="281"/>
      <c r="C98" s="281"/>
      <c r="D98" s="42" t="s">
        <v>162</v>
      </c>
      <c r="E98" s="51">
        <v>5</v>
      </c>
      <c r="F98" s="52">
        <v>5</v>
      </c>
      <c r="G98" s="53">
        <f>E98-F98</f>
        <v>0</v>
      </c>
      <c r="H98" s="54">
        <f>F98/E98</f>
        <v>1</v>
      </c>
      <c r="I98" s="53">
        <v>19</v>
      </c>
      <c r="J98" s="52">
        <v>12</v>
      </c>
      <c r="K98" s="55">
        <f>I98-J98</f>
        <v>7</v>
      </c>
      <c r="L98" s="56">
        <f>J98/I98</f>
        <v>0.63157894736842102</v>
      </c>
      <c r="M98" s="53"/>
      <c r="N98" s="52"/>
      <c r="O98" s="55"/>
      <c r="P98" s="54"/>
      <c r="Q98" s="53"/>
      <c r="R98" s="52"/>
      <c r="S98" s="55"/>
      <c r="T98" s="56"/>
      <c r="U98" s="57">
        <v>6</v>
      </c>
      <c r="V98" s="52">
        <v>2</v>
      </c>
      <c r="W98" s="52">
        <v>2</v>
      </c>
      <c r="X98" s="58">
        <v>1</v>
      </c>
    </row>
    <row r="99" spans="1:24" ht="14.7" customHeight="1" thickBot="1">
      <c r="A99" s="275"/>
      <c r="B99" s="281"/>
      <c r="C99" s="281"/>
      <c r="D99" s="42" t="s">
        <v>163</v>
      </c>
      <c r="E99" s="51"/>
      <c r="F99" s="52"/>
      <c r="G99" s="53"/>
      <c r="H99" s="54"/>
      <c r="I99" s="53"/>
      <c r="J99" s="52"/>
      <c r="K99" s="55"/>
      <c r="L99" s="56"/>
      <c r="M99" s="53"/>
      <c r="N99" s="52"/>
      <c r="O99" s="55"/>
      <c r="P99" s="54"/>
      <c r="Q99" s="53"/>
      <c r="R99" s="52"/>
      <c r="S99" s="55"/>
      <c r="T99" s="56"/>
      <c r="U99" s="57"/>
      <c r="V99" s="52"/>
      <c r="W99" s="52"/>
      <c r="X99" s="58"/>
    </row>
    <row r="100" spans="1:24" ht="14.7" customHeight="1" thickBot="1">
      <c r="A100" s="275"/>
      <c r="B100" s="281"/>
      <c r="C100" s="59" t="s">
        <v>164</v>
      </c>
      <c r="D100" s="42" t="s">
        <v>165</v>
      </c>
      <c r="E100" s="51"/>
      <c r="F100" s="52"/>
      <c r="G100" s="53"/>
      <c r="H100" s="54"/>
      <c r="I100" s="53">
        <v>10</v>
      </c>
      <c r="J100" s="52">
        <v>10</v>
      </c>
      <c r="K100" s="55">
        <f>I100-J100</f>
        <v>0</v>
      </c>
      <c r="L100" s="56">
        <f>J100/I100</f>
        <v>1</v>
      </c>
      <c r="M100" s="53"/>
      <c r="N100" s="52"/>
      <c r="O100" s="55"/>
      <c r="P100" s="54"/>
      <c r="Q100" s="53"/>
      <c r="R100" s="52"/>
      <c r="S100" s="55"/>
      <c r="T100" s="56"/>
      <c r="U100" s="57"/>
      <c r="V100" s="52">
        <v>2</v>
      </c>
      <c r="W100" s="52"/>
      <c r="X100" s="58"/>
    </row>
    <row r="101" spans="1:24" ht="14.7" customHeight="1" thickBot="1">
      <c r="A101" s="275"/>
      <c r="B101" s="281"/>
      <c r="C101" s="59" t="s">
        <v>166</v>
      </c>
      <c r="D101" s="42" t="s">
        <v>167</v>
      </c>
      <c r="E101" s="51">
        <v>13</v>
      </c>
      <c r="F101" s="52">
        <v>13</v>
      </c>
      <c r="G101" s="53">
        <f>E101-F101</f>
        <v>0</v>
      </c>
      <c r="H101" s="54">
        <f>F101/E101</f>
        <v>1</v>
      </c>
      <c r="I101" s="53">
        <v>20</v>
      </c>
      <c r="J101" s="52">
        <v>17</v>
      </c>
      <c r="K101" s="55">
        <f>I101-J101</f>
        <v>3</v>
      </c>
      <c r="L101" s="56">
        <f>J101/I101</f>
        <v>0.85</v>
      </c>
      <c r="M101" s="53"/>
      <c r="N101" s="52"/>
      <c r="O101" s="55"/>
      <c r="P101" s="54"/>
      <c r="Q101" s="53"/>
      <c r="R101" s="52"/>
      <c r="S101" s="55"/>
      <c r="T101" s="56"/>
      <c r="U101" s="57"/>
      <c r="V101" s="52"/>
      <c r="W101" s="52"/>
      <c r="X101" s="58"/>
    </row>
    <row r="102" spans="1:24" ht="14.7" customHeight="1" thickBot="1">
      <c r="A102" s="275"/>
      <c r="B102" s="281"/>
      <c r="C102" s="59" t="s">
        <v>168</v>
      </c>
      <c r="D102" s="42" t="s">
        <v>169</v>
      </c>
      <c r="E102" s="51"/>
      <c r="F102" s="52"/>
      <c r="G102" s="53"/>
      <c r="H102" s="54"/>
      <c r="I102" s="53">
        <v>15</v>
      </c>
      <c r="J102" s="52">
        <v>7</v>
      </c>
      <c r="K102" s="55">
        <f>I102-J102</f>
        <v>8</v>
      </c>
      <c r="L102" s="56">
        <f>J102/I102</f>
        <v>0.46666666666666667</v>
      </c>
      <c r="M102" s="53"/>
      <c r="N102" s="52"/>
      <c r="O102" s="55"/>
      <c r="P102" s="54"/>
      <c r="Q102" s="53"/>
      <c r="R102" s="52"/>
      <c r="S102" s="55"/>
      <c r="T102" s="56"/>
      <c r="U102" s="57"/>
      <c r="V102" s="52"/>
      <c r="W102" s="52"/>
      <c r="X102" s="58"/>
    </row>
    <row r="103" spans="1:24" ht="14.7" customHeight="1" thickBot="1">
      <c r="A103" s="275"/>
      <c r="B103" s="281"/>
      <c r="C103" s="59" t="s">
        <v>170</v>
      </c>
      <c r="D103" s="42" t="s">
        <v>171</v>
      </c>
      <c r="E103" s="51">
        <v>13</v>
      </c>
      <c r="F103" s="52">
        <v>13</v>
      </c>
      <c r="G103" s="53">
        <f>E103-F103</f>
        <v>0</v>
      </c>
      <c r="H103" s="54">
        <f>F103/E103</f>
        <v>1</v>
      </c>
      <c r="I103" s="53">
        <v>7</v>
      </c>
      <c r="J103" s="52">
        <v>7</v>
      </c>
      <c r="K103" s="55">
        <f>I103-J103</f>
        <v>0</v>
      </c>
      <c r="L103" s="56">
        <f>J103/I103</f>
        <v>1</v>
      </c>
      <c r="M103" s="53"/>
      <c r="N103" s="52"/>
      <c r="O103" s="55"/>
      <c r="P103" s="54"/>
      <c r="Q103" s="53"/>
      <c r="R103" s="52"/>
      <c r="S103" s="55"/>
      <c r="T103" s="56"/>
      <c r="U103" s="57">
        <v>2</v>
      </c>
      <c r="V103" s="52">
        <v>1</v>
      </c>
      <c r="W103" s="52"/>
      <c r="X103" s="58"/>
    </row>
    <row r="104" spans="1:24" ht="14.7" customHeight="1" thickBot="1">
      <c r="A104" s="275"/>
      <c r="B104" s="281"/>
      <c r="C104" s="59" t="s">
        <v>172</v>
      </c>
      <c r="D104" s="42" t="s">
        <v>173</v>
      </c>
      <c r="E104" s="51"/>
      <c r="F104" s="52"/>
      <c r="G104" s="53"/>
      <c r="H104" s="54"/>
      <c r="I104" s="53">
        <v>10</v>
      </c>
      <c r="J104" s="52">
        <v>7</v>
      </c>
      <c r="K104" s="55">
        <f>I104-J104</f>
        <v>3</v>
      </c>
      <c r="L104" s="56">
        <f>J104/I104</f>
        <v>0.7</v>
      </c>
      <c r="M104" s="53"/>
      <c r="N104" s="52"/>
      <c r="O104" s="55"/>
      <c r="P104" s="54"/>
      <c r="Q104" s="53"/>
      <c r="R104" s="52"/>
      <c r="S104" s="55"/>
      <c r="T104" s="56"/>
      <c r="U104" s="57"/>
      <c r="V104" s="52"/>
      <c r="W104" s="52"/>
      <c r="X104" s="58"/>
    </row>
    <row r="105" spans="1:24" ht="14.7" customHeight="1" thickBot="1">
      <c r="A105" s="275"/>
      <c r="B105" s="278" t="s">
        <v>174</v>
      </c>
      <c r="C105" s="59" t="s">
        <v>175</v>
      </c>
      <c r="D105" s="42" t="s">
        <v>176</v>
      </c>
      <c r="E105" s="51"/>
      <c r="F105" s="52"/>
      <c r="G105" s="53"/>
      <c r="H105" s="54"/>
      <c r="I105" s="53"/>
      <c r="J105" s="52"/>
      <c r="K105" s="55"/>
      <c r="L105" s="56"/>
      <c r="M105" s="53"/>
      <c r="N105" s="52"/>
      <c r="O105" s="55"/>
      <c r="P105" s="54"/>
      <c r="Q105" s="53"/>
      <c r="R105" s="52"/>
      <c r="S105" s="55"/>
      <c r="T105" s="56"/>
      <c r="U105" s="57"/>
      <c r="V105" s="52">
        <v>1</v>
      </c>
      <c r="W105" s="52"/>
      <c r="X105" s="58"/>
    </row>
    <row r="106" spans="1:24" ht="14.7" customHeight="1" thickBot="1">
      <c r="A106" s="275"/>
      <c r="B106" s="278"/>
      <c r="C106" s="59" t="s">
        <v>177</v>
      </c>
      <c r="D106" s="42" t="s">
        <v>178</v>
      </c>
      <c r="E106" s="51"/>
      <c r="F106" s="52"/>
      <c r="G106" s="53"/>
      <c r="H106" s="54"/>
      <c r="I106" s="53"/>
      <c r="J106" s="52"/>
      <c r="K106" s="55"/>
      <c r="L106" s="56"/>
      <c r="M106" s="53"/>
      <c r="N106" s="52"/>
      <c r="O106" s="55"/>
      <c r="P106" s="54"/>
      <c r="Q106" s="53"/>
      <c r="R106" s="52"/>
      <c r="S106" s="55"/>
      <c r="T106" s="56"/>
      <c r="U106" s="57"/>
      <c r="V106" s="52">
        <v>1</v>
      </c>
      <c r="W106" s="52"/>
      <c r="X106" s="58"/>
    </row>
    <row r="107" spans="1:24" ht="14.7" customHeight="1" thickBot="1">
      <c r="A107" s="275"/>
      <c r="B107" s="278"/>
      <c r="C107" s="59" t="s">
        <v>179</v>
      </c>
      <c r="D107" s="42" t="s">
        <v>180</v>
      </c>
      <c r="E107" s="51"/>
      <c r="F107" s="52"/>
      <c r="G107" s="53"/>
      <c r="H107" s="54"/>
      <c r="I107" s="53">
        <v>8</v>
      </c>
      <c r="J107" s="52">
        <v>8</v>
      </c>
      <c r="K107" s="55">
        <f>I107-J107</f>
        <v>0</v>
      </c>
      <c r="L107" s="56">
        <f>J107/I107</f>
        <v>1</v>
      </c>
      <c r="M107" s="53"/>
      <c r="N107" s="52"/>
      <c r="O107" s="55"/>
      <c r="P107" s="54"/>
      <c r="Q107" s="53"/>
      <c r="R107" s="52"/>
      <c r="S107" s="55"/>
      <c r="T107" s="56"/>
      <c r="U107" s="57"/>
      <c r="V107" s="52">
        <v>2</v>
      </c>
      <c r="W107" s="52"/>
      <c r="X107" s="58"/>
    </row>
    <row r="108" spans="1:24" ht="14.7" customHeight="1" thickBot="1">
      <c r="A108" s="275"/>
      <c r="B108" s="278"/>
      <c r="C108" s="278" t="s">
        <v>181</v>
      </c>
      <c r="D108" s="42" t="s">
        <v>182</v>
      </c>
      <c r="E108" s="51">
        <v>4</v>
      </c>
      <c r="F108" s="52">
        <v>4</v>
      </c>
      <c r="G108" s="53">
        <f>E108-F108</f>
        <v>0</v>
      </c>
      <c r="H108" s="54">
        <f>F108/E108</f>
        <v>1</v>
      </c>
      <c r="I108" s="53">
        <v>15</v>
      </c>
      <c r="J108" s="52">
        <v>12</v>
      </c>
      <c r="K108" s="55">
        <f>I108-J108</f>
        <v>3</v>
      </c>
      <c r="L108" s="56">
        <f>J108/I108</f>
        <v>0.8</v>
      </c>
      <c r="M108" s="53"/>
      <c r="N108" s="52"/>
      <c r="O108" s="55"/>
      <c r="P108" s="54"/>
      <c r="Q108" s="53"/>
      <c r="R108" s="52"/>
      <c r="S108" s="55"/>
      <c r="T108" s="56"/>
      <c r="U108" s="57"/>
      <c r="V108" s="52">
        <v>1</v>
      </c>
      <c r="W108" s="52"/>
      <c r="X108" s="58"/>
    </row>
    <row r="109" spans="1:24" ht="14.7" customHeight="1" thickBot="1">
      <c r="A109" s="275"/>
      <c r="B109" s="278"/>
      <c r="C109" s="278"/>
      <c r="D109" s="42" t="s">
        <v>183</v>
      </c>
      <c r="E109" s="51"/>
      <c r="F109" s="52"/>
      <c r="G109" s="53"/>
      <c r="H109" s="54"/>
      <c r="I109" s="53">
        <v>5</v>
      </c>
      <c r="J109" s="52">
        <v>5</v>
      </c>
      <c r="K109" s="55">
        <f>I109-J109</f>
        <v>0</v>
      </c>
      <c r="L109" s="56">
        <f>J109/I109</f>
        <v>1</v>
      </c>
      <c r="M109" s="53"/>
      <c r="N109" s="52"/>
      <c r="O109" s="55"/>
      <c r="P109" s="54"/>
      <c r="Q109" s="53"/>
      <c r="R109" s="52"/>
      <c r="S109" s="55"/>
      <c r="T109" s="56"/>
      <c r="U109" s="57"/>
      <c r="V109" s="52">
        <v>4</v>
      </c>
      <c r="W109" s="52"/>
      <c r="X109" s="58"/>
    </row>
    <row r="110" spans="1:24" ht="14.7" customHeight="1" thickBot="1">
      <c r="A110" s="275"/>
      <c r="B110" s="278"/>
      <c r="C110" s="59" t="s">
        <v>184</v>
      </c>
      <c r="D110" s="42" t="s">
        <v>67</v>
      </c>
      <c r="E110" s="51"/>
      <c r="F110" s="52"/>
      <c r="G110" s="53"/>
      <c r="H110" s="54"/>
      <c r="I110" s="53">
        <v>15</v>
      </c>
      <c r="J110" s="52">
        <v>15</v>
      </c>
      <c r="K110" s="55">
        <f>I110-J110</f>
        <v>0</v>
      </c>
      <c r="L110" s="56">
        <f>J110/I110</f>
        <v>1</v>
      </c>
      <c r="M110" s="53"/>
      <c r="N110" s="52"/>
      <c r="O110" s="55"/>
      <c r="P110" s="54"/>
      <c r="Q110" s="53"/>
      <c r="R110" s="52"/>
      <c r="S110" s="55"/>
      <c r="T110" s="56"/>
      <c r="U110" s="57"/>
      <c r="V110" s="52"/>
      <c r="W110" s="52"/>
      <c r="X110" s="58"/>
    </row>
    <row r="111" spans="1:24" ht="14.7" customHeight="1" thickBot="1">
      <c r="A111" s="275"/>
      <c r="B111" s="278"/>
      <c r="C111" s="59" t="s">
        <v>185</v>
      </c>
      <c r="D111" s="42" t="s">
        <v>186</v>
      </c>
      <c r="E111" s="51"/>
      <c r="F111" s="52"/>
      <c r="G111" s="53"/>
      <c r="H111" s="54"/>
      <c r="I111" s="53"/>
      <c r="J111" s="52"/>
      <c r="K111" s="55"/>
      <c r="L111" s="56"/>
      <c r="M111" s="53"/>
      <c r="N111" s="52"/>
      <c r="O111" s="55"/>
      <c r="P111" s="54"/>
      <c r="Q111" s="53"/>
      <c r="R111" s="52"/>
      <c r="S111" s="55"/>
      <c r="T111" s="56"/>
      <c r="U111" s="57"/>
      <c r="V111" s="52"/>
      <c r="W111" s="52"/>
      <c r="X111" s="58"/>
    </row>
    <row r="112" spans="1:24" ht="14.7" customHeight="1" thickBot="1">
      <c r="A112" s="275"/>
      <c r="B112" s="278"/>
      <c r="C112" s="59" t="s">
        <v>187</v>
      </c>
      <c r="D112" s="42" t="s">
        <v>188</v>
      </c>
      <c r="E112" s="51"/>
      <c r="F112" s="52"/>
      <c r="G112" s="53"/>
      <c r="H112" s="54"/>
      <c r="I112" s="53"/>
      <c r="J112" s="52"/>
      <c r="K112" s="55"/>
      <c r="L112" s="56"/>
      <c r="M112" s="53"/>
      <c r="N112" s="52"/>
      <c r="O112" s="55"/>
      <c r="P112" s="54"/>
      <c r="Q112" s="53"/>
      <c r="R112" s="52"/>
      <c r="S112" s="55"/>
      <c r="T112" s="56"/>
      <c r="U112" s="57"/>
      <c r="V112" s="52">
        <v>1</v>
      </c>
      <c r="W112" s="52"/>
      <c r="X112" s="58"/>
    </row>
    <row r="113" spans="1:24" ht="14.7" customHeight="1" thickBot="1">
      <c r="A113" s="275"/>
      <c r="B113" s="278"/>
      <c r="C113" s="59" t="s">
        <v>189</v>
      </c>
      <c r="D113" s="42" t="s">
        <v>190</v>
      </c>
      <c r="E113" s="51"/>
      <c r="F113" s="52"/>
      <c r="G113" s="53"/>
      <c r="H113" s="54"/>
      <c r="I113" s="53"/>
      <c r="J113" s="52"/>
      <c r="K113" s="55"/>
      <c r="L113" s="56"/>
      <c r="M113" s="53"/>
      <c r="N113" s="52"/>
      <c r="O113" s="55"/>
      <c r="P113" s="54"/>
      <c r="Q113" s="53"/>
      <c r="R113" s="52"/>
      <c r="S113" s="55"/>
      <c r="T113" s="56"/>
      <c r="U113" s="57"/>
      <c r="V113" s="52">
        <v>9</v>
      </c>
      <c r="W113" s="52"/>
      <c r="X113" s="58"/>
    </row>
    <row r="114" spans="1:24" ht="14.7" customHeight="1" thickBot="1">
      <c r="A114" s="275"/>
      <c r="B114" s="278"/>
      <c r="C114" s="59" t="s">
        <v>191</v>
      </c>
      <c r="D114" s="42" t="s">
        <v>192</v>
      </c>
      <c r="E114" s="51"/>
      <c r="F114" s="52"/>
      <c r="G114" s="53"/>
      <c r="H114" s="54"/>
      <c r="I114" s="53"/>
      <c r="J114" s="52"/>
      <c r="K114" s="55"/>
      <c r="L114" s="56"/>
      <c r="M114" s="53"/>
      <c r="N114" s="52"/>
      <c r="O114" s="55"/>
      <c r="P114" s="54"/>
      <c r="Q114" s="53"/>
      <c r="R114" s="52"/>
      <c r="S114" s="55"/>
      <c r="T114" s="56"/>
      <c r="U114" s="57"/>
      <c r="V114" s="52">
        <v>8</v>
      </c>
      <c r="W114" s="52"/>
      <c r="X114" s="58"/>
    </row>
    <row r="115" spans="1:24" ht="14.7" customHeight="1" thickBot="1">
      <c r="A115" s="275"/>
      <c r="B115" s="278"/>
      <c r="C115" s="278" t="s">
        <v>193</v>
      </c>
      <c r="D115" s="42" t="s">
        <v>194</v>
      </c>
      <c r="E115" s="51"/>
      <c r="F115" s="52"/>
      <c r="G115" s="53"/>
      <c r="H115" s="54"/>
      <c r="I115" s="53"/>
      <c r="J115" s="52"/>
      <c r="K115" s="55"/>
      <c r="L115" s="56"/>
      <c r="M115" s="53"/>
      <c r="N115" s="52"/>
      <c r="O115" s="55"/>
      <c r="P115" s="54"/>
      <c r="Q115" s="53"/>
      <c r="R115" s="52"/>
      <c r="S115" s="55"/>
      <c r="T115" s="56"/>
      <c r="U115" s="57"/>
      <c r="V115" s="52"/>
      <c r="W115" s="52"/>
      <c r="X115" s="58"/>
    </row>
    <row r="116" spans="1:24" ht="14.7" customHeight="1" thickBot="1">
      <c r="A116" s="275"/>
      <c r="B116" s="278"/>
      <c r="C116" s="278"/>
      <c r="D116" s="42" t="s">
        <v>195</v>
      </c>
      <c r="E116" s="51"/>
      <c r="F116" s="52"/>
      <c r="G116" s="53"/>
      <c r="H116" s="54"/>
      <c r="I116" s="53"/>
      <c r="J116" s="52"/>
      <c r="K116" s="55"/>
      <c r="L116" s="56"/>
      <c r="M116" s="53"/>
      <c r="N116" s="52"/>
      <c r="O116" s="55"/>
      <c r="P116" s="54"/>
      <c r="Q116" s="53"/>
      <c r="R116" s="52"/>
      <c r="S116" s="55"/>
      <c r="T116" s="56"/>
      <c r="U116" s="57"/>
      <c r="V116" s="52">
        <v>1</v>
      </c>
      <c r="W116" s="52"/>
      <c r="X116" s="58"/>
    </row>
    <row r="117" spans="1:24" ht="14.7" customHeight="1" thickBot="1">
      <c r="A117" s="275"/>
      <c r="B117" s="278"/>
      <c r="C117" s="278"/>
      <c r="D117" s="42" t="s">
        <v>196</v>
      </c>
      <c r="E117" s="51">
        <v>33</v>
      </c>
      <c r="F117" s="52">
        <v>32</v>
      </c>
      <c r="G117" s="53">
        <f>E117-F117</f>
        <v>1</v>
      </c>
      <c r="H117" s="54">
        <f>F117/E117</f>
        <v>0.96969696969696972</v>
      </c>
      <c r="I117" s="53">
        <v>3</v>
      </c>
      <c r="J117" s="52">
        <v>3</v>
      </c>
      <c r="K117" s="55">
        <f>I117-J117</f>
        <v>0</v>
      </c>
      <c r="L117" s="56">
        <f>J117/I117</f>
        <v>1</v>
      </c>
      <c r="M117" s="53"/>
      <c r="N117" s="52"/>
      <c r="O117" s="55"/>
      <c r="P117" s="54"/>
      <c r="Q117" s="53"/>
      <c r="R117" s="52"/>
      <c r="S117" s="55"/>
      <c r="T117" s="56"/>
      <c r="U117" s="57">
        <v>2</v>
      </c>
      <c r="V117" s="52">
        <v>3</v>
      </c>
      <c r="W117" s="52"/>
      <c r="X117" s="58"/>
    </row>
    <row r="118" spans="1:24" ht="14.7" customHeight="1" thickBot="1">
      <c r="A118" s="275"/>
      <c r="B118" s="278"/>
      <c r="C118" s="59" t="s">
        <v>197</v>
      </c>
      <c r="D118" s="42" t="s">
        <v>198</v>
      </c>
      <c r="E118" s="51"/>
      <c r="F118" s="52"/>
      <c r="G118" s="53"/>
      <c r="H118" s="54"/>
      <c r="I118" s="53"/>
      <c r="J118" s="52"/>
      <c r="K118" s="55"/>
      <c r="L118" s="55"/>
      <c r="M118" s="53"/>
      <c r="N118" s="52"/>
      <c r="O118" s="55"/>
      <c r="P118" s="54"/>
      <c r="Q118" s="53"/>
      <c r="R118" s="52"/>
      <c r="S118" s="55"/>
      <c r="T118" s="56"/>
      <c r="U118" s="57"/>
      <c r="V118" s="52">
        <v>19</v>
      </c>
      <c r="W118" s="52"/>
      <c r="X118" s="58"/>
    </row>
    <row r="119" spans="1:24" ht="14.7" customHeight="1" thickBot="1">
      <c r="A119" s="275"/>
      <c r="B119" s="278" t="s">
        <v>199</v>
      </c>
      <c r="C119" s="59" t="s">
        <v>200</v>
      </c>
      <c r="D119" s="42" t="s">
        <v>201</v>
      </c>
      <c r="E119" s="51"/>
      <c r="F119" s="52"/>
      <c r="G119" s="53"/>
      <c r="H119" s="54"/>
      <c r="I119" s="53">
        <v>10</v>
      </c>
      <c r="J119" s="52">
        <v>5</v>
      </c>
      <c r="K119" s="55">
        <f>I119-J119</f>
        <v>5</v>
      </c>
      <c r="L119" s="56">
        <f>J119/I119</f>
        <v>0.5</v>
      </c>
      <c r="M119" s="53"/>
      <c r="N119" s="52"/>
      <c r="O119" s="55"/>
      <c r="P119" s="54"/>
      <c r="Q119" s="53"/>
      <c r="R119" s="52"/>
      <c r="S119" s="55"/>
      <c r="T119" s="56"/>
      <c r="U119" s="57"/>
      <c r="V119" s="52"/>
      <c r="W119" s="52"/>
      <c r="X119" s="58"/>
    </row>
    <row r="120" spans="1:24" ht="14.7" customHeight="1" thickBot="1">
      <c r="A120" s="275"/>
      <c r="B120" s="278"/>
      <c r="C120" s="59" t="s">
        <v>202</v>
      </c>
      <c r="D120" s="42" t="s">
        <v>203</v>
      </c>
      <c r="E120" s="51"/>
      <c r="F120" s="52"/>
      <c r="G120" s="53"/>
      <c r="H120" s="54"/>
      <c r="I120" s="53"/>
      <c r="J120" s="52"/>
      <c r="K120" s="55"/>
      <c r="L120" s="56"/>
      <c r="M120" s="53"/>
      <c r="N120" s="52"/>
      <c r="O120" s="55"/>
      <c r="P120" s="54"/>
      <c r="Q120" s="53"/>
      <c r="R120" s="52"/>
      <c r="S120" s="55"/>
      <c r="T120" s="56"/>
      <c r="U120" s="57"/>
      <c r="V120" s="52">
        <v>9</v>
      </c>
      <c r="W120" s="52"/>
      <c r="X120" s="58"/>
    </row>
    <row r="121" spans="1:24" ht="14.7" customHeight="1" thickBot="1">
      <c r="A121" s="275"/>
      <c r="B121" s="278"/>
      <c r="C121" s="59" t="s">
        <v>204</v>
      </c>
      <c r="D121" s="42" t="s">
        <v>205</v>
      </c>
      <c r="E121" s="51">
        <v>5</v>
      </c>
      <c r="F121" s="52">
        <v>5</v>
      </c>
      <c r="G121" s="53">
        <f>E121-F121</f>
        <v>0</v>
      </c>
      <c r="H121" s="54">
        <f>F121/E121</f>
        <v>1</v>
      </c>
      <c r="I121" s="53"/>
      <c r="J121" s="52"/>
      <c r="K121" s="55"/>
      <c r="L121" s="56"/>
      <c r="M121" s="53"/>
      <c r="N121" s="52"/>
      <c r="O121" s="55"/>
      <c r="P121" s="54"/>
      <c r="Q121" s="53"/>
      <c r="R121" s="52"/>
      <c r="S121" s="55"/>
      <c r="T121" s="56"/>
      <c r="U121" s="57">
        <v>3</v>
      </c>
      <c r="V121" s="52"/>
      <c r="W121" s="52"/>
      <c r="X121" s="58"/>
    </row>
    <row r="122" spans="1:24" ht="14.7" customHeight="1" thickBot="1">
      <c r="A122" s="275"/>
      <c r="B122" s="278"/>
      <c r="C122" s="59" t="s">
        <v>206</v>
      </c>
      <c r="D122" s="42" t="s">
        <v>207</v>
      </c>
      <c r="E122" s="51">
        <v>10</v>
      </c>
      <c r="F122" s="52">
        <v>8</v>
      </c>
      <c r="G122" s="53">
        <f>E122-F122</f>
        <v>2</v>
      </c>
      <c r="H122" s="54">
        <f>F122/E122</f>
        <v>0.8</v>
      </c>
      <c r="I122" s="53">
        <v>20</v>
      </c>
      <c r="J122" s="52">
        <v>9</v>
      </c>
      <c r="K122" s="55">
        <f>I122-J122</f>
        <v>11</v>
      </c>
      <c r="L122" s="56">
        <f>J122/I122</f>
        <v>0.45</v>
      </c>
      <c r="M122" s="53"/>
      <c r="N122" s="52"/>
      <c r="O122" s="55"/>
      <c r="P122" s="54"/>
      <c r="Q122" s="53"/>
      <c r="R122" s="52"/>
      <c r="S122" s="55"/>
      <c r="T122" s="56"/>
      <c r="U122" s="57"/>
      <c r="V122" s="52"/>
      <c r="W122" s="52"/>
      <c r="X122" s="58"/>
    </row>
    <row r="123" spans="1:24" ht="14.7" customHeight="1" thickBot="1">
      <c r="A123" s="275"/>
      <c r="B123" s="278"/>
      <c r="C123" s="278" t="s">
        <v>208</v>
      </c>
      <c r="D123" s="42" t="s">
        <v>209</v>
      </c>
      <c r="E123" s="51">
        <v>70</v>
      </c>
      <c r="F123" s="52">
        <v>70</v>
      </c>
      <c r="G123" s="53">
        <f>E123-F123</f>
        <v>0</v>
      </c>
      <c r="H123" s="54">
        <f>F123/E123</f>
        <v>1</v>
      </c>
      <c r="I123" s="53">
        <v>67</v>
      </c>
      <c r="J123" s="52">
        <v>52</v>
      </c>
      <c r="K123" s="55">
        <f>I123-J123</f>
        <v>15</v>
      </c>
      <c r="L123" s="56">
        <f>J123/I123</f>
        <v>0.77611940298507465</v>
      </c>
      <c r="M123" s="53"/>
      <c r="N123" s="52"/>
      <c r="O123" s="55"/>
      <c r="P123" s="54"/>
      <c r="Q123" s="53"/>
      <c r="R123" s="52"/>
      <c r="S123" s="55"/>
      <c r="T123" s="56"/>
      <c r="U123" s="57">
        <v>7</v>
      </c>
      <c r="V123" s="52">
        <v>4</v>
      </c>
      <c r="W123" s="52"/>
      <c r="X123" s="58">
        <v>5</v>
      </c>
    </row>
    <row r="124" spans="1:24" ht="14.7" customHeight="1" thickBot="1">
      <c r="A124" s="275"/>
      <c r="B124" s="278"/>
      <c r="C124" s="278"/>
      <c r="D124" s="42" t="s">
        <v>210</v>
      </c>
      <c r="E124" s="51"/>
      <c r="F124" s="52"/>
      <c r="G124" s="53"/>
      <c r="H124" s="54"/>
      <c r="I124" s="53"/>
      <c r="J124" s="52"/>
      <c r="K124" s="55"/>
      <c r="L124" s="56"/>
      <c r="M124" s="53"/>
      <c r="N124" s="52"/>
      <c r="O124" s="55"/>
      <c r="P124" s="54"/>
      <c r="Q124" s="53"/>
      <c r="R124" s="52"/>
      <c r="S124" s="55"/>
      <c r="T124" s="56"/>
      <c r="U124" s="57">
        <v>8</v>
      </c>
      <c r="V124" s="52">
        <v>7</v>
      </c>
      <c r="W124" s="52"/>
      <c r="X124" s="58"/>
    </row>
    <row r="125" spans="1:24" ht="14.7" customHeight="1" thickBot="1">
      <c r="A125" s="275"/>
      <c r="B125" s="278" t="s">
        <v>211</v>
      </c>
      <c r="C125" s="59" t="s">
        <v>212</v>
      </c>
      <c r="D125" s="42" t="s">
        <v>213</v>
      </c>
      <c r="E125" s="51"/>
      <c r="F125" s="52"/>
      <c r="G125" s="53"/>
      <c r="H125" s="54"/>
      <c r="I125" s="53"/>
      <c r="J125" s="52"/>
      <c r="K125" s="55"/>
      <c r="L125" s="56"/>
      <c r="M125" s="53"/>
      <c r="N125" s="52"/>
      <c r="O125" s="55"/>
      <c r="P125" s="54"/>
      <c r="Q125" s="53"/>
      <c r="R125" s="52"/>
      <c r="S125" s="55"/>
      <c r="T125" s="56"/>
      <c r="U125" s="57"/>
      <c r="V125" s="52">
        <v>1</v>
      </c>
      <c r="W125" s="52"/>
      <c r="X125" s="58"/>
    </row>
    <row r="126" spans="1:24" ht="14.7" customHeight="1" thickBot="1">
      <c r="A126" s="275"/>
      <c r="B126" s="278"/>
      <c r="C126" s="278" t="s">
        <v>214</v>
      </c>
      <c r="D126" s="42" t="s">
        <v>215</v>
      </c>
      <c r="E126" s="51">
        <v>70</v>
      </c>
      <c r="F126" s="52">
        <v>67</v>
      </c>
      <c r="G126" s="53">
        <f>E126-F126</f>
        <v>3</v>
      </c>
      <c r="H126" s="54">
        <f>F126/E126</f>
        <v>0.95714285714285718</v>
      </c>
      <c r="I126" s="53"/>
      <c r="J126" s="52"/>
      <c r="K126" s="55"/>
      <c r="L126" s="56"/>
      <c r="M126" s="53"/>
      <c r="N126" s="52"/>
      <c r="O126" s="55"/>
      <c r="P126" s="54"/>
      <c r="Q126" s="53"/>
      <c r="R126" s="52"/>
      <c r="S126" s="55"/>
      <c r="T126" s="56"/>
      <c r="U126" s="57">
        <v>1</v>
      </c>
      <c r="V126" s="52">
        <v>2</v>
      </c>
      <c r="W126" s="52">
        <v>1</v>
      </c>
      <c r="X126" s="58"/>
    </row>
    <row r="127" spans="1:24" ht="14.7" customHeight="1" thickBot="1">
      <c r="A127" s="275"/>
      <c r="B127" s="278"/>
      <c r="C127" s="278"/>
      <c r="D127" s="60" t="s">
        <v>216</v>
      </c>
      <c r="E127" s="51">
        <v>30</v>
      </c>
      <c r="F127" s="52">
        <v>26</v>
      </c>
      <c r="G127" s="53">
        <f>E127-F127</f>
        <v>4</v>
      </c>
      <c r="H127" s="54">
        <f>F127/E127</f>
        <v>0.8666666666666667</v>
      </c>
      <c r="I127" s="53">
        <v>28</v>
      </c>
      <c r="J127" s="52">
        <v>22</v>
      </c>
      <c r="K127" s="55">
        <f>I127-J127</f>
        <v>6</v>
      </c>
      <c r="L127" s="56">
        <f>J127/I127</f>
        <v>0.7857142857142857</v>
      </c>
      <c r="M127" s="53"/>
      <c r="N127" s="52"/>
      <c r="O127" s="55"/>
      <c r="P127" s="54"/>
      <c r="Q127" s="53"/>
      <c r="R127" s="52"/>
      <c r="S127" s="55"/>
      <c r="T127" s="56"/>
      <c r="U127" s="57"/>
      <c r="V127" s="52"/>
      <c r="W127" s="52"/>
      <c r="X127" s="58"/>
    </row>
    <row r="128" spans="1:24" ht="14.7" customHeight="1" thickBot="1">
      <c r="A128" s="275"/>
      <c r="B128" s="278"/>
      <c r="C128" s="278"/>
      <c r="D128" s="42" t="s">
        <v>217</v>
      </c>
      <c r="E128" s="51">
        <v>2</v>
      </c>
      <c r="F128" s="52">
        <v>1</v>
      </c>
      <c r="G128" s="53">
        <f>E128-F128</f>
        <v>1</v>
      </c>
      <c r="H128" s="54">
        <f>F128/E128</f>
        <v>0.5</v>
      </c>
      <c r="I128" s="53">
        <v>4</v>
      </c>
      <c r="J128" s="52">
        <v>0</v>
      </c>
      <c r="K128" s="55">
        <f>I128-J128</f>
        <v>4</v>
      </c>
      <c r="L128" s="56">
        <f>J128/I128</f>
        <v>0</v>
      </c>
      <c r="M128" s="53"/>
      <c r="N128" s="52"/>
      <c r="O128" s="55"/>
      <c r="P128" s="54"/>
      <c r="Q128" s="53"/>
      <c r="R128" s="52"/>
      <c r="S128" s="55"/>
      <c r="T128" s="56"/>
      <c r="U128" s="57"/>
      <c r="V128" s="52">
        <v>1</v>
      </c>
      <c r="W128" s="52"/>
      <c r="X128" s="58"/>
    </row>
    <row r="129" spans="1:24" ht="14.7" customHeight="1" thickBot="1">
      <c r="A129" s="275"/>
      <c r="B129" s="278"/>
      <c r="C129" s="278"/>
      <c r="D129" s="42" t="s">
        <v>218</v>
      </c>
      <c r="E129" s="51">
        <v>10</v>
      </c>
      <c r="F129" s="52">
        <v>9</v>
      </c>
      <c r="G129" s="53">
        <f>E129-F129</f>
        <v>1</v>
      </c>
      <c r="H129" s="54">
        <f>F129/E129</f>
        <v>0.9</v>
      </c>
      <c r="I129" s="53">
        <v>10</v>
      </c>
      <c r="J129" s="52">
        <v>9</v>
      </c>
      <c r="K129" s="55">
        <f>I129-J129</f>
        <v>1</v>
      </c>
      <c r="L129" s="56">
        <f>J129/I129</f>
        <v>0.9</v>
      </c>
      <c r="M129" s="53"/>
      <c r="N129" s="52"/>
      <c r="O129" s="55"/>
      <c r="P129" s="54"/>
      <c r="Q129" s="53"/>
      <c r="R129" s="52"/>
      <c r="S129" s="55"/>
      <c r="T129" s="56"/>
      <c r="U129" s="57"/>
      <c r="V129" s="52"/>
      <c r="W129" s="52"/>
      <c r="X129" s="58"/>
    </row>
    <row r="130" spans="1:24" ht="14.7" customHeight="1" thickBot="1">
      <c r="A130" s="275"/>
      <c r="B130" s="278"/>
      <c r="C130" s="278"/>
      <c r="D130" s="42" t="s">
        <v>219</v>
      </c>
      <c r="E130" s="51"/>
      <c r="F130" s="52"/>
      <c r="G130" s="53"/>
      <c r="H130" s="54"/>
      <c r="I130" s="53"/>
      <c r="J130" s="52"/>
      <c r="K130" s="55"/>
      <c r="L130" s="56"/>
      <c r="M130" s="53"/>
      <c r="N130" s="52"/>
      <c r="O130" s="55"/>
      <c r="P130" s="54"/>
      <c r="Q130" s="53"/>
      <c r="R130" s="52"/>
      <c r="S130" s="55"/>
      <c r="T130" s="56"/>
      <c r="U130" s="57"/>
      <c r="V130" s="52">
        <v>1</v>
      </c>
      <c r="W130" s="52"/>
      <c r="X130" s="58"/>
    </row>
    <row r="131" spans="1:24" ht="14.7" customHeight="1" thickBot="1">
      <c r="A131" s="275"/>
      <c r="B131" s="278"/>
      <c r="C131" s="278"/>
      <c r="D131" s="42" t="s">
        <v>220</v>
      </c>
      <c r="E131" s="51"/>
      <c r="F131" s="52"/>
      <c r="G131" s="53"/>
      <c r="H131" s="54"/>
      <c r="I131" s="53"/>
      <c r="J131" s="52"/>
      <c r="K131" s="55"/>
      <c r="L131" s="56"/>
      <c r="M131" s="53"/>
      <c r="N131" s="52"/>
      <c r="O131" s="55"/>
      <c r="P131" s="54"/>
      <c r="Q131" s="53"/>
      <c r="R131" s="52"/>
      <c r="S131" s="55"/>
      <c r="T131" s="56"/>
      <c r="U131" s="57"/>
      <c r="V131" s="52"/>
      <c r="W131" s="52"/>
      <c r="X131" s="58"/>
    </row>
    <row r="132" spans="1:24" ht="14.7" customHeight="1" thickBot="1">
      <c r="A132" s="275"/>
      <c r="B132" s="278"/>
      <c r="C132" s="59" t="s">
        <v>221</v>
      </c>
      <c r="D132" s="42" t="s">
        <v>222</v>
      </c>
      <c r="E132" s="51"/>
      <c r="F132" s="52"/>
      <c r="G132" s="53"/>
      <c r="H132" s="54"/>
      <c r="I132" s="53">
        <v>7</v>
      </c>
      <c r="J132" s="52">
        <v>7</v>
      </c>
      <c r="K132" s="55">
        <f>I132-J132</f>
        <v>0</v>
      </c>
      <c r="L132" s="56">
        <f>J132/I132</f>
        <v>1</v>
      </c>
      <c r="M132" s="53"/>
      <c r="N132" s="52"/>
      <c r="O132" s="55"/>
      <c r="P132" s="54"/>
      <c r="Q132" s="53"/>
      <c r="R132" s="52"/>
      <c r="S132" s="55"/>
      <c r="T132" s="56"/>
      <c r="U132" s="57"/>
      <c r="V132" s="52">
        <v>4</v>
      </c>
      <c r="W132" s="52"/>
      <c r="X132" s="58"/>
    </row>
    <row r="133" spans="1:24" ht="14.7" customHeight="1" thickBot="1">
      <c r="A133" s="275"/>
      <c r="B133" s="278"/>
      <c r="C133" s="59" t="s">
        <v>223</v>
      </c>
      <c r="D133" s="42" t="s">
        <v>56</v>
      </c>
      <c r="E133" s="51"/>
      <c r="F133" s="52"/>
      <c r="G133" s="53"/>
      <c r="H133" s="54"/>
      <c r="I133" s="53"/>
      <c r="J133" s="52"/>
      <c r="K133" s="55"/>
      <c r="L133" s="56"/>
      <c r="M133" s="53"/>
      <c r="N133" s="52"/>
      <c r="O133" s="55"/>
      <c r="P133" s="54"/>
      <c r="Q133" s="53"/>
      <c r="R133" s="52"/>
      <c r="S133" s="55"/>
      <c r="T133" s="56"/>
      <c r="U133" s="57"/>
      <c r="V133" s="52">
        <v>4</v>
      </c>
      <c r="W133" s="52"/>
      <c r="X133" s="58"/>
    </row>
    <row r="134" spans="1:24" ht="14.7" customHeight="1" thickBot="1">
      <c r="A134" s="275"/>
      <c r="B134" s="278"/>
      <c r="C134" s="59" t="s">
        <v>224</v>
      </c>
      <c r="D134" s="42" t="s">
        <v>225</v>
      </c>
      <c r="E134" s="51"/>
      <c r="F134" s="52"/>
      <c r="G134" s="53"/>
      <c r="H134" s="54"/>
      <c r="I134" s="53"/>
      <c r="J134" s="52"/>
      <c r="K134" s="55"/>
      <c r="L134" s="56"/>
      <c r="M134" s="53"/>
      <c r="N134" s="52"/>
      <c r="O134" s="55"/>
      <c r="P134" s="54"/>
      <c r="Q134" s="53"/>
      <c r="R134" s="52"/>
      <c r="S134" s="55"/>
      <c r="T134" s="56"/>
      <c r="U134" s="57"/>
      <c r="V134" s="52">
        <v>1</v>
      </c>
      <c r="W134" s="52"/>
      <c r="X134" s="58"/>
    </row>
    <row r="135" spans="1:24" ht="14.7" customHeight="1" thickBot="1">
      <c r="A135" s="275"/>
      <c r="B135" s="278"/>
      <c r="C135" s="59" t="s">
        <v>226</v>
      </c>
      <c r="D135" s="42" t="s">
        <v>227</v>
      </c>
      <c r="E135" s="51">
        <v>3</v>
      </c>
      <c r="F135" s="52">
        <v>3</v>
      </c>
      <c r="G135" s="53">
        <f>E135-F135</f>
        <v>0</v>
      </c>
      <c r="H135" s="54">
        <f>F135/E135</f>
        <v>1</v>
      </c>
      <c r="I135" s="53">
        <v>12</v>
      </c>
      <c r="J135" s="52">
        <v>10</v>
      </c>
      <c r="K135" s="55">
        <f>I135-J135</f>
        <v>2</v>
      </c>
      <c r="L135" s="56">
        <f>J135/I135</f>
        <v>0.83333333333333337</v>
      </c>
      <c r="M135" s="53"/>
      <c r="N135" s="52"/>
      <c r="O135" s="55"/>
      <c r="P135" s="54"/>
      <c r="Q135" s="53"/>
      <c r="R135" s="52"/>
      <c r="S135" s="55"/>
      <c r="T135" s="56"/>
      <c r="U135" s="57">
        <v>3</v>
      </c>
      <c r="V135" s="52">
        <v>1</v>
      </c>
      <c r="W135" s="52"/>
      <c r="X135" s="58"/>
    </row>
    <row r="136" spans="1:24" ht="14.7" customHeight="1" thickBot="1">
      <c r="A136" s="275"/>
      <c r="B136" s="278"/>
      <c r="C136" s="278" t="s">
        <v>228</v>
      </c>
      <c r="D136" s="42" t="s">
        <v>207</v>
      </c>
      <c r="E136" s="51"/>
      <c r="F136" s="52"/>
      <c r="G136" s="53"/>
      <c r="H136" s="54"/>
      <c r="I136" s="53"/>
      <c r="J136" s="52"/>
      <c r="K136" s="55"/>
      <c r="L136" s="56"/>
      <c r="M136" s="53"/>
      <c r="N136" s="52"/>
      <c r="O136" s="55"/>
      <c r="P136" s="54"/>
      <c r="Q136" s="53"/>
      <c r="R136" s="52"/>
      <c r="S136" s="55"/>
      <c r="T136" s="56"/>
      <c r="U136" s="57"/>
      <c r="V136" s="52">
        <v>7</v>
      </c>
      <c r="W136" s="52"/>
      <c r="X136" s="58">
        <v>1</v>
      </c>
    </row>
    <row r="137" spans="1:24" ht="14.7" customHeight="1" thickBot="1">
      <c r="A137" s="275"/>
      <c r="B137" s="278"/>
      <c r="C137" s="278"/>
      <c r="D137" s="42" t="s">
        <v>229</v>
      </c>
      <c r="E137" s="51"/>
      <c r="F137" s="52"/>
      <c r="G137" s="53"/>
      <c r="H137" s="54"/>
      <c r="I137" s="53"/>
      <c r="J137" s="52"/>
      <c r="K137" s="55"/>
      <c r="L137" s="56"/>
      <c r="M137" s="53"/>
      <c r="N137" s="52"/>
      <c r="O137" s="55"/>
      <c r="P137" s="54"/>
      <c r="Q137" s="53"/>
      <c r="R137" s="52"/>
      <c r="S137" s="55"/>
      <c r="T137" s="56"/>
      <c r="U137" s="57"/>
      <c r="V137" s="52"/>
      <c r="W137" s="52"/>
      <c r="X137" s="58"/>
    </row>
    <row r="138" spans="1:24" ht="14.7" customHeight="1" thickBot="1">
      <c r="A138" s="275"/>
      <c r="B138" s="278"/>
      <c r="C138" s="278"/>
      <c r="D138" s="42" t="s">
        <v>230</v>
      </c>
      <c r="E138" s="51"/>
      <c r="F138" s="52"/>
      <c r="G138" s="53"/>
      <c r="H138" s="54"/>
      <c r="I138" s="53">
        <v>16</v>
      </c>
      <c r="J138" s="52">
        <v>11</v>
      </c>
      <c r="K138" s="55">
        <f>I138-J138</f>
        <v>5</v>
      </c>
      <c r="L138" s="56">
        <f>J138/I138</f>
        <v>0.6875</v>
      </c>
      <c r="M138" s="53"/>
      <c r="N138" s="52"/>
      <c r="O138" s="55"/>
      <c r="P138" s="54"/>
      <c r="Q138" s="53"/>
      <c r="R138" s="52"/>
      <c r="S138" s="55"/>
      <c r="T138" s="56"/>
      <c r="U138" s="57"/>
      <c r="V138" s="52"/>
      <c r="W138" s="52"/>
      <c r="X138" s="58"/>
    </row>
    <row r="139" spans="1:24" ht="14.7" customHeight="1" thickBot="1">
      <c r="A139" s="275"/>
      <c r="B139" s="278"/>
      <c r="C139" s="59" t="s">
        <v>231</v>
      </c>
      <c r="D139" s="42" t="s">
        <v>232</v>
      </c>
      <c r="E139" s="51">
        <v>10</v>
      </c>
      <c r="F139" s="52">
        <v>10</v>
      </c>
      <c r="G139" s="53">
        <f>E139-F139</f>
        <v>0</v>
      </c>
      <c r="H139" s="54">
        <f>F139/E139</f>
        <v>1</v>
      </c>
      <c r="I139" s="53">
        <v>26</v>
      </c>
      <c r="J139" s="52">
        <v>24</v>
      </c>
      <c r="K139" s="55">
        <f>I139-J139</f>
        <v>2</v>
      </c>
      <c r="L139" s="56">
        <f>J139/I139</f>
        <v>0.92307692307692313</v>
      </c>
      <c r="M139" s="53"/>
      <c r="N139" s="52"/>
      <c r="O139" s="55"/>
      <c r="P139" s="54"/>
      <c r="Q139" s="53"/>
      <c r="R139" s="52"/>
      <c r="S139" s="55"/>
      <c r="T139" s="56"/>
      <c r="U139" s="57">
        <v>2</v>
      </c>
      <c r="V139" s="52">
        <v>1</v>
      </c>
      <c r="W139" s="52"/>
      <c r="X139" s="58"/>
    </row>
    <row r="140" spans="1:24" ht="14.7" customHeight="1" thickBot="1">
      <c r="A140" s="275"/>
      <c r="B140" s="278"/>
      <c r="C140" s="59" t="s">
        <v>233</v>
      </c>
      <c r="D140" s="42" t="s">
        <v>234</v>
      </c>
      <c r="E140" s="51"/>
      <c r="F140" s="52"/>
      <c r="G140" s="53"/>
      <c r="H140" s="54"/>
      <c r="I140" s="53">
        <v>20</v>
      </c>
      <c r="J140" s="52">
        <v>18</v>
      </c>
      <c r="K140" s="55">
        <f>I140-J140</f>
        <v>2</v>
      </c>
      <c r="L140" s="56">
        <f>J140/I140</f>
        <v>0.9</v>
      </c>
      <c r="M140" s="53"/>
      <c r="N140" s="52"/>
      <c r="O140" s="55"/>
      <c r="P140" s="54"/>
      <c r="Q140" s="53"/>
      <c r="R140" s="52"/>
      <c r="S140" s="55"/>
      <c r="T140" s="56"/>
      <c r="U140" s="57"/>
      <c r="V140" s="52"/>
      <c r="W140" s="52"/>
      <c r="X140" s="58"/>
    </row>
    <row r="141" spans="1:24" ht="14.7" customHeight="1" thickBot="1">
      <c r="A141" s="275"/>
      <c r="B141" s="278"/>
      <c r="C141" s="59" t="s">
        <v>235</v>
      </c>
      <c r="D141" s="42" t="s">
        <v>236</v>
      </c>
      <c r="E141" s="51"/>
      <c r="F141" s="52"/>
      <c r="G141" s="53"/>
      <c r="H141" s="54"/>
      <c r="I141" s="53">
        <v>10</v>
      </c>
      <c r="J141" s="52">
        <v>8</v>
      </c>
      <c r="K141" s="55">
        <f>I141-J141</f>
        <v>2</v>
      </c>
      <c r="L141" s="56">
        <f>J141/I141</f>
        <v>0.8</v>
      </c>
      <c r="M141" s="53"/>
      <c r="N141" s="52"/>
      <c r="O141" s="55"/>
      <c r="P141" s="54"/>
      <c r="Q141" s="53"/>
      <c r="R141" s="52"/>
      <c r="S141" s="55"/>
      <c r="T141" s="56"/>
      <c r="U141" s="57"/>
      <c r="V141" s="52">
        <v>2</v>
      </c>
      <c r="W141" s="52"/>
      <c r="X141" s="58"/>
    </row>
    <row r="142" spans="1:24" ht="14.7" customHeight="1" thickBot="1">
      <c r="A142" s="275"/>
      <c r="B142" s="278"/>
      <c r="C142" s="59" t="s">
        <v>237</v>
      </c>
      <c r="D142" s="42" t="s">
        <v>142</v>
      </c>
      <c r="E142" s="51"/>
      <c r="F142" s="52"/>
      <c r="G142" s="53"/>
      <c r="H142" s="54"/>
      <c r="I142" s="53"/>
      <c r="J142" s="52"/>
      <c r="K142" s="55"/>
      <c r="L142" s="56"/>
      <c r="M142" s="53"/>
      <c r="N142" s="52"/>
      <c r="O142" s="55"/>
      <c r="P142" s="54"/>
      <c r="Q142" s="53"/>
      <c r="R142" s="52"/>
      <c r="S142" s="55"/>
      <c r="T142" s="56"/>
      <c r="U142" s="57"/>
      <c r="V142" s="52">
        <v>6</v>
      </c>
      <c r="W142" s="52"/>
      <c r="X142" s="58"/>
    </row>
    <row r="143" spans="1:24" ht="14.7" customHeight="1" thickBot="1">
      <c r="A143" s="275"/>
      <c r="B143" s="278"/>
      <c r="C143" s="59" t="s">
        <v>238</v>
      </c>
      <c r="D143" s="42" t="s">
        <v>190</v>
      </c>
      <c r="E143" s="51"/>
      <c r="F143" s="52"/>
      <c r="G143" s="53"/>
      <c r="H143" s="54"/>
      <c r="I143" s="53">
        <v>6</v>
      </c>
      <c r="J143" s="52">
        <v>5</v>
      </c>
      <c r="K143" s="55">
        <f>I143-J143</f>
        <v>1</v>
      </c>
      <c r="L143" s="56">
        <f>J143/I143</f>
        <v>0.83333333333333337</v>
      </c>
      <c r="M143" s="53"/>
      <c r="N143" s="52"/>
      <c r="O143" s="55"/>
      <c r="P143" s="54"/>
      <c r="Q143" s="53"/>
      <c r="R143" s="52"/>
      <c r="S143" s="55"/>
      <c r="T143" s="56"/>
      <c r="U143" s="57"/>
      <c r="V143" s="52"/>
      <c r="W143" s="52"/>
      <c r="X143" s="58"/>
    </row>
    <row r="144" spans="1:24" ht="14.7" customHeight="1" thickBot="1">
      <c r="A144" s="275"/>
      <c r="B144" s="278"/>
      <c r="C144" s="59" t="s">
        <v>239</v>
      </c>
      <c r="D144" s="42" t="s">
        <v>240</v>
      </c>
      <c r="E144" s="51"/>
      <c r="F144" s="52"/>
      <c r="G144" s="53"/>
      <c r="H144" s="54"/>
      <c r="I144" s="53">
        <v>12</v>
      </c>
      <c r="J144" s="52">
        <v>10</v>
      </c>
      <c r="K144" s="55">
        <f>I144-J144</f>
        <v>2</v>
      </c>
      <c r="L144" s="56">
        <f>J144/I144</f>
        <v>0.83333333333333337</v>
      </c>
      <c r="M144" s="53"/>
      <c r="N144" s="52"/>
      <c r="O144" s="55"/>
      <c r="P144" s="54"/>
      <c r="Q144" s="53"/>
      <c r="R144" s="52"/>
      <c r="S144" s="55"/>
      <c r="T144" s="56"/>
      <c r="U144" s="57"/>
      <c r="V144" s="52">
        <v>1</v>
      </c>
      <c r="W144" s="52"/>
      <c r="X144" s="58"/>
    </row>
    <row r="145" spans="1:24" ht="14.7" customHeight="1" thickBot="1">
      <c r="A145" s="275"/>
      <c r="B145" s="278"/>
      <c r="C145" s="59" t="s">
        <v>241</v>
      </c>
      <c r="D145" s="42" t="s">
        <v>56</v>
      </c>
      <c r="E145" s="51"/>
      <c r="F145" s="52"/>
      <c r="G145" s="53"/>
      <c r="H145" s="54"/>
      <c r="I145" s="53"/>
      <c r="J145" s="52"/>
      <c r="K145" s="55"/>
      <c r="L145" s="56"/>
      <c r="M145" s="53"/>
      <c r="N145" s="52"/>
      <c r="O145" s="55"/>
      <c r="P145" s="54"/>
      <c r="Q145" s="53"/>
      <c r="R145" s="52"/>
      <c r="S145" s="55"/>
      <c r="T145" s="56"/>
      <c r="U145" s="57"/>
      <c r="V145" s="52">
        <v>10</v>
      </c>
      <c r="W145" s="52"/>
      <c r="X145" s="58"/>
    </row>
    <row r="146" spans="1:24" ht="14.7" customHeight="1" thickBot="1">
      <c r="A146" s="275"/>
      <c r="B146" s="278" t="s">
        <v>242</v>
      </c>
      <c r="C146" s="278" t="s">
        <v>243</v>
      </c>
      <c r="D146" s="42" t="s">
        <v>244</v>
      </c>
      <c r="E146" s="51">
        <v>28</v>
      </c>
      <c r="F146" s="52">
        <v>28</v>
      </c>
      <c r="G146" s="53">
        <f>E146-F146</f>
        <v>0</v>
      </c>
      <c r="H146" s="54">
        <f>F146/E146</f>
        <v>1</v>
      </c>
      <c r="I146" s="53">
        <v>20</v>
      </c>
      <c r="J146" s="52">
        <v>13</v>
      </c>
      <c r="K146" s="55">
        <f>I146-J146</f>
        <v>7</v>
      </c>
      <c r="L146" s="56">
        <f>J146/I146</f>
        <v>0.65</v>
      </c>
      <c r="M146" s="53"/>
      <c r="N146" s="52"/>
      <c r="O146" s="55"/>
      <c r="P146" s="54"/>
      <c r="Q146" s="53"/>
      <c r="R146" s="52"/>
      <c r="S146" s="55"/>
      <c r="T146" s="56"/>
      <c r="U146" s="57"/>
      <c r="V146" s="52"/>
      <c r="W146" s="52"/>
      <c r="X146" s="58"/>
    </row>
    <row r="147" spans="1:24" ht="14.7" customHeight="1" thickBot="1">
      <c r="A147" s="275"/>
      <c r="B147" s="278"/>
      <c r="C147" s="278"/>
      <c r="D147" s="42" t="s">
        <v>245</v>
      </c>
      <c r="E147" s="51"/>
      <c r="F147" s="52"/>
      <c r="G147" s="53"/>
      <c r="H147" s="54"/>
      <c r="I147" s="53"/>
      <c r="J147" s="52"/>
      <c r="K147" s="55"/>
      <c r="L147" s="56"/>
      <c r="M147" s="53"/>
      <c r="N147" s="52"/>
      <c r="O147" s="55"/>
      <c r="P147" s="54"/>
      <c r="Q147" s="53"/>
      <c r="R147" s="52"/>
      <c r="S147" s="55"/>
      <c r="T147" s="56"/>
      <c r="U147" s="57"/>
      <c r="V147" s="52">
        <v>1</v>
      </c>
      <c r="W147" s="52"/>
      <c r="X147" s="58"/>
    </row>
    <row r="148" spans="1:24" ht="14.7" customHeight="1" thickBot="1">
      <c r="A148" s="275"/>
      <c r="B148" s="278"/>
      <c r="C148" s="59" t="s">
        <v>246</v>
      </c>
      <c r="D148" s="42" t="s">
        <v>247</v>
      </c>
      <c r="E148" s="51">
        <v>24</v>
      </c>
      <c r="F148" s="52">
        <v>23</v>
      </c>
      <c r="G148" s="53">
        <f>E148-F148</f>
        <v>1</v>
      </c>
      <c r="H148" s="54">
        <f>F148/E148</f>
        <v>0.95833333333333337</v>
      </c>
      <c r="I148" s="53"/>
      <c r="J148" s="52"/>
      <c r="K148" s="55"/>
      <c r="L148" s="56"/>
      <c r="M148" s="53"/>
      <c r="N148" s="52"/>
      <c r="O148" s="55"/>
      <c r="P148" s="54"/>
      <c r="Q148" s="53"/>
      <c r="R148" s="52"/>
      <c r="S148" s="55"/>
      <c r="T148" s="56"/>
      <c r="U148" s="57"/>
      <c r="V148" s="52"/>
      <c r="W148" s="52"/>
      <c r="X148" s="58"/>
    </row>
    <row r="149" spans="1:24" ht="14.7" customHeight="1" thickBot="1">
      <c r="A149" s="275"/>
      <c r="B149" s="278"/>
      <c r="C149" s="59" t="s">
        <v>248</v>
      </c>
      <c r="D149" s="42" t="s">
        <v>249</v>
      </c>
      <c r="E149" s="51"/>
      <c r="F149" s="52"/>
      <c r="G149" s="53"/>
      <c r="H149" s="54"/>
      <c r="I149" s="53"/>
      <c r="J149" s="52"/>
      <c r="K149" s="55"/>
      <c r="L149" s="56"/>
      <c r="M149" s="53"/>
      <c r="N149" s="52"/>
      <c r="O149" s="55"/>
      <c r="P149" s="54"/>
      <c r="Q149" s="53"/>
      <c r="R149" s="52"/>
      <c r="S149" s="55"/>
      <c r="T149" s="56"/>
      <c r="U149" s="57"/>
      <c r="V149" s="52"/>
      <c r="W149" s="52"/>
      <c r="X149" s="58"/>
    </row>
    <row r="150" spans="1:24" ht="14.7" customHeight="1" thickBot="1">
      <c r="A150" s="275"/>
      <c r="B150" s="278"/>
      <c r="C150" s="59" t="s">
        <v>250</v>
      </c>
      <c r="D150" s="42" t="s">
        <v>31</v>
      </c>
      <c r="E150" s="51"/>
      <c r="F150" s="52"/>
      <c r="G150" s="53"/>
      <c r="H150" s="54"/>
      <c r="I150" s="53"/>
      <c r="J150" s="52"/>
      <c r="K150" s="55"/>
      <c r="L150" s="56"/>
      <c r="M150" s="53"/>
      <c r="N150" s="52"/>
      <c r="O150" s="55"/>
      <c r="P150" s="54"/>
      <c r="Q150" s="53"/>
      <c r="R150" s="52"/>
      <c r="S150" s="55"/>
      <c r="T150" s="56"/>
      <c r="U150" s="57"/>
      <c r="V150" s="52"/>
      <c r="W150" s="52"/>
      <c r="X150" s="58"/>
    </row>
    <row r="151" spans="1:24" ht="14.7" customHeight="1" thickBot="1">
      <c r="A151" s="275"/>
      <c r="B151" s="278"/>
      <c r="C151" s="59" t="s">
        <v>251</v>
      </c>
      <c r="D151" s="42" t="s">
        <v>56</v>
      </c>
      <c r="E151" s="51"/>
      <c r="F151" s="52"/>
      <c r="G151" s="53"/>
      <c r="H151" s="54"/>
      <c r="I151" s="53"/>
      <c r="J151" s="52"/>
      <c r="K151" s="55"/>
      <c r="L151" s="56"/>
      <c r="M151" s="53"/>
      <c r="N151" s="52"/>
      <c r="O151" s="55"/>
      <c r="P151" s="54"/>
      <c r="Q151" s="53"/>
      <c r="R151" s="52"/>
      <c r="S151" s="55"/>
      <c r="T151" s="56"/>
      <c r="U151" s="57"/>
      <c r="V151" s="52">
        <v>3</v>
      </c>
      <c r="W151" s="52"/>
      <c r="X151" s="58"/>
    </row>
    <row r="152" spans="1:24" ht="14.7" customHeight="1" thickBot="1">
      <c r="A152" s="275"/>
      <c r="B152" s="278"/>
      <c r="C152" s="59" t="s">
        <v>252</v>
      </c>
      <c r="D152" s="42" t="s">
        <v>253</v>
      </c>
      <c r="E152" s="51"/>
      <c r="F152" s="52"/>
      <c r="G152" s="53"/>
      <c r="H152" s="54"/>
      <c r="I152" s="53"/>
      <c r="J152" s="52"/>
      <c r="K152" s="55"/>
      <c r="L152" s="56"/>
      <c r="M152" s="53"/>
      <c r="N152" s="52"/>
      <c r="O152" s="55"/>
      <c r="P152" s="54"/>
      <c r="Q152" s="53"/>
      <c r="R152" s="52"/>
      <c r="S152" s="55"/>
      <c r="T152" s="56"/>
      <c r="U152" s="57"/>
      <c r="V152" s="52"/>
      <c r="W152" s="52"/>
      <c r="X152" s="58"/>
    </row>
    <row r="153" spans="1:24" ht="14.7" customHeight="1" thickBot="1">
      <c r="A153" s="275"/>
      <c r="B153" s="278"/>
      <c r="C153" s="59" t="s">
        <v>254</v>
      </c>
      <c r="D153" s="42" t="s">
        <v>31</v>
      </c>
      <c r="E153" s="51"/>
      <c r="F153" s="52"/>
      <c r="G153" s="53"/>
      <c r="H153" s="54"/>
      <c r="I153" s="53"/>
      <c r="J153" s="52"/>
      <c r="K153" s="55"/>
      <c r="L153" s="56"/>
      <c r="M153" s="53"/>
      <c r="N153" s="52"/>
      <c r="O153" s="55"/>
      <c r="P153" s="54"/>
      <c r="Q153" s="53"/>
      <c r="R153" s="52"/>
      <c r="S153" s="55"/>
      <c r="T153" s="56"/>
      <c r="U153" s="57"/>
      <c r="V153" s="52">
        <v>4</v>
      </c>
      <c r="W153" s="52"/>
      <c r="X153" s="58"/>
    </row>
    <row r="154" spans="1:24" ht="14.7" customHeight="1" thickBot="1">
      <c r="A154" s="275"/>
      <c r="B154" s="278"/>
      <c r="C154" s="59" t="s">
        <v>255</v>
      </c>
      <c r="D154" s="42" t="s">
        <v>256</v>
      </c>
      <c r="E154" s="51">
        <v>10</v>
      </c>
      <c r="F154" s="52">
        <v>10</v>
      </c>
      <c r="G154" s="53">
        <f>E154-F154</f>
        <v>0</v>
      </c>
      <c r="H154" s="54">
        <f>F154/E154</f>
        <v>1</v>
      </c>
      <c r="I154" s="53">
        <v>8</v>
      </c>
      <c r="J154" s="52">
        <v>8</v>
      </c>
      <c r="K154" s="55">
        <f>I154-J154</f>
        <v>0</v>
      </c>
      <c r="L154" s="56">
        <f>J154/I154</f>
        <v>1</v>
      </c>
      <c r="M154" s="53"/>
      <c r="N154" s="52"/>
      <c r="O154" s="55"/>
      <c r="P154" s="54"/>
      <c r="Q154" s="53"/>
      <c r="R154" s="52"/>
      <c r="S154" s="55"/>
      <c r="T154" s="56"/>
      <c r="U154" s="57"/>
      <c r="V154" s="52">
        <v>2</v>
      </c>
      <c r="W154" s="52"/>
      <c r="X154" s="58"/>
    </row>
    <row r="155" spans="1:24" ht="14.7" customHeight="1" thickBot="1">
      <c r="A155" s="275"/>
      <c r="B155" s="278"/>
      <c r="C155" s="59" t="s">
        <v>257</v>
      </c>
      <c r="D155" s="42" t="s">
        <v>56</v>
      </c>
      <c r="E155" s="51"/>
      <c r="F155" s="52"/>
      <c r="G155" s="53"/>
      <c r="H155" s="54"/>
      <c r="I155" s="53"/>
      <c r="J155" s="52"/>
      <c r="K155" s="55"/>
      <c r="L155" s="56"/>
      <c r="M155" s="53"/>
      <c r="N155" s="52"/>
      <c r="O155" s="55"/>
      <c r="P155" s="54"/>
      <c r="Q155" s="53"/>
      <c r="R155" s="52"/>
      <c r="S155" s="55"/>
      <c r="T155" s="56"/>
      <c r="U155" s="57"/>
      <c r="V155" s="52">
        <v>14</v>
      </c>
      <c r="W155" s="52"/>
      <c r="X155" s="58"/>
    </row>
    <row r="156" spans="1:24" ht="14.7" customHeight="1" thickBot="1">
      <c r="A156" s="275"/>
      <c r="B156" s="278"/>
      <c r="C156" s="59" t="s">
        <v>258</v>
      </c>
      <c r="D156" s="42" t="s">
        <v>259</v>
      </c>
      <c r="E156" s="51"/>
      <c r="F156" s="52"/>
      <c r="G156" s="53"/>
      <c r="H156" s="54"/>
      <c r="I156" s="53"/>
      <c r="J156" s="52"/>
      <c r="K156" s="55"/>
      <c r="L156" s="56"/>
      <c r="M156" s="53"/>
      <c r="N156" s="52"/>
      <c r="O156" s="55"/>
      <c r="P156" s="54"/>
      <c r="Q156" s="53"/>
      <c r="R156" s="52"/>
      <c r="S156" s="55"/>
      <c r="T156" s="56"/>
      <c r="U156" s="57"/>
      <c r="V156" s="52">
        <v>1</v>
      </c>
      <c r="W156" s="52"/>
      <c r="X156" s="58"/>
    </row>
    <row r="157" spans="1:24" ht="14.7" customHeight="1">
      <c r="A157" s="275"/>
      <c r="B157" s="278"/>
      <c r="C157" s="59" t="s">
        <v>260</v>
      </c>
      <c r="D157" s="42" t="s">
        <v>261</v>
      </c>
      <c r="E157" s="51"/>
      <c r="F157" s="52"/>
      <c r="G157" s="53"/>
      <c r="H157" s="54"/>
      <c r="I157" s="53">
        <v>10</v>
      </c>
      <c r="J157" s="52">
        <v>6</v>
      </c>
      <c r="K157" s="55">
        <f>I157-J157</f>
        <v>4</v>
      </c>
      <c r="L157" s="56">
        <f>J157/I157</f>
        <v>0.6</v>
      </c>
      <c r="M157" s="53"/>
      <c r="N157" s="52"/>
      <c r="O157" s="55"/>
      <c r="P157" s="54"/>
      <c r="Q157" s="53"/>
      <c r="R157" s="52"/>
      <c r="S157" s="55"/>
      <c r="T157" s="56"/>
      <c r="U157" s="57"/>
      <c r="V157" s="52">
        <v>1</v>
      </c>
      <c r="W157" s="52"/>
      <c r="X157" s="58"/>
    </row>
    <row r="158" spans="1:24" ht="14.7" customHeight="1" thickBot="1">
      <c r="A158" s="273" t="s">
        <v>262</v>
      </c>
      <c r="B158" s="273"/>
      <c r="C158" s="273"/>
      <c r="D158" s="273"/>
      <c r="E158" s="37">
        <f>SUM(E97:E157)</f>
        <v>343</v>
      </c>
      <c r="F158" s="38">
        <f>SUM(F97:F157)</f>
        <v>330</v>
      </c>
      <c r="G158" s="38">
        <f>E158-F158</f>
        <v>13</v>
      </c>
      <c r="H158" s="4">
        <f>F158/E158</f>
        <v>0.96209912536443154</v>
      </c>
      <c r="I158" s="38">
        <f>SUM(I97:I157)</f>
        <v>419</v>
      </c>
      <c r="J158" s="38">
        <f>SUM(J97:J157)</f>
        <v>324</v>
      </c>
      <c r="K158" s="3">
        <f>I158-J158</f>
        <v>95</v>
      </c>
      <c r="L158" s="39">
        <f>J158/I158</f>
        <v>0.77326968973747012</v>
      </c>
      <c r="M158" s="38">
        <f>SUM(M97:M157)</f>
        <v>2</v>
      </c>
      <c r="N158" s="38">
        <f>SUM(N97:N157)</f>
        <v>0</v>
      </c>
      <c r="O158" s="3">
        <f>(M158-N158)</f>
        <v>2</v>
      </c>
      <c r="P158" s="4">
        <f>N158/M158</f>
        <v>0</v>
      </c>
      <c r="Q158" s="38">
        <f>SUM(Q97:Q157)</f>
        <v>2</v>
      </c>
      <c r="R158" s="38">
        <f>SUM(R97:R157)</f>
        <v>0</v>
      </c>
      <c r="S158" s="3">
        <f>Q158-R158</f>
        <v>2</v>
      </c>
      <c r="T158" s="39">
        <f>R158/Q158</f>
        <v>0</v>
      </c>
      <c r="U158" s="37">
        <f>SUM(U97:U157)</f>
        <v>35</v>
      </c>
      <c r="V158" s="38">
        <f>SUM(V97:V157)</f>
        <v>143</v>
      </c>
      <c r="W158" s="38">
        <f>SUM(W97:W157)</f>
        <v>6</v>
      </c>
      <c r="X158" s="41">
        <f>SUM(X97:X157)</f>
        <v>7</v>
      </c>
    </row>
    <row r="159" spans="1:24" ht="14.7" customHeight="1" thickBot="1">
      <c r="A159" s="275" t="s">
        <v>263</v>
      </c>
      <c r="B159" s="279" t="s">
        <v>264</v>
      </c>
      <c r="C159" s="279" t="s">
        <v>265</v>
      </c>
      <c r="D159" s="61" t="s">
        <v>266</v>
      </c>
      <c r="E159" s="62">
        <v>19</v>
      </c>
      <c r="F159" s="63">
        <v>19</v>
      </c>
      <c r="G159" s="64">
        <f>E159-F159</f>
        <v>0</v>
      </c>
      <c r="H159" s="65">
        <f>F159/E159</f>
        <v>1</v>
      </c>
      <c r="I159" s="64">
        <v>15</v>
      </c>
      <c r="J159" s="63">
        <v>11</v>
      </c>
      <c r="K159" s="66">
        <f>I159-J159</f>
        <v>4</v>
      </c>
      <c r="L159" s="67">
        <f>J159/I159</f>
        <v>0.73333333333333328</v>
      </c>
      <c r="M159" s="64"/>
      <c r="N159" s="63"/>
      <c r="O159" s="66"/>
      <c r="P159" s="65"/>
      <c r="Q159" s="64"/>
      <c r="R159" s="63"/>
      <c r="S159" s="66"/>
      <c r="T159" s="67"/>
      <c r="U159" s="68"/>
      <c r="V159" s="69"/>
      <c r="W159" s="69">
        <v>1</v>
      </c>
      <c r="X159" s="70"/>
    </row>
    <row r="160" spans="1:24" ht="14.7" customHeight="1" thickBot="1">
      <c r="A160" s="275"/>
      <c r="B160" s="279"/>
      <c r="C160" s="279"/>
      <c r="D160" s="71" t="s">
        <v>267</v>
      </c>
      <c r="E160" s="72">
        <v>6</v>
      </c>
      <c r="F160" s="69">
        <v>6</v>
      </c>
      <c r="G160" s="73">
        <f>E160-F160</f>
        <v>0</v>
      </c>
      <c r="H160" s="74">
        <f>F160/E160</f>
        <v>1</v>
      </c>
      <c r="I160" s="73">
        <v>5</v>
      </c>
      <c r="J160" s="69">
        <v>5</v>
      </c>
      <c r="K160" s="75">
        <f>I160-J160</f>
        <v>0</v>
      </c>
      <c r="L160" s="76">
        <f>J160/I160</f>
        <v>1</v>
      </c>
      <c r="M160" s="73"/>
      <c r="N160" s="69"/>
      <c r="O160" s="75"/>
      <c r="P160" s="74"/>
      <c r="Q160" s="73"/>
      <c r="R160" s="69"/>
      <c r="S160" s="75"/>
      <c r="T160" s="76"/>
      <c r="U160" s="68">
        <v>2</v>
      </c>
      <c r="V160" s="69">
        <v>1</v>
      </c>
      <c r="W160" s="69"/>
      <c r="X160" s="70"/>
    </row>
    <row r="161" spans="1:24" ht="14.7" customHeight="1" thickBot="1">
      <c r="A161" s="275"/>
      <c r="B161" s="279"/>
      <c r="C161" s="77" t="s">
        <v>268</v>
      </c>
      <c r="D161" s="71" t="s">
        <v>56</v>
      </c>
      <c r="E161" s="72"/>
      <c r="F161" s="69"/>
      <c r="G161" s="73"/>
      <c r="H161" s="74"/>
      <c r="I161" s="73"/>
      <c r="J161" s="69"/>
      <c r="K161" s="75"/>
      <c r="L161" s="76"/>
      <c r="M161" s="73"/>
      <c r="N161" s="69"/>
      <c r="O161" s="75"/>
      <c r="P161" s="74"/>
      <c r="Q161" s="73"/>
      <c r="R161" s="69"/>
      <c r="S161" s="75"/>
      <c r="T161" s="76"/>
      <c r="U161" s="68"/>
      <c r="V161" s="69">
        <v>1</v>
      </c>
      <c r="W161" s="69"/>
      <c r="X161" s="70"/>
    </row>
    <row r="162" spans="1:24" ht="14.7" customHeight="1" thickBot="1">
      <c r="A162" s="275"/>
      <c r="B162" s="279"/>
      <c r="C162" s="77" t="s">
        <v>269</v>
      </c>
      <c r="D162" s="71" t="s">
        <v>56</v>
      </c>
      <c r="E162" s="72"/>
      <c r="F162" s="69"/>
      <c r="G162" s="73"/>
      <c r="H162" s="74"/>
      <c r="I162" s="73"/>
      <c r="J162" s="69"/>
      <c r="K162" s="75"/>
      <c r="L162" s="76"/>
      <c r="M162" s="73"/>
      <c r="N162" s="69"/>
      <c r="O162" s="75"/>
      <c r="P162" s="74"/>
      <c r="Q162" s="73"/>
      <c r="R162" s="69"/>
      <c r="S162" s="75"/>
      <c r="T162" s="76"/>
      <c r="U162" s="68"/>
      <c r="V162" s="69"/>
      <c r="W162" s="69"/>
      <c r="X162" s="70"/>
    </row>
    <row r="163" spans="1:24" ht="14.7" customHeight="1" thickBot="1">
      <c r="A163" s="275"/>
      <c r="B163" s="279"/>
      <c r="C163" s="77" t="s">
        <v>270</v>
      </c>
      <c r="D163" s="71" t="s">
        <v>271</v>
      </c>
      <c r="E163" s="72">
        <v>10</v>
      </c>
      <c r="F163" s="69">
        <v>10</v>
      </c>
      <c r="G163" s="73">
        <f>E163-F163</f>
        <v>0</v>
      </c>
      <c r="H163" s="74">
        <f>F163/E163</f>
        <v>1</v>
      </c>
      <c r="I163" s="73">
        <v>20</v>
      </c>
      <c r="J163" s="69">
        <v>20</v>
      </c>
      <c r="K163" s="75">
        <f>I163-J163</f>
        <v>0</v>
      </c>
      <c r="L163" s="76">
        <f>J163/I163</f>
        <v>1</v>
      </c>
      <c r="M163" s="73"/>
      <c r="N163" s="69"/>
      <c r="O163" s="75"/>
      <c r="P163" s="74"/>
      <c r="Q163" s="73"/>
      <c r="R163" s="69"/>
      <c r="S163" s="75"/>
      <c r="T163" s="76"/>
      <c r="U163" s="68">
        <v>1</v>
      </c>
      <c r="V163" s="69"/>
      <c r="W163" s="69"/>
      <c r="X163" s="70"/>
    </row>
    <row r="164" spans="1:24" ht="14.7" customHeight="1" thickBot="1">
      <c r="A164" s="275"/>
      <c r="B164" s="279"/>
      <c r="C164" s="77" t="s">
        <v>272</v>
      </c>
      <c r="D164" s="71" t="s">
        <v>56</v>
      </c>
      <c r="E164" s="72"/>
      <c r="F164" s="69"/>
      <c r="G164" s="73"/>
      <c r="H164" s="74"/>
      <c r="I164" s="73"/>
      <c r="J164" s="69"/>
      <c r="K164" s="75"/>
      <c r="L164" s="76"/>
      <c r="M164" s="73"/>
      <c r="N164" s="69"/>
      <c r="O164" s="75"/>
      <c r="P164" s="74"/>
      <c r="Q164" s="73"/>
      <c r="R164" s="69"/>
      <c r="S164" s="75"/>
      <c r="T164" s="76"/>
      <c r="U164" s="68"/>
      <c r="V164" s="69">
        <v>3</v>
      </c>
      <c r="W164" s="69"/>
      <c r="X164" s="70"/>
    </row>
    <row r="165" spans="1:24" ht="14.7" customHeight="1" thickBot="1">
      <c r="A165" s="275"/>
      <c r="B165" s="279"/>
      <c r="C165" s="77" t="s">
        <v>273</v>
      </c>
      <c r="D165" s="71" t="s">
        <v>274</v>
      </c>
      <c r="E165" s="72"/>
      <c r="F165" s="69"/>
      <c r="G165" s="73"/>
      <c r="H165" s="74"/>
      <c r="I165" s="73"/>
      <c r="J165" s="69"/>
      <c r="K165" s="75"/>
      <c r="L165" s="76"/>
      <c r="M165" s="73"/>
      <c r="N165" s="69"/>
      <c r="O165" s="75"/>
      <c r="P165" s="74"/>
      <c r="Q165" s="73"/>
      <c r="R165" s="69"/>
      <c r="S165" s="75"/>
      <c r="T165" s="76"/>
      <c r="U165" s="68"/>
      <c r="V165" s="69">
        <v>10</v>
      </c>
      <c r="W165" s="69"/>
      <c r="X165" s="70"/>
    </row>
    <row r="166" spans="1:24" ht="14.7" customHeight="1" thickBot="1">
      <c r="A166" s="275"/>
      <c r="B166" s="279"/>
      <c r="C166" s="77" t="s">
        <v>275</v>
      </c>
      <c r="D166" s="71" t="s">
        <v>276</v>
      </c>
      <c r="E166" s="72"/>
      <c r="F166" s="69"/>
      <c r="G166" s="73"/>
      <c r="H166" s="74"/>
      <c r="I166" s="73"/>
      <c r="J166" s="69"/>
      <c r="K166" s="75"/>
      <c r="L166" s="76"/>
      <c r="M166" s="73"/>
      <c r="N166" s="69"/>
      <c r="O166" s="75"/>
      <c r="P166" s="74"/>
      <c r="Q166" s="73"/>
      <c r="R166" s="69"/>
      <c r="S166" s="75"/>
      <c r="T166" s="76"/>
      <c r="U166" s="68"/>
      <c r="V166" s="69">
        <v>2</v>
      </c>
      <c r="W166" s="69"/>
      <c r="X166" s="70"/>
    </row>
    <row r="167" spans="1:24" ht="14.7" customHeight="1" thickBot="1">
      <c r="A167" s="275"/>
      <c r="B167" s="279"/>
      <c r="C167" s="77" t="s">
        <v>277</v>
      </c>
      <c r="D167" s="71" t="s">
        <v>67</v>
      </c>
      <c r="E167" s="72"/>
      <c r="F167" s="69"/>
      <c r="G167" s="73"/>
      <c r="H167" s="74"/>
      <c r="I167" s="73"/>
      <c r="J167" s="69"/>
      <c r="K167" s="75"/>
      <c r="L167" s="76"/>
      <c r="M167" s="73"/>
      <c r="N167" s="69"/>
      <c r="O167" s="75"/>
      <c r="P167" s="74"/>
      <c r="Q167" s="73"/>
      <c r="R167" s="69"/>
      <c r="S167" s="75"/>
      <c r="T167" s="76"/>
      <c r="U167" s="68"/>
      <c r="V167" s="69">
        <v>9</v>
      </c>
      <c r="W167" s="69"/>
      <c r="X167" s="70"/>
    </row>
    <row r="168" spans="1:24" ht="14.7" customHeight="1" thickBot="1">
      <c r="A168" s="275"/>
      <c r="B168" s="279"/>
      <c r="C168" s="77" t="s">
        <v>278</v>
      </c>
      <c r="D168" s="71" t="s">
        <v>279</v>
      </c>
      <c r="E168" s="72"/>
      <c r="F168" s="69"/>
      <c r="G168" s="73"/>
      <c r="H168" s="74"/>
      <c r="I168" s="73">
        <v>10</v>
      </c>
      <c r="J168" s="69">
        <v>10</v>
      </c>
      <c r="K168" s="75">
        <f>I168-J168</f>
        <v>0</v>
      </c>
      <c r="L168" s="76">
        <f>J168/I168</f>
        <v>1</v>
      </c>
      <c r="M168" s="73"/>
      <c r="N168" s="69"/>
      <c r="O168" s="75"/>
      <c r="P168" s="74"/>
      <c r="Q168" s="73"/>
      <c r="R168" s="69"/>
      <c r="S168" s="75"/>
      <c r="T168" s="76"/>
      <c r="U168" s="68"/>
      <c r="V168" s="69">
        <v>5</v>
      </c>
      <c r="W168" s="69"/>
      <c r="X168" s="70"/>
    </row>
    <row r="169" spans="1:24" ht="14.7" customHeight="1" thickBot="1">
      <c r="A169" s="275"/>
      <c r="B169" s="279"/>
      <c r="C169" s="77" t="s">
        <v>280</v>
      </c>
      <c r="D169" s="71" t="s">
        <v>281</v>
      </c>
      <c r="E169" s="72"/>
      <c r="F169" s="69"/>
      <c r="G169" s="73"/>
      <c r="H169" s="74"/>
      <c r="I169" s="73">
        <v>9</v>
      </c>
      <c r="J169" s="69">
        <v>9</v>
      </c>
      <c r="K169" s="75">
        <f>I169-J169</f>
        <v>0</v>
      </c>
      <c r="L169" s="76">
        <f>J169/I169</f>
        <v>1</v>
      </c>
      <c r="M169" s="73"/>
      <c r="N169" s="69"/>
      <c r="O169" s="75"/>
      <c r="P169" s="74"/>
      <c r="Q169" s="73"/>
      <c r="R169" s="69"/>
      <c r="S169" s="75"/>
      <c r="T169" s="76"/>
      <c r="U169" s="68"/>
      <c r="V169" s="69">
        <v>1</v>
      </c>
      <c r="W169" s="69"/>
      <c r="X169" s="70"/>
    </row>
    <row r="170" spans="1:24" ht="14.7" customHeight="1" thickBot="1">
      <c r="A170" s="275"/>
      <c r="B170" s="279"/>
      <c r="C170" s="77" t="s">
        <v>282</v>
      </c>
      <c r="D170" s="71" t="s">
        <v>56</v>
      </c>
      <c r="E170" s="72"/>
      <c r="F170" s="69"/>
      <c r="G170" s="73"/>
      <c r="H170" s="74"/>
      <c r="I170" s="73"/>
      <c r="J170" s="69"/>
      <c r="K170" s="75"/>
      <c r="L170" s="76"/>
      <c r="M170" s="73"/>
      <c r="N170" s="69"/>
      <c r="O170" s="75"/>
      <c r="P170" s="74"/>
      <c r="Q170" s="73"/>
      <c r="R170" s="69"/>
      <c r="S170" s="75"/>
      <c r="T170" s="76"/>
      <c r="U170" s="68"/>
      <c r="V170" s="69"/>
      <c r="W170" s="69"/>
      <c r="X170" s="70"/>
    </row>
    <row r="171" spans="1:24" ht="14.7" customHeight="1" thickBot="1">
      <c r="A171" s="275"/>
      <c r="B171" s="279"/>
      <c r="C171" s="77" t="s">
        <v>283</v>
      </c>
      <c r="D171" s="71" t="s">
        <v>284</v>
      </c>
      <c r="E171" s="72"/>
      <c r="F171" s="69"/>
      <c r="G171" s="73"/>
      <c r="H171" s="74"/>
      <c r="I171" s="73"/>
      <c r="J171" s="69"/>
      <c r="K171" s="75"/>
      <c r="L171" s="76"/>
      <c r="M171" s="73"/>
      <c r="N171" s="69"/>
      <c r="O171" s="75"/>
      <c r="P171" s="74"/>
      <c r="Q171" s="73"/>
      <c r="R171" s="69"/>
      <c r="S171" s="75"/>
      <c r="T171" s="76"/>
      <c r="U171" s="68"/>
      <c r="V171" s="69">
        <v>5</v>
      </c>
      <c r="W171" s="69"/>
      <c r="X171" s="70"/>
    </row>
    <row r="172" spans="1:24" ht="14.7" customHeight="1" thickBot="1">
      <c r="A172" s="275"/>
      <c r="B172" s="277" t="s">
        <v>285</v>
      </c>
      <c r="C172" s="277" t="s">
        <v>286</v>
      </c>
      <c r="D172" s="71" t="s">
        <v>287</v>
      </c>
      <c r="E172" s="72">
        <v>27</v>
      </c>
      <c r="F172" s="69">
        <v>27</v>
      </c>
      <c r="G172" s="73">
        <f>E172-F172</f>
        <v>0</v>
      </c>
      <c r="H172" s="74">
        <f>F172/E172</f>
        <v>1</v>
      </c>
      <c r="I172" s="73">
        <v>54</v>
      </c>
      <c r="J172" s="69">
        <v>47</v>
      </c>
      <c r="K172" s="75">
        <f>I172-J172</f>
        <v>7</v>
      </c>
      <c r="L172" s="76">
        <f>J172/I172</f>
        <v>0.87037037037037035</v>
      </c>
      <c r="M172" s="73"/>
      <c r="N172" s="69"/>
      <c r="O172" s="75"/>
      <c r="P172" s="74"/>
      <c r="Q172" s="73"/>
      <c r="R172" s="69"/>
      <c r="S172" s="75"/>
      <c r="T172" s="76"/>
      <c r="U172" s="68"/>
      <c r="V172" s="69"/>
      <c r="W172" s="69"/>
      <c r="X172" s="70"/>
    </row>
    <row r="173" spans="1:24" ht="14.7" customHeight="1" thickBot="1">
      <c r="A173" s="275"/>
      <c r="B173" s="277"/>
      <c r="C173" s="277"/>
      <c r="D173" s="71" t="s">
        <v>288</v>
      </c>
      <c r="E173" s="72">
        <v>10</v>
      </c>
      <c r="F173" s="69">
        <v>9</v>
      </c>
      <c r="G173" s="73">
        <f>E173-F173</f>
        <v>1</v>
      </c>
      <c r="H173" s="74">
        <f>F173/E173</f>
        <v>0.9</v>
      </c>
      <c r="I173" s="73">
        <v>10</v>
      </c>
      <c r="J173" s="69">
        <v>7</v>
      </c>
      <c r="K173" s="75">
        <f>I173-J173</f>
        <v>3</v>
      </c>
      <c r="L173" s="76">
        <f>J173/I173</f>
        <v>0.7</v>
      </c>
      <c r="M173" s="73"/>
      <c r="N173" s="69"/>
      <c r="O173" s="75"/>
      <c r="P173" s="74"/>
      <c r="Q173" s="73"/>
      <c r="R173" s="69"/>
      <c r="S173" s="75"/>
      <c r="T173" s="76"/>
      <c r="U173" s="68">
        <v>1</v>
      </c>
      <c r="V173" s="69">
        <v>2</v>
      </c>
      <c r="W173" s="69"/>
      <c r="X173" s="70"/>
    </row>
    <row r="174" spans="1:24" ht="14.7" customHeight="1" thickBot="1">
      <c r="A174" s="275"/>
      <c r="B174" s="277"/>
      <c r="C174" s="277"/>
      <c r="D174" s="71" t="s">
        <v>289</v>
      </c>
      <c r="E174" s="72"/>
      <c r="F174" s="69"/>
      <c r="G174" s="73"/>
      <c r="H174" s="74"/>
      <c r="I174" s="73"/>
      <c r="J174" s="69"/>
      <c r="K174" s="75"/>
      <c r="L174" s="76"/>
      <c r="M174" s="73"/>
      <c r="N174" s="69"/>
      <c r="O174" s="75"/>
      <c r="P174" s="74"/>
      <c r="Q174" s="73"/>
      <c r="R174" s="69"/>
      <c r="S174" s="75"/>
      <c r="T174" s="76"/>
      <c r="U174" s="68"/>
      <c r="V174" s="69">
        <v>1</v>
      </c>
      <c r="W174" s="69"/>
      <c r="X174" s="70"/>
    </row>
    <row r="175" spans="1:24" ht="14.7" customHeight="1" thickBot="1">
      <c r="A175" s="275"/>
      <c r="B175" s="277"/>
      <c r="C175" s="277"/>
      <c r="D175" s="71" t="s">
        <v>290</v>
      </c>
      <c r="E175" s="72"/>
      <c r="F175" s="69"/>
      <c r="G175" s="73"/>
      <c r="H175" s="74"/>
      <c r="I175" s="73"/>
      <c r="J175" s="69"/>
      <c r="K175" s="75"/>
      <c r="L175" s="76"/>
      <c r="M175" s="73"/>
      <c r="N175" s="69"/>
      <c r="O175" s="75"/>
      <c r="P175" s="74"/>
      <c r="Q175" s="73"/>
      <c r="R175" s="69"/>
      <c r="S175" s="75"/>
      <c r="T175" s="76"/>
      <c r="U175" s="68">
        <v>1</v>
      </c>
      <c r="V175" s="69"/>
      <c r="W175" s="69"/>
      <c r="X175" s="70"/>
    </row>
    <row r="176" spans="1:24" ht="14.7" customHeight="1" thickBot="1">
      <c r="A176" s="275"/>
      <c r="B176" s="277"/>
      <c r="C176" s="77" t="s">
        <v>291</v>
      </c>
      <c r="D176" s="71" t="s">
        <v>292</v>
      </c>
      <c r="E176" s="72"/>
      <c r="F176" s="69"/>
      <c r="G176" s="73"/>
      <c r="H176" s="74"/>
      <c r="I176" s="73"/>
      <c r="J176" s="69"/>
      <c r="K176" s="75"/>
      <c r="L176" s="76"/>
      <c r="M176" s="73"/>
      <c r="N176" s="69"/>
      <c r="O176" s="75"/>
      <c r="P176" s="74"/>
      <c r="Q176" s="73"/>
      <c r="R176" s="69"/>
      <c r="S176" s="75"/>
      <c r="T176" s="76"/>
      <c r="U176" s="68"/>
      <c r="V176" s="69"/>
      <c r="W176" s="69"/>
      <c r="X176" s="70"/>
    </row>
    <row r="177" spans="1:24" ht="14.7" customHeight="1" thickBot="1">
      <c r="A177" s="275"/>
      <c r="B177" s="277"/>
      <c r="C177" s="77" t="s">
        <v>293</v>
      </c>
      <c r="D177" s="71" t="s">
        <v>56</v>
      </c>
      <c r="E177" s="72"/>
      <c r="F177" s="69"/>
      <c r="G177" s="73"/>
      <c r="H177" s="74"/>
      <c r="I177" s="73"/>
      <c r="J177" s="69"/>
      <c r="K177" s="75"/>
      <c r="L177" s="76"/>
      <c r="M177" s="73"/>
      <c r="N177" s="69"/>
      <c r="O177" s="75"/>
      <c r="P177" s="74"/>
      <c r="Q177" s="73"/>
      <c r="R177" s="69"/>
      <c r="S177" s="75"/>
      <c r="T177" s="76"/>
      <c r="U177" s="68"/>
      <c r="V177" s="69"/>
      <c r="W177" s="69"/>
      <c r="X177" s="70"/>
    </row>
    <row r="178" spans="1:24" ht="14.7" customHeight="1" thickBot="1">
      <c r="A178" s="275"/>
      <c r="B178" s="277" t="s">
        <v>294</v>
      </c>
      <c r="C178" s="77" t="s">
        <v>295</v>
      </c>
      <c r="D178" s="71" t="s">
        <v>296</v>
      </c>
      <c r="E178" s="72"/>
      <c r="F178" s="69"/>
      <c r="G178" s="73"/>
      <c r="H178" s="74"/>
      <c r="I178" s="73"/>
      <c r="J178" s="69"/>
      <c r="K178" s="75"/>
      <c r="L178" s="76"/>
      <c r="M178" s="73"/>
      <c r="N178" s="69"/>
      <c r="O178" s="75"/>
      <c r="P178" s="74"/>
      <c r="Q178" s="73"/>
      <c r="R178" s="69"/>
      <c r="S178" s="75"/>
      <c r="T178" s="76"/>
      <c r="U178" s="68"/>
      <c r="V178" s="69">
        <v>6</v>
      </c>
      <c r="W178" s="69"/>
      <c r="X178" s="70"/>
    </row>
    <row r="179" spans="1:24" ht="14.7" customHeight="1" thickBot="1">
      <c r="A179" s="275"/>
      <c r="B179" s="277"/>
      <c r="C179" s="77" t="s">
        <v>297</v>
      </c>
      <c r="D179" s="71" t="s">
        <v>56</v>
      </c>
      <c r="E179" s="72"/>
      <c r="F179" s="69"/>
      <c r="G179" s="73"/>
      <c r="H179" s="74"/>
      <c r="I179" s="73"/>
      <c r="J179" s="69"/>
      <c r="K179" s="75"/>
      <c r="L179" s="76"/>
      <c r="M179" s="73"/>
      <c r="N179" s="69"/>
      <c r="O179" s="75"/>
      <c r="P179" s="74"/>
      <c r="Q179" s="73"/>
      <c r="R179" s="69"/>
      <c r="S179" s="75"/>
      <c r="T179" s="76"/>
      <c r="U179" s="68"/>
      <c r="V179" s="69">
        <v>3</v>
      </c>
      <c r="W179" s="69"/>
      <c r="X179" s="70"/>
    </row>
    <row r="180" spans="1:24" ht="14.7" customHeight="1" thickBot="1">
      <c r="A180" s="275"/>
      <c r="B180" s="277"/>
      <c r="C180" s="77" t="s">
        <v>298</v>
      </c>
      <c r="D180" s="71" t="s">
        <v>299</v>
      </c>
      <c r="E180" s="72"/>
      <c r="F180" s="69"/>
      <c r="G180" s="73"/>
      <c r="H180" s="74"/>
      <c r="I180" s="73"/>
      <c r="J180" s="69"/>
      <c r="K180" s="75"/>
      <c r="L180" s="76"/>
      <c r="M180" s="73"/>
      <c r="N180" s="69"/>
      <c r="O180" s="75"/>
      <c r="P180" s="74"/>
      <c r="Q180" s="73"/>
      <c r="R180" s="69"/>
      <c r="S180" s="75"/>
      <c r="T180" s="76"/>
      <c r="U180" s="68"/>
      <c r="V180" s="69">
        <v>4</v>
      </c>
      <c r="W180" s="69"/>
      <c r="X180" s="70"/>
    </row>
    <row r="181" spans="1:24" ht="14.7" customHeight="1" thickBot="1">
      <c r="A181" s="275"/>
      <c r="B181" s="277"/>
      <c r="C181" s="77" t="s">
        <v>300</v>
      </c>
      <c r="D181" s="71" t="s">
        <v>31</v>
      </c>
      <c r="E181" s="72"/>
      <c r="F181" s="69"/>
      <c r="G181" s="73"/>
      <c r="H181" s="74"/>
      <c r="I181" s="73"/>
      <c r="J181" s="69"/>
      <c r="K181" s="75"/>
      <c r="L181" s="76"/>
      <c r="M181" s="73"/>
      <c r="N181" s="69"/>
      <c r="O181" s="75"/>
      <c r="P181" s="74"/>
      <c r="Q181" s="73"/>
      <c r="R181" s="69"/>
      <c r="S181" s="75"/>
      <c r="T181" s="76"/>
      <c r="U181" s="68"/>
      <c r="V181" s="69">
        <v>1</v>
      </c>
      <c r="W181" s="69"/>
      <c r="X181" s="70"/>
    </row>
    <row r="182" spans="1:24" ht="14.7" customHeight="1" thickBot="1">
      <c r="A182" s="275"/>
      <c r="B182" s="277"/>
      <c r="C182" s="77" t="s">
        <v>301</v>
      </c>
      <c r="D182" s="71" t="s">
        <v>56</v>
      </c>
      <c r="E182" s="72"/>
      <c r="F182" s="69"/>
      <c r="G182" s="73"/>
      <c r="H182" s="74"/>
      <c r="I182" s="73"/>
      <c r="J182" s="69"/>
      <c r="K182" s="75"/>
      <c r="L182" s="76"/>
      <c r="M182" s="73"/>
      <c r="N182" s="69"/>
      <c r="O182" s="75"/>
      <c r="P182" s="74"/>
      <c r="Q182" s="73"/>
      <c r="R182" s="69"/>
      <c r="S182" s="75"/>
      <c r="T182" s="76"/>
      <c r="U182" s="68"/>
      <c r="V182" s="69">
        <v>1</v>
      </c>
      <c r="W182" s="69"/>
      <c r="X182" s="70"/>
    </row>
    <row r="183" spans="1:24" ht="14.7" customHeight="1" thickBot="1">
      <c r="A183" s="275"/>
      <c r="B183" s="277"/>
      <c r="C183" s="77" t="s">
        <v>302</v>
      </c>
      <c r="D183" s="71" t="s">
        <v>303</v>
      </c>
      <c r="E183" s="72"/>
      <c r="F183" s="69"/>
      <c r="G183" s="73"/>
      <c r="H183" s="74"/>
      <c r="I183" s="73"/>
      <c r="J183" s="69"/>
      <c r="K183" s="75"/>
      <c r="L183" s="76"/>
      <c r="M183" s="73"/>
      <c r="N183" s="69"/>
      <c r="O183" s="75"/>
      <c r="P183" s="74"/>
      <c r="Q183" s="73"/>
      <c r="R183" s="69"/>
      <c r="S183" s="75"/>
      <c r="T183" s="76"/>
      <c r="U183" s="68"/>
      <c r="V183" s="69">
        <v>3</v>
      </c>
      <c r="W183" s="69"/>
      <c r="X183" s="70"/>
    </row>
    <row r="184" spans="1:24" ht="14.7" customHeight="1" thickBot="1">
      <c r="A184" s="275"/>
      <c r="B184" s="277"/>
      <c r="C184" s="277" t="s">
        <v>304</v>
      </c>
      <c r="D184" s="71" t="s">
        <v>305</v>
      </c>
      <c r="E184" s="72"/>
      <c r="F184" s="69"/>
      <c r="G184" s="73"/>
      <c r="H184" s="74"/>
      <c r="I184" s="73"/>
      <c r="J184" s="69"/>
      <c r="K184" s="75"/>
      <c r="L184" s="76"/>
      <c r="M184" s="73"/>
      <c r="N184" s="69"/>
      <c r="O184" s="75"/>
      <c r="P184" s="74"/>
      <c r="Q184" s="73"/>
      <c r="R184" s="69"/>
      <c r="S184" s="75"/>
      <c r="T184" s="76"/>
      <c r="U184" s="68"/>
      <c r="V184" s="69"/>
      <c r="W184" s="69"/>
      <c r="X184" s="70"/>
    </row>
    <row r="185" spans="1:24" ht="14.7" customHeight="1" thickBot="1">
      <c r="A185" s="275"/>
      <c r="B185" s="277"/>
      <c r="C185" s="277"/>
      <c r="D185" s="71" t="s">
        <v>306</v>
      </c>
      <c r="E185" s="72">
        <v>6</v>
      </c>
      <c r="F185" s="69">
        <v>6</v>
      </c>
      <c r="G185" s="73">
        <f>E185-F185</f>
        <v>0</v>
      </c>
      <c r="H185" s="74">
        <f>F185/E185</f>
        <v>1</v>
      </c>
      <c r="I185" s="73">
        <v>13</v>
      </c>
      <c r="J185" s="69">
        <v>11</v>
      </c>
      <c r="K185" s="75">
        <f>I185-J185</f>
        <v>2</v>
      </c>
      <c r="L185" s="76">
        <f>J185/I185</f>
        <v>0.84615384615384615</v>
      </c>
      <c r="M185" s="73"/>
      <c r="N185" s="69"/>
      <c r="O185" s="75"/>
      <c r="P185" s="74"/>
      <c r="Q185" s="73"/>
      <c r="R185" s="69"/>
      <c r="S185" s="75"/>
      <c r="T185" s="76"/>
      <c r="U185" s="68">
        <v>5</v>
      </c>
      <c r="V185" s="69"/>
      <c r="W185" s="69"/>
      <c r="X185" s="70"/>
    </row>
    <row r="186" spans="1:24" ht="14.7" customHeight="1" thickBot="1">
      <c r="A186" s="275"/>
      <c r="B186" s="277" t="s">
        <v>307</v>
      </c>
      <c r="C186" s="277" t="s">
        <v>308</v>
      </c>
      <c r="D186" s="71" t="s">
        <v>309</v>
      </c>
      <c r="E186" s="72">
        <v>20</v>
      </c>
      <c r="F186" s="69">
        <v>16</v>
      </c>
      <c r="G186" s="73">
        <f>E186-F186</f>
        <v>4</v>
      </c>
      <c r="H186" s="74">
        <f>F186/E186</f>
        <v>0.8</v>
      </c>
      <c r="I186" s="73">
        <v>10</v>
      </c>
      <c r="J186" s="69">
        <v>8</v>
      </c>
      <c r="K186" s="75">
        <f>I186-J186</f>
        <v>2</v>
      </c>
      <c r="L186" s="76">
        <f>J186/I186</f>
        <v>0.8</v>
      </c>
      <c r="M186" s="73"/>
      <c r="N186" s="69"/>
      <c r="O186" s="75"/>
      <c r="P186" s="74"/>
      <c r="Q186" s="73"/>
      <c r="R186" s="69"/>
      <c r="S186" s="75"/>
      <c r="T186" s="76"/>
      <c r="U186" s="68"/>
      <c r="V186" s="69"/>
      <c r="W186" s="69"/>
      <c r="X186" s="70"/>
    </row>
    <row r="187" spans="1:24" ht="14.7" customHeight="1" thickBot="1">
      <c r="A187" s="275"/>
      <c r="B187" s="277"/>
      <c r="C187" s="277"/>
      <c r="D187" s="78" t="s">
        <v>310</v>
      </c>
      <c r="E187" s="72"/>
      <c r="F187" s="69"/>
      <c r="G187" s="73"/>
      <c r="H187" s="74"/>
      <c r="I187" s="73">
        <v>32</v>
      </c>
      <c r="J187" s="69">
        <v>26</v>
      </c>
      <c r="K187" s="75">
        <f>I187-J187</f>
        <v>6</v>
      </c>
      <c r="L187" s="76">
        <f>J187/I187</f>
        <v>0.8125</v>
      </c>
      <c r="M187" s="73"/>
      <c r="N187" s="69"/>
      <c r="O187" s="75"/>
      <c r="P187" s="74"/>
      <c r="Q187" s="73"/>
      <c r="R187" s="69"/>
      <c r="S187" s="75"/>
      <c r="T187" s="76"/>
      <c r="U187" s="68"/>
      <c r="V187" s="69"/>
      <c r="W187" s="69"/>
      <c r="X187" s="70"/>
    </row>
    <row r="188" spans="1:24" ht="14.7" customHeight="1" thickBot="1">
      <c r="A188" s="275"/>
      <c r="B188" s="277"/>
      <c r="C188" s="77" t="s">
        <v>311</v>
      </c>
      <c r="D188" s="71" t="s">
        <v>56</v>
      </c>
      <c r="E188" s="72"/>
      <c r="F188" s="69"/>
      <c r="G188" s="73"/>
      <c r="H188" s="74"/>
      <c r="I188" s="73"/>
      <c r="J188" s="69"/>
      <c r="K188" s="75"/>
      <c r="L188" s="76"/>
      <c r="M188" s="73"/>
      <c r="N188" s="69"/>
      <c r="O188" s="75"/>
      <c r="P188" s="74"/>
      <c r="Q188" s="73"/>
      <c r="R188" s="69"/>
      <c r="S188" s="75"/>
      <c r="T188" s="76"/>
      <c r="U188" s="68"/>
      <c r="V188" s="69"/>
      <c r="W188" s="69"/>
      <c r="X188" s="70"/>
    </row>
    <row r="189" spans="1:24" ht="14.7" customHeight="1" thickBot="1">
      <c r="A189" s="275"/>
      <c r="B189" s="277"/>
      <c r="C189" s="77" t="s">
        <v>312</v>
      </c>
      <c r="D189" s="71" t="s">
        <v>56</v>
      </c>
      <c r="E189" s="72"/>
      <c r="F189" s="69"/>
      <c r="G189" s="73"/>
      <c r="H189" s="74"/>
      <c r="I189" s="73"/>
      <c r="J189" s="69"/>
      <c r="K189" s="75"/>
      <c r="L189" s="76"/>
      <c r="M189" s="73"/>
      <c r="N189" s="69"/>
      <c r="O189" s="75"/>
      <c r="P189" s="74"/>
      <c r="Q189" s="73"/>
      <c r="R189" s="69"/>
      <c r="S189" s="75"/>
      <c r="T189" s="76"/>
      <c r="U189" s="68"/>
      <c r="V189" s="69">
        <v>1</v>
      </c>
      <c r="W189" s="69"/>
      <c r="X189" s="70"/>
    </row>
    <row r="190" spans="1:24" ht="14.7" customHeight="1" thickBot="1">
      <c r="A190" s="275"/>
      <c r="B190" s="277"/>
      <c r="C190" s="77" t="s">
        <v>313</v>
      </c>
      <c r="D190" s="71" t="s">
        <v>314</v>
      </c>
      <c r="E190" s="72"/>
      <c r="F190" s="69"/>
      <c r="G190" s="73"/>
      <c r="H190" s="74"/>
      <c r="I190" s="73"/>
      <c r="J190" s="69"/>
      <c r="K190" s="75"/>
      <c r="L190" s="76"/>
      <c r="M190" s="73"/>
      <c r="N190" s="69"/>
      <c r="O190" s="75"/>
      <c r="P190" s="74"/>
      <c r="Q190" s="73"/>
      <c r="R190" s="69"/>
      <c r="S190" s="75"/>
      <c r="T190" s="76"/>
      <c r="U190" s="68"/>
      <c r="V190" s="69"/>
      <c r="W190" s="69"/>
      <c r="X190" s="70"/>
    </row>
    <row r="191" spans="1:24" ht="14.7" customHeight="1" thickBot="1">
      <c r="A191" s="275"/>
      <c r="B191" s="277"/>
      <c r="C191" s="77" t="s">
        <v>315</v>
      </c>
      <c r="D191" s="71" t="s">
        <v>56</v>
      </c>
      <c r="E191" s="72"/>
      <c r="F191" s="69"/>
      <c r="G191" s="73"/>
      <c r="H191" s="74"/>
      <c r="I191" s="73"/>
      <c r="J191" s="69"/>
      <c r="K191" s="75"/>
      <c r="L191" s="76"/>
      <c r="M191" s="73"/>
      <c r="N191" s="69"/>
      <c r="O191" s="75"/>
      <c r="P191" s="74"/>
      <c r="Q191" s="73"/>
      <c r="R191" s="69"/>
      <c r="S191" s="75"/>
      <c r="T191" s="76"/>
      <c r="U191" s="68"/>
      <c r="V191" s="69"/>
      <c r="W191" s="69"/>
      <c r="X191" s="70"/>
    </row>
    <row r="192" spans="1:24" ht="14.7" customHeight="1" thickBot="1">
      <c r="A192" s="275"/>
      <c r="B192" s="277"/>
      <c r="C192" s="77" t="s">
        <v>316</v>
      </c>
      <c r="D192" s="71" t="s">
        <v>56</v>
      </c>
      <c r="E192" s="72"/>
      <c r="F192" s="69"/>
      <c r="G192" s="73"/>
      <c r="H192" s="74"/>
      <c r="I192" s="73"/>
      <c r="J192" s="69"/>
      <c r="K192" s="75"/>
      <c r="L192" s="76"/>
      <c r="M192" s="73"/>
      <c r="N192" s="69"/>
      <c r="O192" s="75"/>
      <c r="P192" s="74"/>
      <c r="Q192" s="73"/>
      <c r="R192" s="69"/>
      <c r="S192" s="75"/>
      <c r="T192" s="76"/>
      <c r="U192" s="68"/>
      <c r="V192" s="69"/>
      <c r="W192" s="69"/>
      <c r="X192" s="70"/>
    </row>
    <row r="193" spans="1:24" ht="14.7" customHeight="1" thickBot="1">
      <c r="A193" s="275"/>
      <c r="B193" s="277"/>
      <c r="C193" s="77" t="s">
        <v>317</v>
      </c>
      <c r="D193" s="71" t="s">
        <v>56</v>
      </c>
      <c r="E193" s="72"/>
      <c r="F193" s="69"/>
      <c r="G193" s="73"/>
      <c r="H193" s="74"/>
      <c r="I193" s="73"/>
      <c r="J193" s="69"/>
      <c r="K193" s="75"/>
      <c r="L193" s="76"/>
      <c r="M193" s="73"/>
      <c r="N193" s="69"/>
      <c r="O193" s="75"/>
      <c r="P193" s="74"/>
      <c r="Q193" s="73"/>
      <c r="R193" s="69"/>
      <c r="S193" s="75"/>
      <c r="T193" s="76"/>
      <c r="U193" s="68"/>
      <c r="V193" s="69">
        <v>4</v>
      </c>
      <c r="W193" s="69"/>
      <c r="X193" s="70"/>
    </row>
    <row r="194" spans="1:24" ht="14.7" customHeight="1" thickBot="1">
      <c r="A194" s="275"/>
      <c r="B194" s="277"/>
      <c r="C194" s="277" t="s">
        <v>318</v>
      </c>
      <c r="D194" s="71" t="s">
        <v>319</v>
      </c>
      <c r="E194" s="72"/>
      <c r="F194" s="69"/>
      <c r="G194" s="73"/>
      <c r="H194" s="74"/>
      <c r="I194" s="73"/>
      <c r="J194" s="69"/>
      <c r="K194" s="75"/>
      <c r="L194" s="76"/>
      <c r="M194" s="73"/>
      <c r="N194" s="69"/>
      <c r="O194" s="75"/>
      <c r="P194" s="74"/>
      <c r="Q194" s="73"/>
      <c r="R194" s="69"/>
      <c r="S194" s="75"/>
      <c r="T194" s="76"/>
      <c r="U194" s="68"/>
      <c r="V194" s="69">
        <v>6</v>
      </c>
      <c r="W194" s="69"/>
      <c r="X194" s="70"/>
    </row>
    <row r="195" spans="1:24" ht="14.7" customHeight="1" thickBot="1">
      <c r="A195" s="275"/>
      <c r="B195" s="277"/>
      <c r="C195" s="277"/>
      <c r="D195" s="71" t="s">
        <v>320</v>
      </c>
      <c r="E195" s="72"/>
      <c r="F195" s="69"/>
      <c r="G195" s="73"/>
      <c r="H195" s="74"/>
      <c r="I195" s="73"/>
      <c r="J195" s="69"/>
      <c r="K195" s="75"/>
      <c r="L195" s="76"/>
      <c r="M195" s="73"/>
      <c r="N195" s="69"/>
      <c r="O195" s="75"/>
      <c r="P195" s="74"/>
      <c r="Q195" s="73"/>
      <c r="R195" s="69"/>
      <c r="S195" s="75"/>
      <c r="T195" s="76"/>
      <c r="U195" s="68"/>
      <c r="V195" s="69">
        <v>1</v>
      </c>
      <c r="W195" s="69"/>
      <c r="X195" s="70"/>
    </row>
    <row r="196" spans="1:24" ht="14.7" customHeight="1" thickBot="1">
      <c r="A196" s="275"/>
      <c r="B196" s="277"/>
      <c r="C196" s="277"/>
      <c r="D196" s="71" t="s">
        <v>321</v>
      </c>
      <c r="E196" s="72"/>
      <c r="F196" s="69"/>
      <c r="G196" s="73"/>
      <c r="H196" s="74"/>
      <c r="I196" s="73">
        <v>15</v>
      </c>
      <c r="J196" s="69">
        <v>15</v>
      </c>
      <c r="K196" s="75">
        <f>I196-J196</f>
        <v>0</v>
      </c>
      <c r="L196" s="76">
        <f>J196/I196</f>
        <v>1</v>
      </c>
      <c r="M196" s="73"/>
      <c r="N196" s="69"/>
      <c r="O196" s="75"/>
      <c r="P196" s="74"/>
      <c r="Q196" s="73"/>
      <c r="R196" s="69"/>
      <c r="S196" s="79"/>
      <c r="T196" s="76"/>
      <c r="U196" s="68"/>
      <c r="V196" s="69">
        <v>2</v>
      </c>
      <c r="W196" s="69"/>
      <c r="X196" s="70"/>
    </row>
    <row r="197" spans="1:24" ht="14.7" customHeight="1" thickBot="1">
      <c r="A197" s="275"/>
      <c r="B197" s="277"/>
      <c r="C197" s="77" t="s">
        <v>322</v>
      </c>
      <c r="D197" s="71" t="s">
        <v>42</v>
      </c>
      <c r="E197" s="72"/>
      <c r="F197" s="69"/>
      <c r="G197" s="73"/>
      <c r="H197" s="74"/>
      <c r="I197" s="73"/>
      <c r="J197" s="69"/>
      <c r="K197" s="75"/>
      <c r="L197" s="76"/>
      <c r="M197" s="73"/>
      <c r="N197" s="69"/>
      <c r="O197" s="75"/>
      <c r="P197" s="74"/>
      <c r="Q197" s="73"/>
      <c r="R197" s="69"/>
      <c r="S197" s="79"/>
      <c r="T197" s="76"/>
      <c r="U197" s="68"/>
      <c r="V197" s="69">
        <v>4</v>
      </c>
      <c r="W197" s="69"/>
      <c r="X197" s="70"/>
    </row>
    <row r="198" spans="1:24" ht="14.7" customHeight="1" thickBot="1">
      <c r="A198" s="275"/>
      <c r="B198" s="277"/>
      <c r="C198" s="77" t="s">
        <v>323</v>
      </c>
      <c r="D198" s="71" t="s">
        <v>56</v>
      </c>
      <c r="E198" s="72"/>
      <c r="F198" s="69"/>
      <c r="G198" s="73"/>
      <c r="H198" s="74"/>
      <c r="I198" s="73"/>
      <c r="J198" s="69"/>
      <c r="K198" s="75"/>
      <c r="L198" s="76"/>
      <c r="M198" s="73"/>
      <c r="N198" s="69"/>
      <c r="O198" s="75"/>
      <c r="P198" s="74"/>
      <c r="Q198" s="73"/>
      <c r="R198" s="69"/>
      <c r="S198" s="75"/>
      <c r="T198" s="76"/>
      <c r="U198" s="68"/>
      <c r="V198" s="69">
        <v>5</v>
      </c>
      <c r="W198" s="69"/>
      <c r="X198" s="70"/>
    </row>
    <row r="199" spans="1:24" ht="14.7" customHeight="1" thickBot="1">
      <c r="A199" s="275"/>
      <c r="B199" s="277"/>
      <c r="C199" s="77" t="s">
        <v>324</v>
      </c>
      <c r="D199" s="71" t="s">
        <v>56</v>
      </c>
      <c r="E199" s="72"/>
      <c r="F199" s="69"/>
      <c r="G199" s="73"/>
      <c r="H199" s="74"/>
      <c r="I199" s="73"/>
      <c r="J199" s="69"/>
      <c r="K199" s="75"/>
      <c r="L199" s="76"/>
      <c r="M199" s="73"/>
      <c r="N199" s="69"/>
      <c r="O199" s="75"/>
      <c r="P199" s="74"/>
      <c r="Q199" s="73"/>
      <c r="R199" s="69"/>
      <c r="S199" s="75"/>
      <c r="T199" s="76"/>
      <c r="U199" s="68"/>
      <c r="V199" s="69"/>
      <c r="W199" s="69"/>
      <c r="X199" s="70"/>
    </row>
    <row r="200" spans="1:24" ht="14.7" customHeight="1" thickBot="1">
      <c r="A200" s="275"/>
      <c r="B200" s="277"/>
      <c r="C200" s="77" t="s">
        <v>325</v>
      </c>
      <c r="D200" s="71" t="s">
        <v>56</v>
      </c>
      <c r="E200" s="72"/>
      <c r="F200" s="69"/>
      <c r="G200" s="73"/>
      <c r="H200" s="74"/>
      <c r="I200" s="73"/>
      <c r="J200" s="69"/>
      <c r="K200" s="75"/>
      <c r="L200" s="76"/>
      <c r="M200" s="73"/>
      <c r="N200" s="69"/>
      <c r="O200" s="75"/>
      <c r="P200" s="74"/>
      <c r="Q200" s="73"/>
      <c r="R200" s="69"/>
      <c r="S200" s="75"/>
      <c r="T200" s="76"/>
      <c r="U200" s="68"/>
      <c r="V200" s="69">
        <v>6</v>
      </c>
      <c r="W200" s="69"/>
      <c r="X200" s="70"/>
    </row>
    <row r="201" spans="1:24" ht="14.7" customHeight="1" thickBot="1">
      <c r="A201" s="275"/>
      <c r="B201" s="277"/>
      <c r="C201" s="77" t="s">
        <v>326</v>
      </c>
      <c r="D201" s="71" t="s">
        <v>56</v>
      </c>
      <c r="E201" s="72"/>
      <c r="F201" s="69"/>
      <c r="G201" s="73"/>
      <c r="H201" s="74"/>
      <c r="I201" s="73"/>
      <c r="J201" s="69"/>
      <c r="K201" s="75"/>
      <c r="L201" s="76"/>
      <c r="M201" s="73"/>
      <c r="N201" s="69"/>
      <c r="O201" s="75"/>
      <c r="P201" s="74"/>
      <c r="Q201" s="73"/>
      <c r="R201" s="69"/>
      <c r="S201" s="75"/>
      <c r="T201" s="76"/>
      <c r="U201" s="68"/>
      <c r="V201" s="69"/>
      <c r="W201" s="69"/>
      <c r="X201" s="70"/>
    </row>
    <row r="202" spans="1:24" ht="14.7" customHeight="1" thickBot="1">
      <c r="A202" s="275"/>
      <c r="B202" s="277"/>
      <c r="C202" s="77" t="s">
        <v>327</v>
      </c>
      <c r="D202" s="71" t="s">
        <v>284</v>
      </c>
      <c r="E202" s="72"/>
      <c r="F202" s="69"/>
      <c r="G202" s="73"/>
      <c r="H202" s="74"/>
      <c r="I202" s="73"/>
      <c r="J202" s="69"/>
      <c r="K202" s="75"/>
      <c r="L202" s="76"/>
      <c r="M202" s="73"/>
      <c r="N202" s="69"/>
      <c r="O202" s="75"/>
      <c r="P202" s="74"/>
      <c r="Q202" s="73"/>
      <c r="R202" s="69"/>
      <c r="S202" s="75"/>
      <c r="T202" s="76"/>
      <c r="U202" s="68"/>
      <c r="V202" s="69">
        <v>3</v>
      </c>
      <c r="W202" s="69"/>
      <c r="X202" s="70"/>
    </row>
    <row r="203" spans="1:24" ht="14.7" customHeight="1" thickBot="1">
      <c r="A203" s="275"/>
      <c r="B203" s="277"/>
      <c r="C203" s="77" t="s">
        <v>328</v>
      </c>
      <c r="D203" s="71" t="s">
        <v>329</v>
      </c>
      <c r="E203" s="72"/>
      <c r="F203" s="69"/>
      <c r="G203" s="73"/>
      <c r="H203" s="74"/>
      <c r="I203" s="73"/>
      <c r="J203" s="69"/>
      <c r="K203" s="75"/>
      <c r="L203" s="76"/>
      <c r="M203" s="73"/>
      <c r="N203" s="69"/>
      <c r="O203" s="75"/>
      <c r="P203" s="74"/>
      <c r="Q203" s="73"/>
      <c r="R203" s="69"/>
      <c r="S203" s="75"/>
      <c r="T203" s="76"/>
      <c r="U203" s="68"/>
      <c r="V203" s="69">
        <v>6</v>
      </c>
      <c r="W203" s="69"/>
      <c r="X203" s="70"/>
    </row>
    <row r="204" spans="1:24" ht="14.7" customHeight="1" thickBot="1">
      <c r="A204" s="275"/>
      <c r="B204" s="277"/>
      <c r="C204" s="77" t="s">
        <v>330</v>
      </c>
      <c r="D204" s="71" t="s">
        <v>331</v>
      </c>
      <c r="E204" s="72"/>
      <c r="F204" s="69"/>
      <c r="G204" s="73"/>
      <c r="H204" s="74"/>
      <c r="I204" s="73"/>
      <c r="J204" s="69"/>
      <c r="K204" s="75"/>
      <c r="L204" s="76"/>
      <c r="M204" s="73"/>
      <c r="N204" s="69"/>
      <c r="O204" s="75"/>
      <c r="P204" s="74"/>
      <c r="Q204" s="73"/>
      <c r="R204" s="69"/>
      <c r="S204" s="75"/>
      <c r="T204" s="76"/>
      <c r="U204" s="68"/>
      <c r="V204" s="69"/>
      <c r="W204" s="69"/>
      <c r="X204" s="70"/>
    </row>
    <row r="205" spans="1:24" ht="14.7" customHeight="1" thickBot="1">
      <c r="A205" s="275"/>
      <c r="B205" s="277" t="s">
        <v>332</v>
      </c>
      <c r="C205" s="77" t="s">
        <v>333</v>
      </c>
      <c r="D205" s="71" t="s">
        <v>334</v>
      </c>
      <c r="E205" s="72">
        <v>20</v>
      </c>
      <c r="F205" s="69">
        <v>19</v>
      </c>
      <c r="G205" s="73">
        <f>E205-F205</f>
        <v>1</v>
      </c>
      <c r="H205" s="74">
        <f>F205/E205</f>
        <v>0.95</v>
      </c>
      <c r="I205" s="73">
        <v>30</v>
      </c>
      <c r="J205" s="69">
        <v>27</v>
      </c>
      <c r="K205" s="75">
        <f>I205-J205</f>
        <v>3</v>
      </c>
      <c r="L205" s="76">
        <f>J205/I205</f>
        <v>0.9</v>
      </c>
      <c r="M205" s="73"/>
      <c r="N205" s="69"/>
      <c r="O205" s="75"/>
      <c r="P205" s="74"/>
      <c r="Q205" s="73"/>
      <c r="R205" s="69"/>
      <c r="S205" s="75"/>
      <c r="T205" s="76"/>
      <c r="U205" s="68"/>
      <c r="V205" s="69"/>
      <c r="W205" s="69"/>
      <c r="X205" s="70"/>
    </row>
    <row r="206" spans="1:24" ht="14.7" customHeight="1" thickBot="1">
      <c r="A206" s="275"/>
      <c r="B206" s="277"/>
      <c r="C206" s="277" t="s">
        <v>335</v>
      </c>
      <c r="D206" s="71" t="s">
        <v>336</v>
      </c>
      <c r="E206" s="72">
        <v>56</v>
      </c>
      <c r="F206" s="69">
        <v>50</v>
      </c>
      <c r="G206" s="73">
        <f>E206-F206</f>
        <v>6</v>
      </c>
      <c r="H206" s="74">
        <f>F206/E206</f>
        <v>0.8928571428571429</v>
      </c>
      <c r="I206" s="73">
        <v>89</v>
      </c>
      <c r="J206" s="69">
        <v>85</v>
      </c>
      <c r="K206" s="75">
        <f>I206-J206</f>
        <v>4</v>
      </c>
      <c r="L206" s="76">
        <f>J206/I206</f>
        <v>0.9550561797752809</v>
      </c>
      <c r="M206" s="73"/>
      <c r="N206" s="69"/>
      <c r="O206" s="75"/>
      <c r="P206" s="74"/>
      <c r="Q206" s="73"/>
      <c r="R206" s="69"/>
      <c r="S206" s="75"/>
      <c r="T206" s="76"/>
      <c r="U206" s="68"/>
      <c r="V206" s="69"/>
      <c r="W206" s="69"/>
      <c r="X206" s="70"/>
    </row>
    <row r="207" spans="1:24" ht="14.7" customHeight="1" thickBot="1">
      <c r="A207" s="275"/>
      <c r="B207" s="277"/>
      <c r="C207" s="277"/>
      <c r="D207" s="71" t="s">
        <v>337</v>
      </c>
      <c r="E207" s="72">
        <v>15</v>
      </c>
      <c r="F207" s="69">
        <v>15</v>
      </c>
      <c r="G207" s="73">
        <f>E207-F207</f>
        <v>0</v>
      </c>
      <c r="H207" s="74">
        <f>F207/E207</f>
        <v>1</v>
      </c>
      <c r="I207" s="73">
        <v>10</v>
      </c>
      <c r="J207" s="69">
        <v>7</v>
      </c>
      <c r="K207" s="75">
        <f>I207-J207</f>
        <v>3</v>
      </c>
      <c r="L207" s="76">
        <f>J207/I207</f>
        <v>0.7</v>
      </c>
      <c r="M207" s="73">
        <v>5</v>
      </c>
      <c r="N207" s="69">
        <v>2</v>
      </c>
      <c r="O207" s="75">
        <f>M207-N207</f>
        <v>3</v>
      </c>
      <c r="P207" s="74">
        <f>N207/M207</f>
        <v>0.4</v>
      </c>
      <c r="Q207" s="73">
        <v>5</v>
      </c>
      <c r="R207" s="69">
        <v>3</v>
      </c>
      <c r="S207" s="75">
        <f>Q207-R207</f>
        <v>2</v>
      </c>
      <c r="T207" s="76">
        <f>R207/Q207</f>
        <v>0.6</v>
      </c>
      <c r="U207" s="68">
        <v>1</v>
      </c>
      <c r="V207" s="69">
        <v>2</v>
      </c>
      <c r="W207" s="69">
        <v>1</v>
      </c>
      <c r="X207" s="70">
        <v>1</v>
      </c>
    </row>
    <row r="208" spans="1:24" ht="14.7" customHeight="1" thickBot="1">
      <c r="A208" s="275"/>
      <c r="B208" s="277"/>
      <c r="C208" s="277"/>
      <c r="D208" s="71" t="s">
        <v>338</v>
      </c>
      <c r="E208" s="72">
        <v>10</v>
      </c>
      <c r="F208" s="69">
        <v>7</v>
      </c>
      <c r="G208" s="73">
        <f>E208-F208</f>
        <v>3</v>
      </c>
      <c r="H208" s="74">
        <f>F208/E208</f>
        <v>0.7</v>
      </c>
      <c r="I208" s="73">
        <v>20</v>
      </c>
      <c r="J208" s="69">
        <v>16</v>
      </c>
      <c r="K208" s="75">
        <f>I208-J208</f>
        <v>4</v>
      </c>
      <c r="L208" s="76">
        <f>J208/I208</f>
        <v>0.8</v>
      </c>
      <c r="M208" s="73"/>
      <c r="N208" s="69"/>
      <c r="O208" s="75"/>
      <c r="P208" s="74"/>
      <c r="Q208" s="73"/>
      <c r="R208" s="69"/>
      <c r="S208" s="75"/>
      <c r="T208" s="76"/>
      <c r="U208" s="68"/>
      <c r="V208" s="69"/>
      <c r="W208" s="69"/>
      <c r="X208" s="70"/>
    </row>
    <row r="209" spans="1:24" ht="14.7" customHeight="1" thickBot="1">
      <c r="A209" s="275"/>
      <c r="B209" s="277"/>
      <c r="C209" s="277"/>
      <c r="D209" s="71" t="s">
        <v>339</v>
      </c>
      <c r="E209" s="72"/>
      <c r="F209" s="69"/>
      <c r="G209" s="73"/>
      <c r="H209" s="74"/>
      <c r="I209" s="73"/>
      <c r="J209" s="69"/>
      <c r="K209" s="75"/>
      <c r="L209" s="76"/>
      <c r="M209" s="73"/>
      <c r="N209" s="69"/>
      <c r="O209" s="75"/>
      <c r="P209" s="74"/>
      <c r="Q209" s="73"/>
      <c r="R209" s="69"/>
      <c r="S209" s="75"/>
      <c r="T209" s="76"/>
      <c r="U209" s="68"/>
      <c r="V209" s="69"/>
      <c r="W209" s="69"/>
      <c r="X209" s="70"/>
    </row>
    <row r="210" spans="1:24" ht="14.7" customHeight="1" thickBot="1">
      <c r="A210" s="275"/>
      <c r="B210" s="277"/>
      <c r="C210" s="277"/>
      <c r="D210" s="71" t="s">
        <v>340</v>
      </c>
      <c r="E210" s="72"/>
      <c r="F210" s="69"/>
      <c r="G210" s="73"/>
      <c r="H210" s="74"/>
      <c r="I210" s="73"/>
      <c r="J210" s="69"/>
      <c r="K210" s="75"/>
      <c r="L210" s="76"/>
      <c r="M210" s="73"/>
      <c r="N210" s="69"/>
      <c r="O210" s="75"/>
      <c r="P210" s="74"/>
      <c r="Q210" s="73"/>
      <c r="R210" s="69"/>
      <c r="S210" s="75"/>
      <c r="T210" s="76"/>
      <c r="U210" s="68"/>
      <c r="V210" s="69"/>
      <c r="W210" s="69"/>
      <c r="X210" s="70"/>
    </row>
    <row r="211" spans="1:24" ht="14.7" customHeight="1" thickBot="1">
      <c r="A211" s="275"/>
      <c r="B211" s="277"/>
      <c r="C211" s="277"/>
      <c r="D211" s="71" t="s">
        <v>341</v>
      </c>
      <c r="E211" s="72">
        <v>2</v>
      </c>
      <c r="F211" s="69">
        <v>2</v>
      </c>
      <c r="G211" s="73">
        <f>E211-F211</f>
        <v>0</v>
      </c>
      <c r="H211" s="74">
        <f>F211/E211</f>
        <v>1</v>
      </c>
      <c r="I211" s="73"/>
      <c r="J211" s="69"/>
      <c r="K211" s="75"/>
      <c r="L211" s="76"/>
      <c r="M211" s="73"/>
      <c r="N211" s="69"/>
      <c r="O211" s="75"/>
      <c r="P211" s="74"/>
      <c r="Q211" s="73"/>
      <c r="R211" s="69"/>
      <c r="S211" s="75"/>
      <c r="T211" s="76"/>
      <c r="U211" s="68"/>
      <c r="V211" s="69"/>
      <c r="W211" s="69"/>
      <c r="X211" s="70"/>
    </row>
    <row r="212" spans="1:24" ht="14.7" customHeight="1" thickBot="1">
      <c r="A212" s="275"/>
      <c r="B212" s="277"/>
      <c r="C212" s="277"/>
      <c r="D212" s="71" t="s">
        <v>342</v>
      </c>
      <c r="E212" s="72">
        <v>20</v>
      </c>
      <c r="F212" s="69">
        <v>20</v>
      </c>
      <c r="G212" s="73">
        <f>E212-F212</f>
        <v>0</v>
      </c>
      <c r="H212" s="74">
        <f>F212/E212</f>
        <v>1</v>
      </c>
      <c r="I212" s="73">
        <v>30</v>
      </c>
      <c r="J212" s="69">
        <v>29</v>
      </c>
      <c r="K212" s="75">
        <f>I212-J212</f>
        <v>1</v>
      </c>
      <c r="L212" s="76">
        <f>J212/I212</f>
        <v>0.96666666666666667</v>
      </c>
      <c r="M212" s="73"/>
      <c r="N212" s="69"/>
      <c r="O212" s="75"/>
      <c r="P212" s="74"/>
      <c r="Q212" s="73"/>
      <c r="R212" s="69"/>
      <c r="S212" s="75"/>
      <c r="T212" s="76"/>
      <c r="U212" s="68">
        <v>2</v>
      </c>
      <c r="V212" s="69">
        <v>3</v>
      </c>
      <c r="W212" s="69"/>
      <c r="X212" s="70"/>
    </row>
    <row r="213" spans="1:24" ht="14.7" customHeight="1" thickBot="1">
      <c r="A213" s="275"/>
      <c r="B213" s="277"/>
      <c r="C213" s="77" t="s">
        <v>343</v>
      </c>
      <c r="D213" s="71" t="s">
        <v>344</v>
      </c>
      <c r="E213" s="72">
        <v>3</v>
      </c>
      <c r="F213" s="69">
        <v>3</v>
      </c>
      <c r="G213" s="73">
        <f>E213-F213</f>
        <v>0</v>
      </c>
      <c r="H213" s="74">
        <f>F213/E213</f>
        <v>1</v>
      </c>
      <c r="I213" s="73">
        <v>25</v>
      </c>
      <c r="J213" s="69">
        <v>23</v>
      </c>
      <c r="K213" s="75">
        <f>I213-J213</f>
        <v>2</v>
      </c>
      <c r="L213" s="76">
        <f>J213/I213</f>
        <v>0.92</v>
      </c>
      <c r="M213" s="73"/>
      <c r="N213" s="69"/>
      <c r="O213" s="75"/>
      <c r="P213" s="74"/>
      <c r="Q213" s="73"/>
      <c r="R213" s="69"/>
      <c r="S213" s="75"/>
      <c r="T213" s="76"/>
      <c r="U213" s="68"/>
      <c r="V213" s="69">
        <v>1</v>
      </c>
      <c r="W213" s="69"/>
      <c r="X213" s="70"/>
    </row>
    <row r="214" spans="1:24" ht="14.7" customHeight="1" thickBot="1">
      <c r="A214" s="275"/>
      <c r="B214" s="277"/>
      <c r="C214" s="77" t="s">
        <v>345</v>
      </c>
      <c r="D214" s="71" t="s">
        <v>56</v>
      </c>
      <c r="E214" s="72"/>
      <c r="F214" s="69"/>
      <c r="G214" s="73"/>
      <c r="H214" s="74"/>
      <c r="I214" s="73"/>
      <c r="J214" s="69"/>
      <c r="K214" s="75"/>
      <c r="L214" s="76"/>
      <c r="M214" s="73"/>
      <c r="N214" s="69"/>
      <c r="O214" s="75"/>
      <c r="P214" s="74"/>
      <c r="Q214" s="73"/>
      <c r="R214" s="69"/>
      <c r="S214" s="75"/>
      <c r="T214" s="76"/>
      <c r="U214" s="68"/>
      <c r="V214" s="69"/>
      <c r="W214" s="69"/>
      <c r="X214" s="70"/>
    </row>
    <row r="215" spans="1:24" ht="14.7" customHeight="1" thickBot="1">
      <c r="A215" s="275"/>
      <c r="B215" s="277"/>
      <c r="C215" s="77" t="s">
        <v>346</v>
      </c>
      <c r="D215" s="71" t="s">
        <v>347</v>
      </c>
      <c r="E215" s="72"/>
      <c r="F215" s="69"/>
      <c r="G215" s="73"/>
      <c r="H215" s="74"/>
      <c r="I215" s="73">
        <v>16</v>
      </c>
      <c r="J215" s="69">
        <v>6</v>
      </c>
      <c r="K215" s="75">
        <f>I215-J215</f>
        <v>10</v>
      </c>
      <c r="L215" s="76">
        <f>J215/I215</f>
        <v>0.375</v>
      </c>
      <c r="M215" s="73"/>
      <c r="N215" s="69"/>
      <c r="O215" s="75"/>
      <c r="P215" s="74"/>
      <c r="Q215" s="73"/>
      <c r="R215" s="69"/>
      <c r="S215" s="75"/>
      <c r="T215" s="76"/>
      <c r="U215" s="68"/>
      <c r="V215" s="69"/>
      <c r="W215" s="69"/>
      <c r="X215" s="70"/>
    </row>
    <row r="216" spans="1:24" ht="14.7" customHeight="1" thickBot="1">
      <c r="A216" s="275"/>
      <c r="B216" s="277"/>
      <c r="C216" s="77" t="s">
        <v>348</v>
      </c>
      <c r="D216" s="71" t="s">
        <v>349</v>
      </c>
      <c r="E216" s="72"/>
      <c r="F216" s="69"/>
      <c r="G216" s="73"/>
      <c r="H216" s="74"/>
      <c r="I216" s="73"/>
      <c r="J216" s="69"/>
      <c r="K216" s="75"/>
      <c r="L216" s="76"/>
      <c r="M216" s="73"/>
      <c r="N216" s="69"/>
      <c r="O216" s="75"/>
      <c r="P216" s="74"/>
      <c r="Q216" s="73"/>
      <c r="R216" s="69"/>
      <c r="S216" s="75"/>
      <c r="T216" s="76"/>
      <c r="U216" s="68"/>
      <c r="V216" s="69"/>
      <c r="W216" s="69"/>
      <c r="X216" s="70"/>
    </row>
    <row r="217" spans="1:24" ht="14.7" customHeight="1" thickBot="1">
      <c r="A217" s="275"/>
      <c r="B217" s="277"/>
      <c r="C217" s="77" t="s">
        <v>350</v>
      </c>
      <c r="D217" s="71" t="s">
        <v>56</v>
      </c>
      <c r="E217" s="72"/>
      <c r="F217" s="69"/>
      <c r="G217" s="73"/>
      <c r="H217" s="74"/>
      <c r="I217" s="73"/>
      <c r="J217" s="69"/>
      <c r="K217" s="75"/>
      <c r="L217" s="76"/>
      <c r="M217" s="73"/>
      <c r="N217" s="69"/>
      <c r="O217" s="75"/>
      <c r="P217" s="74"/>
      <c r="Q217" s="73"/>
      <c r="R217" s="69"/>
      <c r="S217" s="75"/>
      <c r="T217" s="76"/>
      <c r="U217" s="68"/>
      <c r="V217" s="69">
        <v>6</v>
      </c>
      <c r="W217" s="69"/>
      <c r="X217" s="70"/>
    </row>
    <row r="218" spans="1:24" ht="14.7" customHeight="1" thickBot="1">
      <c r="A218" s="275"/>
      <c r="B218" s="277"/>
      <c r="C218" s="77" t="s">
        <v>351</v>
      </c>
      <c r="D218" s="71" t="s">
        <v>352</v>
      </c>
      <c r="E218" s="72">
        <v>48</v>
      </c>
      <c r="F218" s="69">
        <v>43</v>
      </c>
      <c r="G218" s="73">
        <f>E218-F218</f>
        <v>5</v>
      </c>
      <c r="H218" s="74">
        <f>F218/E218</f>
        <v>0.89583333333333337</v>
      </c>
      <c r="I218" s="73">
        <v>34</v>
      </c>
      <c r="J218" s="69">
        <v>31</v>
      </c>
      <c r="K218" s="75">
        <f>I218-J218</f>
        <v>3</v>
      </c>
      <c r="L218" s="76">
        <f>J218/I218</f>
        <v>0.91176470588235292</v>
      </c>
      <c r="M218" s="73"/>
      <c r="N218" s="69"/>
      <c r="O218" s="75"/>
      <c r="P218" s="74"/>
      <c r="Q218" s="73"/>
      <c r="R218" s="69"/>
      <c r="S218" s="75"/>
      <c r="T218" s="74"/>
      <c r="U218" s="68"/>
      <c r="V218" s="69">
        <v>1</v>
      </c>
      <c r="W218" s="69">
        <v>1</v>
      </c>
      <c r="X218" s="70"/>
    </row>
    <row r="219" spans="1:24" ht="14.7" customHeight="1">
      <c r="A219" s="275"/>
      <c r="B219" s="277"/>
      <c r="C219" s="77" t="s">
        <v>353</v>
      </c>
      <c r="D219" s="71" t="s">
        <v>354</v>
      </c>
      <c r="E219" s="72"/>
      <c r="F219" s="69"/>
      <c r="G219" s="73"/>
      <c r="H219" s="74"/>
      <c r="I219" s="73"/>
      <c r="J219" s="69"/>
      <c r="K219" s="75"/>
      <c r="L219" s="76"/>
      <c r="M219" s="73"/>
      <c r="N219" s="69"/>
      <c r="O219" s="75"/>
      <c r="P219" s="74"/>
      <c r="Q219" s="73"/>
      <c r="R219" s="69"/>
      <c r="S219" s="75"/>
      <c r="T219" s="76"/>
      <c r="U219" s="68"/>
      <c r="V219" s="69">
        <v>11</v>
      </c>
      <c r="W219" s="69"/>
      <c r="X219" s="70">
        <v>1</v>
      </c>
    </row>
    <row r="220" spans="1:24" ht="14.7" customHeight="1" thickBot="1">
      <c r="A220" s="273" t="s">
        <v>355</v>
      </c>
      <c r="B220" s="273"/>
      <c r="C220" s="273"/>
      <c r="D220" s="273"/>
      <c r="E220" s="37">
        <f>SUM(E159:E219)</f>
        <v>272</v>
      </c>
      <c r="F220" s="38">
        <f>SUM(F159:F219)</f>
        <v>252</v>
      </c>
      <c r="G220" s="38">
        <f>E220-F220</f>
        <v>20</v>
      </c>
      <c r="H220" s="4">
        <f>F220/E220</f>
        <v>0.92647058823529416</v>
      </c>
      <c r="I220" s="38">
        <f>SUM(I159:I219)</f>
        <v>447</v>
      </c>
      <c r="J220" s="38">
        <f>SUM(J159:J219)</f>
        <v>393</v>
      </c>
      <c r="K220" s="3">
        <f>I220-J220</f>
        <v>54</v>
      </c>
      <c r="L220" s="39">
        <f>J220/I220</f>
        <v>0.87919463087248317</v>
      </c>
      <c r="M220" s="38">
        <f>SUM(M159:M219)</f>
        <v>5</v>
      </c>
      <c r="N220" s="38">
        <f>SUM(N159:N219)</f>
        <v>2</v>
      </c>
      <c r="O220" s="3">
        <f>M220-N220</f>
        <v>3</v>
      </c>
      <c r="P220" s="4">
        <f>N220/M220</f>
        <v>0.4</v>
      </c>
      <c r="Q220" s="38">
        <f>SUM(Q159:Q219)</f>
        <v>5</v>
      </c>
      <c r="R220" s="38">
        <f>SUM(R159:R219)</f>
        <v>3</v>
      </c>
      <c r="S220" s="3">
        <f>Q220-R220</f>
        <v>2</v>
      </c>
      <c r="T220" s="39">
        <f>R220/Q220</f>
        <v>0.6</v>
      </c>
      <c r="U220" s="37">
        <f>SUM(U159:U219)</f>
        <v>13</v>
      </c>
      <c r="V220" s="38">
        <f>SUM(V159:V219)</f>
        <v>120</v>
      </c>
      <c r="W220" s="38">
        <f>SUM(W159:W219)</f>
        <v>3</v>
      </c>
      <c r="X220" s="41">
        <f>SUM(X159:X219)</f>
        <v>2</v>
      </c>
    </row>
    <row r="221" spans="1:24" ht="14.7" customHeight="1" thickBot="1">
      <c r="A221" s="275" t="s">
        <v>356</v>
      </c>
      <c r="B221" s="276" t="s">
        <v>357</v>
      </c>
      <c r="C221" s="276" t="s">
        <v>358</v>
      </c>
      <c r="D221" s="81" t="s">
        <v>359</v>
      </c>
      <c r="E221" s="82">
        <v>66</v>
      </c>
      <c r="F221" s="83">
        <v>65</v>
      </c>
      <c r="G221" s="84">
        <f>E221-F221</f>
        <v>1</v>
      </c>
      <c r="H221" s="85">
        <f>F221/E221</f>
        <v>0.98484848484848486</v>
      </c>
      <c r="I221" s="84">
        <v>50</v>
      </c>
      <c r="J221" s="83">
        <v>49</v>
      </c>
      <c r="K221" s="86">
        <f>I221-J221</f>
        <v>1</v>
      </c>
      <c r="L221" s="87">
        <f>J221/I221</f>
        <v>0.98</v>
      </c>
      <c r="M221" s="88"/>
      <c r="N221" s="89"/>
      <c r="O221" s="90"/>
      <c r="P221" s="91"/>
      <c r="Q221" s="88"/>
      <c r="R221" s="89"/>
      <c r="S221" s="90"/>
      <c r="T221" s="92"/>
      <c r="U221" s="89"/>
      <c r="V221" s="89">
        <v>1</v>
      </c>
      <c r="W221" s="89"/>
      <c r="X221" s="93"/>
    </row>
    <row r="222" spans="1:24" ht="14.7" customHeight="1" thickBot="1">
      <c r="A222" s="275"/>
      <c r="B222" s="276"/>
      <c r="C222" s="276"/>
      <c r="D222" s="81" t="s">
        <v>549</v>
      </c>
      <c r="E222" s="184"/>
      <c r="F222" s="185"/>
      <c r="G222" s="186"/>
      <c r="H222" s="187"/>
      <c r="I222" s="186"/>
      <c r="J222" s="185"/>
      <c r="K222" s="188"/>
      <c r="L222" s="189"/>
      <c r="M222" s="88"/>
      <c r="N222" s="89"/>
      <c r="O222" s="90"/>
      <c r="P222" s="91"/>
      <c r="Q222" s="88"/>
      <c r="R222" s="89"/>
      <c r="S222" s="90"/>
      <c r="T222" s="92"/>
      <c r="U222" s="89"/>
      <c r="V222" s="89"/>
      <c r="W222" s="89"/>
      <c r="X222" s="93"/>
    </row>
    <row r="223" spans="1:24" ht="14.7" customHeight="1" thickBot="1">
      <c r="A223" s="275"/>
      <c r="B223" s="276"/>
      <c r="C223" s="80" t="s">
        <v>360</v>
      </c>
      <c r="D223" s="81" t="s">
        <v>361</v>
      </c>
      <c r="E223" s="94"/>
      <c r="F223" s="89"/>
      <c r="G223" s="88"/>
      <c r="H223" s="91"/>
      <c r="I223" s="88"/>
      <c r="J223" s="89"/>
      <c r="K223" s="90"/>
      <c r="L223" s="92"/>
      <c r="M223" s="88"/>
      <c r="N223" s="89"/>
      <c r="O223" s="90"/>
      <c r="P223" s="91"/>
      <c r="Q223" s="88"/>
      <c r="R223" s="89"/>
      <c r="S223" s="90"/>
      <c r="T223" s="92"/>
      <c r="U223" s="89"/>
      <c r="V223" s="89">
        <v>1</v>
      </c>
      <c r="W223" s="89"/>
      <c r="X223" s="93"/>
    </row>
    <row r="224" spans="1:24" ht="14.7" customHeight="1" thickBot="1">
      <c r="A224" s="275"/>
      <c r="B224" s="276"/>
      <c r="C224" s="80" t="s">
        <v>362</v>
      </c>
      <c r="D224" s="81" t="s">
        <v>56</v>
      </c>
      <c r="E224" s="94"/>
      <c r="F224" s="89"/>
      <c r="G224" s="88"/>
      <c r="H224" s="91"/>
      <c r="I224" s="88"/>
      <c r="J224" s="89"/>
      <c r="K224" s="90"/>
      <c r="L224" s="92"/>
      <c r="M224" s="88"/>
      <c r="N224" s="89"/>
      <c r="O224" s="90"/>
      <c r="P224" s="91"/>
      <c r="Q224" s="88"/>
      <c r="R224" s="89"/>
      <c r="S224" s="90"/>
      <c r="T224" s="92"/>
      <c r="U224" s="89"/>
      <c r="V224" s="89">
        <v>2</v>
      </c>
      <c r="W224" s="89"/>
      <c r="X224" s="93"/>
    </row>
    <row r="225" spans="1:24" ht="14.7" customHeight="1" thickBot="1">
      <c r="A225" s="275"/>
      <c r="B225" s="276"/>
      <c r="C225" s="80" t="s">
        <v>363</v>
      </c>
      <c r="D225" s="81" t="s">
        <v>364</v>
      </c>
      <c r="E225" s="94"/>
      <c r="F225" s="89"/>
      <c r="G225" s="88"/>
      <c r="H225" s="91"/>
      <c r="I225" s="88"/>
      <c r="J225" s="89"/>
      <c r="K225" s="90"/>
      <c r="L225" s="92"/>
      <c r="M225" s="88"/>
      <c r="N225" s="89"/>
      <c r="O225" s="90"/>
      <c r="P225" s="91"/>
      <c r="Q225" s="88"/>
      <c r="R225" s="89"/>
      <c r="S225" s="90"/>
      <c r="T225" s="92"/>
      <c r="U225" s="89"/>
      <c r="V225" s="89">
        <v>4</v>
      </c>
      <c r="W225" s="89"/>
      <c r="X225" s="93"/>
    </row>
    <row r="226" spans="1:24" ht="14.7" customHeight="1" thickBot="1">
      <c r="A226" s="275"/>
      <c r="B226" s="276"/>
      <c r="C226" s="80" t="s">
        <v>365</v>
      </c>
      <c r="D226" s="81" t="s">
        <v>366</v>
      </c>
      <c r="E226" s="94"/>
      <c r="F226" s="89"/>
      <c r="G226" s="88"/>
      <c r="H226" s="91"/>
      <c r="I226" s="88"/>
      <c r="J226" s="89"/>
      <c r="K226" s="90"/>
      <c r="L226" s="92"/>
      <c r="M226" s="88"/>
      <c r="N226" s="89"/>
      <c r="O226" s="90"/>
      <c r="P226" s="91"/>
      <c r="Q226" s="88"/>
      <c r="R226" s="89"/>
      <c r="S226" s="90"/>
      <c r="T226" s="92"/>
      <c r="U226" s="89"/>
      <c r="V226" s="89"/>
      <c r="W226" s="89"/>
      <c r="X226" s="93"/>
    </row>
    <row r="227" spans="1:24" ht="14.7" customHeight="1" thickBot="1">
      <c r="A227" s="275"/>
      <c r="B227" s="276"/>
      <c r="C227" s="80" t="s">
        <v>367</v>
      </c>
      <c r="D227" s="81" t="s">
        <v>56</v>
      </c>
      <c r="E227" s="94"/>
      <c r="F227" s="89"/>
      <c r="G227" s="88"/>
      <c r="H227" s="91"/>
      <c r="I227" s="88"/>
      <c r="J227" s="89"/>
      <c r="K227" s="90"/>
      <c r="L227" s="92"/>
      <c r="M227" s="88"/>
      <c r="N227" s="89"/>
      <c r="O227" s="90"/>
      <c r="P227" s="91"/>
      <c r="Q227" s="88"/>
      <c r="R227" s="89"/>
      <c r="S227" s="90"/>
      <c r="T227" s="92"/>
      <c r="U227" s="89"/>
      <c r="V227" s="89">
        <v>1</v>
      </c>
      <c r="W227" s="89"/>
      <c r="X227" s="93"/>
    </row>
    <row r="228" spans="1:24" ht="14.7" customHeight="1" thickBot="1">
      <c r="A228" s="275"/>
      <c r="B228" s="276"/>
      <c r="C228" s="272" t="s">
        <v>368</v>
      </c>
      <c r="D228" s="81" t="s">
        <v>369</v>
      </c>
      <c r="E228" s="94"/>
      <c r="F228" s="89"/>
      <c r="G228" s="88"/>
      <c r="H228" s="91"/>
      <c r="I228" s="88"/>
      <c r="J228" s="89"/>
      <c r="K228" s="90"/>
      <c r="L228" s="92"/>
      <c r="M228" s="88"/>
      <c r="N228" s="89"/>
      <c r="O228" s="90"/>
      <c r="P228" s="91"/>
      <c r="Q228" s="88"/>
      <c r="R228" s="89"/>
      <c r="S228" s="90"/>
      <c r="T228" s="92"/>
      <c r="U228" s="89"/>
      <c r="V228" s="89">
        <v>70</v>
      </c>
      <c r="W228" s="89"/>
      <c r="X228" s="93"/>
    </row>
    <row r="229" spans="1:24" ht="14.7" customHeight="1" thickBot="1">
      <c r="A229" s="275"/>
      <c r="B229" s="276"/>
      <c r="C229" s="272"/>
      <c r="D229" s="81" t="s">
        <v>207</v>
      </c>
      <c r="E229" s="94"/>
      <c r="F229" s="89"/>
      <c r="G229" s="88"/>
      <c r="H229" s="91"/>
      <c r="I229" s="88">
        <v>25</v>
      </c>
      <c r="J229" s="89">
        <v>25</v>
      </c>
      <c r="K229" s="90">
        <f>I229-J229</f>
        <v>0</v>
      </c>
      <c r="L229" s="92">
        <f>J229/I229</f>
        <v>1</v>
      </c>
      <c r="M229" s="88"/>
      <c r="N229" s="89"/>
      <c r="O229" s="90"/>
      <c r="P229" s="91"/>
      <c r="Q229" s="88"/>
      <c r="R229" s="89"/>
      <c r="S229" s="90"/>
      <c r="T229" s="92"/>
      <c r="U229" s="89"/>
      <c r="V229" s="89">
        <v>1</v>
      </c>
      <c r="W229" s="89"/>
      <c r="X229" s="93"/>
    </row>
    <row r="230" spans="1:24" ht="14.7" customHeight="1" thickBot="1">
      <c r="A230" s="275"/>
      <c r="B230" s="276"/>
      <c r="C230" s="272" t="s">
        <v>370</v>
      </c>
      <c r="D230" s="81" t="s">
        <v>371</v>
      </c>
      <c r="E230" s="94">
        <v>23</v>
      </c>
      <c r="F230" s="89">
        <v>23</v>
      </c>
      <c r="G230" s="88">
        <f>E230-F230</f>
        <v>0</v>
      </c>
      <c r="H230" s="91">
        <f>F230/E230</f>
        <v>1</v>
      </c>
      <c r="I230" s="88">
        <v>51</v>
      </c>
      <c r="J230" s="89">
        <v>51</v>
      </c>
      <c r="K230" s="90">
        <f>I230-J230</f>
        <v>0</v>
      </c>
      <c r="L230" s="92">
        <f>J230/I230</f>
        <v>1</v>
      </c>
      <c r="M230" s="88"/>
      <c r="N230" s="89"/>
      <c r="O230" s="90"/>
      <c r="P230" s="91"/>
      <c r="Q230" s="88"/>
      <c r="R230" s="89"/>
      <c r="S230" s="90"/>
      <c r="T230" s="92"/>
      <c r="U230" s="89">
        <v>2</v>
      </c>
      <c r="V230" s="89">
        <v>10</v>
      </c>
      <c r="W230" s="89"/>
      <c r="X230" s="93"/>
    </row>
    <row r="231" spans="1:24" ht="14.7" customHeight="1" thickBot="1">
      <c r="A231" s="275"/>
      <c r="B231" s="276"/>
      <c r="C231" s="272"/>
      <c r="D231" s="81" t="s">
        <v>372</v>
      </c>
      <c r="E231" s="94"/>
      <c r="F231" s="89"/>
      <c r="G231" s="88"/>
      <c r="H231" s="91"/>
      <c r="I231" s="88"/>
      <c r="J231" s="89"/>
      <c r="K231" s="90"/>
      <c r="L231" s="92"/>
      <c r="M231" s="88"/>
      <c r="N231" s="89"/>
      <c r="O231" s="90"/>
      <c r="P231" s="91"/>
      <c r="Q231" s="88">
        <v>5</v>
      </c>
      <c r="R231" s="89">
        <v>3</v>
      </c>
      <c r="S231" s="90">
        <f>Q231-R231</f>
        <v>2</v>
      </c>
      <c r="T231" s="92">
        <f>R231/Q231</f>
        <v>0.6</v>
      </c>
      <c r="U231" s="89"/>
      <c r="V231" s="89"/>
      <c r="W231" s="89"/>
      <c r="X231" s="93"/>
    </row>
    <row r="232" spans="1:24" ht="14.7" customHeight="1" thickBot="1">
      <c r="A232" s="275"/>
      <c r="B232" s="272" t="s">
        <v>373</v>
      </c>
      <c r="C232" s="272" t="s">
        <v>374</v>
      </c>
      <c r="D232" s="81" t="s">
        <v>375</v>
      </c>
      <c r="E232" s="94"/>
      <c r="F232" s="89"/>
      <c r="G232" s="88"/>
      <c r="H232" s="91"/>
      <c r="I232" s="88"/>
      <c r="J232" s="89"/>
      <c r="K232" s="90"/>
      <c r="L232" s="92"/>
      <c r="M232" s="88"/>
      <c r="N232" s="89"/>
      <c r="O232" s="90"/>
      <c r="P232" s="91"/>
      <c r="Q232" s="88"/>
      <c r="R232" s="89"/>
      <c r="S232" s="90"/>
      <c r="T232" s="92"/>
      <c r="U232" s="89">
        <v>1</v>
      </c>
      <c r="V232" s="89">
        <v>3</v>
      </c>
      <c r="W232" s="89"/>
      <c r="X232" s="93"/>
    </row>
    <row r="233" spans="1:24" ht="14.7" customHeight="1" thickBot="1">
      <c r="A233" s="275"/>
      <c r="B233" s="272"/>
      <c r="C233" s="272"/>
      <c r="D233" s="81" t="s">
        <v>48</v>
      </c>
      <c r="E233" s="94"/>
      <c r="F233" s="89"/>
      <c r="G233" s="88"/>
      <c r="H233" s="91"/>
      <c r="I233" s="88"/>
      <c r="J233" s="89"/>
      <c r="K233" s="90"/>
      <c r="L233" s="92"/>
      <c r="M233" s="88"/>
      <c r="N233" s="89"/>
      <c r="O233" s="90"/>
      <c r="P233" s="91"/>
      <c r="Q233" s="88"/>
      <c r="R233" s="89"/>
      <c r="S233" s="90"/>
      <c r="T233" s="92"/>
      <c r="U233" s="89">
        <v>5</v>
      </c>
      <c r="V233" s="89">
        <v>6</v>
      </c>
      <c r="W233" s="89"/>
      <c r="X233" s="93"/>
    </row>
    <row r="234" spans="1:24" ht="14.7" customHeight="1" thickBot="1">
      <c r="A234" s="275"/>
      <c r="B234" s="272"/>
      <c r="C234" s="272"/>
      <c r="D234" s="81" t="s">
        <v>376</v>
      </c>
      <c r="E234" s="94"/>
      <c r="F234" s="89"/>
      <c r="G234" s="88"/>
      <c r="H234" s="91"/>
      <c r="I234" s="88"/>
      <c r="J234" s="89"/>
      <c r="K234" s="90"/>
      <c r="L234" s="92"/>
      <c r="M234" s="88"/>
      <c r="N234" s="89"/>
      <c r="O234" s="90"/>
      <c r="P234" s="91"/>
      <c r="Q234" s="88"/>
      <c r="R234" s="89"/>
      <c r="S234" s="90"/>
      <c r="T234" s="92"/>
      <c r="U234" s="89"/>
      <c r="V234" s="89"/>
      <c r="W234" s="89"/>
      <c r="X234" s="93"/>
    </row>
    <row r="235" spans="1:24" ht="14.7" customHeight="1" thickBot="1">
      <c r="A235" s="275"/>
      <c r="B235" s="272"/>
      <c r="C235" s="272"/>
      <c r="D235" s="81" t="s">
        <v>218</v>
      </c>
      <c r="E235" s="94">
        <v>40</v>
      </c>
      <c r="F235" s="89">
        <v>35</v>
      </c>
      <c r="G235" s="88">
        <f>E235-F235</f>
        <v>5</v>
      </c>
      <c r="H235" s="91">
        <f>F235/E235</f>
        <v>0.875</v>
      </c>
      <c r="I235" s="88"/>
      <c r="J235" s="89"/>
      <c r="K235" s="90"/>
      <c r="L235" s="92"/>
      <c r="M235" s="88"/>
      <c r="N235" s="89"/>
      <c r="O235" s="90"/>
      <c r="P235" s="91"/>
      <c r="Q235" s="88"/>
      <c r="R235" s="89"/>
      <c r="S235" s="90"/>
      <c r="T235" s="92"/>
      <c r="U235" s="89">
        <v>1</v>
      </c>
      <c r="V235" s="89"/>
      <c r="W235" s="89"/>
      <c r="X235" s="93"/>
    </row>
    <row r="236" spans="1:24" ht="14.7" customHeight="1" thickBot="1">
      <c r="A236" s="275"/>
      <c r="B236" s="272"/>
      <c r="C236" s="272"/>
      <c r="D236" s="81" t="s">
        <v>377</v>
      </c>
      <c r="E236" s="94">
        <v>106</v>
      </c>
      <c r="F236" s="89">
        <v>106</v>
      </c>
      <c r="G236" s="88">
        <f>E236-F236</f>
        <v>0</v>
      </c>
      <c r="H236" s="91">
        <f>F236/E236</f>
        <v>1</v>
      </c>
      <c r="I236" s="88">
        <v>96</v>
      </c>
      <c r="J236" s="89">
        <v>78</v>
      </c>
      <c r="K236" s="90">
        <f>I236-J236</f>
        <v>18</v>
      </c>
      <c r="L236" s="92">
        <f>J236/I236</f>
        <v>0.8125</v>
      </c>
      <c r="M236" s="88">
        <v>5</v>
      </c>
      <c r="N236" s="89">
        <v>1</v>
      </c>
      <c r="O236" s="90">
        <f>M236-N236</f>
        <v>4</v>
      </c>
      <c r="P236" s="91">
        <f>N236/M236</f>
        <v>0.2</v>
      </c>
      <c r="Q236" s="88"/>
      <c r="R236" s="89"/>
      <c r="S236" s="90"/>
      <c r="T236" s="92"/>
      <c r="U236" s="89">
        <v>1</v>
      </c>
      <c r="V236" s="89">
        <v>21</v>
      </c>
      <c r="W236" s="89">
        <v>1</v>
      </c>
      <c r="X236" s="93">
        <v>4</v>
      </c>
    </row>
    <row r="237" spans="1:24" ht="14.7" customHeight="1" thickBot="1">
      <c r="A237" s="275"/>
      <c r="B237" s="272"/>
      <c r="C237" s="272"/>
      <c r="D237" s="81" t="s">
        <v>378</v>
      </c>
      <c r="E237" s="94"/>
      <c r="F237" s="89"/>
      <c r="G237" s="88"/>
      <c r="H237" s="91"/>
      <c r="I237" s="88"/>
      <c r="J237" s="89"/>
      <c r="K237" s="90"/>
      <c r="L237" s="92"/>
      <c r="M237" s="88"/>
      <c r="N237" s="89"/>
      <c r="O237" s="90"/>
      <c r="P237" s="91"/>
      <c r="Q237" s="88"/>
      <c r="R237" s="89"/>
      <c r="S237" s="90"/>
      <c r="T237" s="92"/>
      <c r="U237" s="89"/>
      <c r="V237" s="89"/>
      <c r="W237" s="89"/>
      <c r="X237" s="93"/>
    </row>
    <row r="238" spans="1:24" ht="14.7" customHeight="1" thickBot="1">
      <c r="A238" s="275"/>
      <c r="B238" s="272"/>
      <c r="C238" s="272"/>
      <c r="D238" s="81" t="s">
        <v>379</v>
      </c>
      <c r="E238" s="94"/>
      <c r="F238" s="89"/>
      <c r="G238" s="88"/>
      <c r="H238" s="91"/>
      <c r="I238" s="88"/>
      <c r="J238" s="89"/>
      <c r="K238" s="90"/>
      <c r="L238" s="92"/>
      <c r="M238" s="88"/>
      <c r="N238" s="89"/>
      <c r="O238" s="90"/>
      <c r="P238" s="91"/>
      <c r="Q238" s="88"/>
      <c r="R238" s="89"/>
      <c r="S238" s="90"/>
      <c r="T238" s="92"/>
      <c r="U238" s="89"/>
      <c r="V238" s="89">
        <v>1</v>
      </c>
      <c r="W238" s="89"/>
      <c r="X238" s="93"/>
    </row>
    <row r="239" spans="1:24" ht="14.7" customHeight="1" thickBot="1">
      <c r="A239" s="275"/>
      <c r="B239" s="272"/>
      <c r="C239" s="272"/>
      <c r="D239" s="81" t="s">
        <v>380</v>
      </c>
      <c r="E239" s="94"/>
      <c r="F239" s="89"/>
      <c r="G239" s="88"/>
      <c r="H239" s="91"/>
      <c r="I239" s="88">
        <v>30</v>
      </c>
      <c r="J239" s="89">
        <v>28</v>
      </c>
      <c r="K239" s="90">
        <f>I239-J239</f>
        <v>2</v>
      </c>
      <c r="L239" s="92">
        <f>J239/I239</f>
        <v>0.93333333333333335</v>
      </c>
      <c r="M239" s="88"/>
      <c r="N239" s="89"/>
      <c r="O239" s="90"/>
      <c r="P239" s="91"/>
      <c r="Q239" s="88"/>
      <c r="R239" s="89"/>
      <c r="S239" s="90"/>
      <c r="T239" s="92"/>
      <c r="U239" s="89"/>
      <c r="V239" s="89">
        <v>4</v>
      </c>
      <c r="W239" s="89"/>
      <c r="X239" s="93"/>
    </row>
    <row r="240" spans="1:24" ht="14.7" customHeight="1" thickBot="1">
      <c r="A240" s="275"/>
      <c r="B240" s="272"/>
      <c r="C240" s="272"/>
      <c r="D240" s="81" t="s">
        <v>381</v>
      </c>
      <c r="E240" s="94"/>
      <c r="F240" s="89"/>
      <c r="G240" s="88"/>
      <c r="H240" s="91"/>
      <c r="I240" s="88">
        <v>70</v>
      </c>
      <c r="J240" s="89">
        <v>56</v>
      </c>
      <c r="K240" s="90">
        <f>I240-J240</f>
        <v>14</v>
      </c>
      <c r="L240" s="92">
        <f>J240/I240</f>
        <v>0.8</v>
      </c>
      <c r="M240" s="88"/>
      <c r="N240" s="89"/>
      <c r="O240" s="90"/>
      <c r="P240" s="91"/>
      <c r="Q240" s="88"/>
      <c r="R240" s="89"/>
      <c r="S240" s="90"/>
      <c r="T240" s="92"/>
      <c r="U240" s="89"/>
      <c r="V240" s="89"/>
      <c r="W240" s="89"/>
      <c r="X240" s="93"/>
    </row>
    <row r="241" spans="1:24" ht="14.7" customHeight="1" thickBot="1">
      <c r="A241" s="275"/>
      <c r="B241" s="272"/>
      <c r="C241" s="80" t="s">
        <v>382</v>
      </c>
      <c r="D241" s="81" t="s">
        <v>383</v>
      </c>
      <c r="E241" s="94"/>
      <c r="F241" s="89"/>
      <c r="G241" s="88"/>
      <c r="H241" s="91"/>
      <c r="I241" s="88"/>
      <c r="J241" s="89"/>
      <c r="K241" s="90"/>
      <c r="L241" s="92"/>
      <c r="M241" s="88"/>
      <c r="N241" s="89"/>
      <c r="O241" s="90"/>
      <c r="P241" s="91"/>
      <c r="Q241" s="88"/>
      <c r="R241" s="89"/>
      <c r="S241" s="90"/>
      <c r="T241" s="92"/>
      <c r="U241" s="89"/>
      <c r="V241" s="89"/>
      <c r="W241" s="89"/>
      <c r="X241" s="93"/>
    </row>
    <row r="242" spans="1:24" ht="14.7" customHeight="1" thickBot="1">
      <c r="A242" s="275"/>
      <c r="B242" s="272"/>
      <c r="C242" s="80" t="s">
        <v>384</v>
      </c>
      <c r="D242" s="81" t="s">
        <v>56</v>
      </c>
      <c r="E242" s="94"/>
      <c r="F242" s="89"/>
      <c r="G242" s="88"/>
      <c r="H242" s="91"/>
      <c r="I242" s="88"/>
      <c r="J242" s="89"/>
      <c r="K242" s="90"/>
      <c r="L242" s="92"/>
      <c r="M242" s="88"/>
      <c r="N242" s="89"/>
      <c r="O242" s="90"/>
      <c r="P242" s="91"/>
      <c r="Q242" s="88"/>
      <c r="R242" s="89"/>
      <c r="S242" s="90"/>
      <c r="T242" s="92"/>
      <c r="U242" s="89"/>
      <c r="V242" s="89">
        <v>2</v>
      </c>
      <c r="W242" s="89"/>
      <c r="X242" s="93"/>
    </row>
    <row r="243" spans="1:24" ht="14.7" customHeight="1" thickBot="1">
      <c r="A243" s="275"/>
      <c r="B243" s="272"/>
      <c r="C243" s="80" t="s">
        <v>385</v>
      </c>
      <c r="D243" s="81" t="s">
        <v>72</v>
      </c>
      <c r="E243" s="94"/>
      <c r="F243" s="89"/>
      <c r="G243" s="88"/>
      <c r="H243" s="91"/>
      <c r="I243" s="88">
        <v>28</v>
      </c>
      <c r="J243" s="89">
        <v>21</v>
      </c>
      <c r="K243" s="90">
        <f>I243-J243</f>
        <v>7</v>
      </c>
      <c r="L243" s="92">
        <f>J243/I243</f>
        <v>0.75</v>
      </c>
      <c r="M243" s="88"/>
      <c r="N243" s="89"/>
      <c r="O243" s="90"/>
      <c r="P243" s="91"/>
      <c r="Q243" s="88"/>
      <c r="R243" s="89"/>
      <c r="S243" s="90"/>
      <c r="T243" s="92"/>
      <c r="U243" s="89"/>
      <c r="V243" s="89">
        <v>1</v>
      </c>
      <c r="W243" s="89"/>
      <c r="X243" s="93">
        <v>1</v>
      </c>
    </row>
    <row r="244" spans="1:24" ht="14.7" customHeight="1" thickBot="1">
      <c r="A244" s="275"/>
      <c r="B244" s="272"/>
      <c r="C244" s="80" t="s">
        <v>386</v>
      </c>
      <c r="D244" s="81" t="s">
        <v>56</v>
      </c>
      <c r="E244" s="94"/>
      <c r="F244" s="89"/>
      <c r="G244" s="88"/>
      <c r="H244" s="91"/>
      <c r="I244" s="88"/>
      <c r="J244" s="89"/>
      <c r="K244" s="90"/>
      <c r="L244" s="92"/>
      <c r="M244" s="88"/>
      <c r="N244" s="89"/>
      <c r="O244" s="90"/>
      <c r="P244" s="91"/>
      <c r="Q244" s="88"/>
      <c r="R244" s="89"/>
      <c r="S244" s="90"/>
      <c r="T244" s="92"/>
      <c r="U244" s="89"/>
      <c r="V244" s="89">
        <v>1</v>
      </c>
      <c r="W244" s="89"/>
      <c r="X244" s="93"/>
    </row>
    <row r="245" spans="1:24" ht="14.7" customHeight="1" thickBot="1">
      <c r="A245" s="275"/>
      <c r="B245" s="272"/>
      <c r="C245" s="80" t="s">
        <v>387</v>
      </c>
      <c r="D245" s="81" t="s">
        <v>98</v>
      </c>
      <c r="E245" s="94"/>
      <c r="F245" s="89"/>
      <c r="G245" s="88"/>
      <c r="H245" s="91"/>
      <c r="I245" s="88"/>
      <c r="J245" s="89"/>
      <c r="K245" s="90"/>
      <c r="L245" s="92"/>
      <c r="M245" s="88"/>
      <c r="N245" s="89"/>
      <c r="O245" s="90"/>
      <c r="P245" s="91"/>
      <c r="Q245" s="88"/>
      <c r="R245" s="89"/>
      <c r="S245" s="90"/>
      <c r="T245" s="92"/>
      <c r="U245" s="89"/>
      <c r="V245" s="89"/>
      <c r="W245" s="89"/>
      <c r="X245" s="93"/>
    </row>
    <row r="246" spans="1:24" ht="14.7" customHeight="1" thickBot="1">
      <c r="A246" s="275"/>
      <c r="B246" s="272"/>
      <c r="C246" s="80" t="s">
        <v>388</v>
      </c>
      <c r="D246" s="81" t="s">
        <v>56</v>
      </c>
      <c r="E246" s="94"/>
      <c r="F246" s="89"/>
      <c r="G246" s="88"/>
      <c r="H246" s="91"/>
      <c r="I246" s="88"/>
      <c r="J246" s="89"/>
      <c r="K246" s="90"/>
      <c r="L246" s="92"/>
      <c r="M246" s="88"/>
      <c r="N246" s="89"/>
      <c r="O246" s="90"/>
      <c r="P246" s="91"/>
      <c r="Q246" s="88"/>
      <c r="R246" s="89"/>
      <c r="S246" s="90"/>
      <c r="T246" s="92"/>
      <c r="U246" s="89"/>
      <c r="V246" s="89">
        <v>4</v>
      </c>
      <c r="W246" s="89"/>
      <c r="X246" s="93"/>
    </row>
    <row r="247" spans="1:24" ht="14.7" customHeight="1" thickBot="1">
      <c r="A247" s="275"/>
      <c r="B247" s="272"/>
      <c r="C247" s="272" t="s">
        <v>389</v>
      </c>
      <c r="D247" s="81" t="s">
        <v>390</v>
      </c>
      <c r="E247" s="94"/>
      <c r="F247" s="89"/>
      <c r="G247" s="88"/>
      <c r="H247" s="91"/>
      <c r="I247" s="88"/>
      <c r="J247" s="89"/>
      <c r="K247" s="90"/>
      <c r="L247" s="92"/>
      <c r="M247" s="88"/>
      <c r="N247" s="89"/>
      <c r="O247" s="90"/>
      <c r="P247" s="91"/>
      <c r="Q247" s="88"/>
      <c r="R247" s="89"/>
      <c r="S247" s="90"/>
      <c r="T247" s="92"/>
      <c r="U247" s="89"/>
      <c r="V247" s="89"/>
      <c r="W247" s="89"/>
      <c r="X247" s="93"/>
    </row>
    <row r="248" spans="1:24" ht="14.7" customHeight="1" thickBot="1">
      <c r="A248" s="275"/>
      <c r="B248" s="272"/>
      <c r="C248" s="272"/>
      <c r="D248" s="81" t="s">
        <v>391</v>
      </c>
      <c r="E248" s="94"/>
      <c r="F248" s="89"/>
      <c r="G248" s="88"/>
      <c r="H248" s="91"/>
      <c r="I248" s="88"/>
      <c r="J248" s="89"/>
      <c r="K248" s="90"/>
      <c r="L248" s="92"/>
      <c r="M248" s="88"/>
      <c r="N248" s="89"/>
      <c r="O248" s="90"/>
      <c r="P248" s="91"/>
      <c r="Q248" s="88"/>
      <c r="R248" s="89"/>
      <c r="S248" s="90"/>
      <c r="T248" s="92"/>
      <c r="U248" s="89"/>
      <c r="V248" s="89">
        <v>4</v>
      </c>
      <c r="W248" s="89"/>
      <c r="X248" s="93"/>
    </row>
    <row r="249" spans="1:24" ht="14.7" customHeight="1" thickBot="1">
      <c r="A249" s="275"/>
      <c r="B249" s="272"/>
      <c r="C249" s="80" t="s">
        <v>392</v>
      </c>
      <c r="D249" s="81" t="s">
        <v>56</v>
      </c>
      <c r="E249" s="94"/>
      <c r="F249" s="89"/>
      <c r="G249" s="88"/>
      <c r="H249" s="91"/>
      <c r="I249" s="88"/>
      <c r="J249" s="89"/>
      <c r="K249" s="90"/>
      <c r="L249" s="92"/>
      <c r="M249" s="88"/>
      <c r="N249" s="89"/>
      <c r="O249" s="90"/>
      <c r="P249" s="91"/>
      <c r="Q249" s="88"/>
      <c r="R249" s="89"/>
      <c r="S249" s="90"/>
      <c r="T249" s="92"/>
      <c r="U249" s="89"/>
      <c r="V249" s="89">
        <v>4</v>
      </c>
      <c r="W249" s="89"/>
      <c r="X249" s="93"/>
    </row>
    <row r="250" spans="1:24" ht="14.7" customHeight="1" thickBot="1">
      <c r="A250" s="275"/>
      <c r="B250" s="272"/>
      <c r="C250" s="80" t="s">
        <v>393</v>
      </c>
      <c r="D250" s="81" t="s">
        <v>56</v>
      </c>
      <c r="E250" s="94"/>
      <c r="F250" s="89"/>
      <c r="G250" s="88"/>
      <c r="H250" s="91"/>
      <c r="I250" s="88"/>
      <c r="J250" s="89"/>
      <c r="K250" s="90"/>
      <c r="L250" s="92"/>
      <c r="M250" s="88"/>
      <c r="N250" s="89"/>
      <c r="O250" s="90"/>
      <c r="P250" s="91"/>
      <c r="Q250" s="88"/>
      <c r="R250" s="89"/>
      <c r="S250" s="90"/>
      <c r="T250" s="92"/>
      <c r="U250" s="89"/>
      <c r="V250" s="89">
        <v>3</v>
      </c>
      <c r="W250" s="89"/>
      <c r="X250" s="93"/>
    </row>
    <row r="251" spans="1:24" ht="14.7" customHeight="1" thickBot="1">
      <c r="A251" s="275"/>
      <c r="B251" s="272"/>
      <c r="C251" s="80" t="s">
        <v>394</v>
      </c>
      <c r="D251" s="81" t="s">
        <v>56</v>
      </c>
      <c r="E251" s="94"/>
      <c r="F251" s="89"/>
      <c r="G251" s="88"/>
      <c r="H251" s="91"/>
      <c r="I251" s="88"/>
      <c r="J251" s="89"/>
      <c r="K251" s="90"/>
      <c r="L251" s="92"/>
      <c r="M251" s="88"/>
      <c r="N251" s="89"/>
      <c r="O251" s="90"/>
      <c r="P251" s="91"/>
      <c r="Q251" s="88"/>
      <c r="R251" s="89"/>
      <c r="S251" s="90"/>
      <c r="T251" s="92"/>
      <c r="U251" s="89"/>
      <c r="V251" s="89">
        <v>1</v>
      </c>
      <c r="W251" s="89"/>
      <c r="X251" s="93"/>
    </row>
    <row r="252" spans="1:24" ht="14.7" customHeight="1" thickBot="1">
      <c r="A252" s="275"/>
      <c r="B252" s="272"/>
      <c r="C252" s="80" t="s">
        <v>395</v>
      </c>
      <c r="D252" s="81" t="s">
        <v>396</v>
      </c>
      <c r="E252" s="94"/>
      <c r="F252" s="89"/>
      <c r="G252" s="88"/>
      <c r="H252" s="91"/>
      <c r="I252" s="88"/>
      <c r="J252" s="89"/>
      <c r="K252" s="90"/>
      <c r="L252" s="92"/>
      <c r="M252" s="88"/>
      <c r="N252" s="89"/>
      <c r="O252" s="90"/>
      <c r="P252" s="91"/>
      <c r="Q252" s="88"/>
      <c r="R252" s="89"/>
      <c r="S252" s="90"/>
      <c r="T252" s="92"/>
      <c r="U252" s="89"/>
      <c r="V252" s="89">
        <v>2</v>
      </c>
      <c r="W252" s="89"/>
      <c r="X252" s="93"/>
    </row>
    <row r="253" spans="1:24" ht="14.7" customHeight="1" thickBot="1">
      <c r="A253" s="275"/>
      <c r="B253" s="272"/>
      <c r="C253" s="80" t="s">
        <v>397</v>
      </c>
      <c r="D253" s="81" t="s">
        <v>398</v>
      </c>
      <c r="E253" s="94"/>
      <c r="F253" s="89"/>
      <c r="G253" s="88"/>
      <c r="H253" s="91"/>
      <c r="I253" s="88"/>
      <c r="J253" s="89"/>
      <c r="K253" s="90"/>
      <c r="L253" s="92"/>
      <c r="M253" s="88"/>
      <c r="N253" s="89"/>
      <c r="O253" s="90"/>
      <c r="P253" s="91"/>
      <c r="Q253" s="88"/>
      <c r="R253" s="89"/>
      <c r="S253" s="90"/>
      <c r="T253" s="92"/>
      <c r="U253" s="89"/>
      <c r="V253" s="89">
        <v>1</v>
      </c>
      <c r="W253" s="89"/>
      <c r="X253" s="93"/>
    </row>
    <row r="254" spans="1:24" ht="14.7" customHeight="1" thickBot="1">
      <c r="A254" s="275"/>
      <c r="B254" s="272"/>
      <c r="C254" s="80" t="s">
        <v>399</v>
      </c>
      <c r="D254" s="81" t="s">
        <v>194</v>
      </c>
      <c r="E254" s="94"/>
      <c r="F254" s="89"/>
      <c r="G254" s="88"/>
      <c r="H254" s="91"/>
      <c r="I254" s="88"/>
      <c r="J254" s="89"/>
      <c r="K254" s="90"/>
      <c r="L254" s="92"/>
      <c r="M254" s="88"/>
      <c r="N254" s="89"/>
      <c r="O254" s="90"/>
      <c r="P254" s="91"/>
      <c r="Q254" s="88"/>
      <c r="R254" s="89"/>
      <c r="S254" s="90"/>
      <c r="T254" s="92"/>
      <c r="U254" s="89"/>
      <c r="V254" s="89">
        <v>4</v>
      </c>
      <c r="W254" s="89"/>
      <c r="X254" s="93"/>
    </row>
    <row r="255" spans="1:24" ht="14.7" customHeight="1" thickBot="1">
      <c r="A255" s="275"/>
      <c r="B255" s="272"/>
      <c r="C255" s="80" t="s">
        <v>400</v>
      </c>
      <c r="D255" s="81" t="s">
        <v>401</v>
      </c>
      <c r="E255" s="94">
        <v>5</v>
      </c>
      <c r="F255" s="89">
        <v>4</v>
      </c>
      <c r="G255" s="88">
        <f>E255-F255</f>
        <v>1</v>
      </c>
      <c r="H255" s="91">
        <f>F255/E255</f>
        <v>0.8</v>
      </c>
      <c r="I255" s="88">
        <v>20</v>
      </c>
      <c r="J255" s="89">
        <v>17</v>
      </c>
      <c r="K255" s="90">
        <f>I255-J255</f>
        <v>3</v>
      </c>
      <c r="L255" s="92">
        <f>J255/I255</f>
        <v>0.85</v>
      </c>
      <c r="M255" s="88"/>
      <c r="N255" s="89"/>
      <c r="O255" s="90"/>
      <c r="P255" s="91"/>
      <c r="Q255" s="88"/>
      <c r="R255" s="89"/>
      <c r="S255" s="90"/>
      <c r="T255" s="92"/>
      <c r="U255" s="89">
        <v>2</v>
      </c>
      <c r="V255" s="89">
        <v>1</v>
      </c>
      <c r="W255" s="89"/>
      <c r="X255" s="93"/>
    </row>
    <row r="256" spans="1:24" ht="14.7" customHeight="1" thickBot="1">
      <c r="A256" s="275"/>
      <c r="B256" s="272" t="s">
        <v>402</v>
      </c>
      <c r="C256" s="80" t="s">
        <v>403</v>
      </c>
      <c r="D256" s="81" t="s">
        <v>404</v>
      </c>
      <c r="E256" s="94"/>
      <c r="F256" s="89"/>
      <c r="G256" s="88"/>
      <c r="H256" s="91"/>
      <c r="I256" s="88"/>
      <c r="J256" s="89"/>
      <c r="K256" s="90"/>
      <c r="L256" s="92"/>
      <c r="M256" s="88"/>
      <c r="N256" s="89"/>
      <c r="O256" s="90"/>
      <c r="P256" s="91"/>
      <c r="Q256" s="88"/>
      <c r="R256" s="89"/>
      <c r="S256" s="90"/>
      <c r="T256" s="92"/>
      <c r="U256" s="89"/>
      <c r="V256" s="89">
        <v>3</v>
      </c>
      <c r="W256" s="89"/>
      <c r="X256" s="93"/>
    </row>
    <row r="257" spans="1:24" ht="14.7" customHeight="1" thickBot="1">
      <c r="A257" s="275"/>
      <c r="B257" s="272"/>
      <c r="C257" s="80" t="s">
        <v>405</v>
      </c>
      <c r="D257" s="81" t="s">
        <v>406</v>
      </c>
      <c r="E257" s="94">
        <v>10</v>
      </c>
      <c r="F257" s="89">
        <v>10</v>
      </c>
      <c r="G257" s="88">
        <f>E257-F257</f>
        <v>0</v>
      </c>
      <c r="H257" s="91">
        <f>F257/E257</f>
        <v>1</v>
      </c>
      <c r="I257" s="88">
        <v>20</v>
      </c>
      <c r="J257" s="89">
        <v>20</v>
      </c>
      <c r="K257" s="90">
        <f>I257-J257</f>
        <v>0</v>
      </c>
      <c r="L257" s="92">
        <f>J257/I257</f>
        <v>1</v>
      </c>
      <c r="M257" s="88"/>
      <c r="N257" s="89"/>
      <c r="O257" s="90"/>
      <c r="P257" s="91"/>
      <c r="Q257" s="88"/>
      <c r="R257" s="89"/>
      <c r="S257" s="90"/>
      <c r="T257" s="92"/>
      <c r="U257" s="89">
        <v>2</v>
      </c>
      <c r="V257" s="89"/>
      <c r="W257" s="89"/>
      <c r="X257" s="93"/>
    </row>
    <row r="258" spans="1:24" ht="14.7" customHeight="1" thickBot="1">
      <c r="A258" s="275"/>
      <c r="B258" s="272"/>
      <c r="C258" s="80" t="s">
        <v>407</v>
      </c>
      <c r="D258" s="81" t="s">
        <v>31</v>
      </c>
      <c r="E258" s="94"/>
      <c r="F258" s="89"/>
      <c r="G258" s="88"/>
      <c r="H258" s="91"/>
      <c r="I258" s="88"/>
      <c r="J258" s="89"/>
      <c r="K258" s="90"/>
      <c r="L258" s="92"/>
      <c r="M258" s="88"/>
      <c r="N258" s="89"/>
      <c r="O258" s="90"/>
      <c r="P258" s="91"/>
      <c r="Q258" s="88"/>
      <c r="R258" s="89"/>
      <c r="S258" s="90"/>
      <c r="T258" s="92"/>
      <c r="U258" s="89"/>
      <c r="V258" s="89"/>
      <c r="W258" s="89"/>
      <c r="X258" s="93"/>
    </row>
    <row r="259" spans="1:24" ht="14.7" customHeight="1" thickBot="1">
      <c r="A259" s="275"/>
      <c r="B259" s="272"/>
      <c r="C259" s="80" t="s">
        <v>408</v>
      </c>
      <c r="D259" s="81" t="s">
        <v>409</v>
      </c>
      <c r="E259" s="94"/>
      <c r="F259" s="89"/>
      <c r="G259" s="88"/>
      <c r="H259" s="91"/>
      <c r="I259" s="88"/>
      <c r="J259" s="89"/>
      <c r="K259" s="90"/>
      <c r="L259" s="92"/>
      <c r="M259" s="88"/>
      <c r="N259" s="89"/>
      <c r="O259" s="90"/>
      <c r="P259" s="91"/>
      <c r="Q259" s="88"/>
      <c r="R259" s="89"/>
      <c r="S259" s="90"/>
      <c r="T259" s="92"/>
      <c r="U259" s="89"/>
      <c r="V259" s="89">
        <v>1</v>
      </c>
      <c r="W259" s="89"/>
      <c r="X259" s="93"/>
    </row>
    <row r="260" spans="1:24" ht="14.7" customHeight="1" thickBot="1">
      <c r="A260" s="275"/>
      <c r="B260" s="272"/>
      <c r="C260" s="80" t="s">
        <v>410</v>
      </c>
      <c r="D260" s="81" t="s">
        <v>411</v>
      </c>
      <c r="E260" s="94"/>
      <c r="F260" s="89"/>
      <c r="G260" s="88"/>
      <c r="H260" s="91"/>
      <c r="I260" s="88">
        <v>15</v>
      </c>
      <c r="J260" s="89">
        <v>15</v>
      </c>
      <c r="K260" s="90">
        <f>I260-J260</f>
        <v>0</v>
      </c>
      <c r="L260" s="92">
        <f>J260/I260</f>
        <v>1</v>
      </c>
      <c r="M260" s="88"/>
      <c r="N260" s="89"/>
      <c r="O260" s="90"/>
      <c r="P260" s="91"/>
      <c r="Q260" s="88"/>
      <c r="R260" s="89"/>
      <c r="S260" s="90"/>
      <c r="T260" s="92"/>
      <c r="U260" s="89"/>
      <c r="V260" s="89">
        <v>1</v>
      </c>
      <c r="W260" s="89"/>
      <c r="X260" s="93"/>
    </row>
    <row r="261" spans="1:24" ht="14.7" customHeight="1" thickBot="1">
      <c r="A261" s="275"/>
      <c r="B261" s="272"/>
      <c r="C261" s="80" t="s">
        <v>412</v>
      </c>
      <c r="D261" s="81" t="s">
        <v>413</v>
      </c>
      <c r="E261" s="94"/>
      <c r="F261" s="89"/>
      <c r="G261" s="88"/>
      <c r="H261" s="91"/>
      <c r="I261" s="88"/>
      <c r="J261" s="89"/>
      <c r="K261" s="90"/>
      <c r="L261" s="92"/>
      <c r="M261" s="88"/>
      <c r="N261" s="89"/>
      <c r="O261" s="90"/>
      <c r="P261" s="91"/>
      <c r="Q261" s="88"/>
      <c r="R261" s="89"/>
      <c r="S261" s="90"/>
      <c r="T261" s="92"/>
      <c r="U261" s="89"/>
      <c r="V261" s="89"/>
      <c r="W261" s="89"/>
      <c r="X261" s="93"/>
    </row>
    <row r="262" spans="1:24" ht="14.7" customHeight="1" thickBot="1">
      <c r="A262" s="275"/>
      <c r="B262" s="272"/>
      <c r="C262" s="80" t="s">
        <v>414</v>
      </c>
      <c r="D262" s="81" t="s">
        <v>415</v>
      </c>
      <c r="E262" s="94"/>
      <c r="F262" s="89"/>
      <c r="G262" s="88"/>
      <c r="H262" s="91"/>
      <c r="I262" s="88"/>
      <c r="J262" s="89"/>
      <c r="K262" s="90"/>
      <c r="L262" s="92"/>
      <c r="M262" s="88"/>
      <c r="N262" s="89"/>
      <c r="O262" s="90"/>
      <c r="P262" s="91"/>
      <c r="Q262" s="88"/>
      <c r="R262" s="89"/>
      <c r="S262" s="90"/>
      <c r="T262" s="92"/>
      <c r="U262" s="89"/>
      <c r="V262" s="89"/>
      <c r="W262" s="89"/>
      <c r="X262" s="93"/>
    </row>
    <row r="263" spans="1:24" ht="14.7" customHeight="1" thickBot="1">
      <c r="A263" s="275"/>
      <c r="B263" s="272"/>
      <c r="C263" s="80" t="s">
        <v>416</v>
      </c>
      <c r="D263" s="81" t="s">
        <v>417</v>
      </c>
      <c r="E263" s="94"/>
      <c r="F263" s="89"/>
      <c r="G263" s="88"/>
      <c r="H263" s="91"/>
      <c r="I263" s="88"/>
      <c r="J263" s="89"/>
      <c r="K263" s="90"/>
      <c r="L263" s="92"/>
      <c r="M263" s="88"/>
      <c r="N263" s="89"/>
      <c r="O263" s="90"/>
      <c r="P263" s="91"/>
      <c r="Q263" s="88"/>
      <c r="R263" s="89"/>
      <c r="S263" s="90"/>
      <c r="T263" s="92"/>
      <c r="U263" s="89"/>
      <c r="V263" s="89"/>
      <c r="W263" s="89"/>
      <c r="X263" s="93">
        <v>1</v>
      </c>
    </row>
    <row r="264" spans="1:24" ht="14.7" customHeight="1" thickBot="1">
      <c r="A264" s="275"/>
      <c r="B264" s="272"/>
      <c r="C264" s="80" t="s">
        <v>418</v>
      </c>
      <c r="D264" s="81" t="s">
        <v>419</v>
      </c>
      <c r="E264" s="94"/>
      <c r="F264" s="89"/>
      <c r="G264" s="88"/>
      <c r="H264" s="91"/>
      <c r="I264" s="88"/>
      <c r="J264" s="89"/>
      <c r="K264" s="90"/>
      <c r="L264" s="92"/>
      <c r="M264" s="88"/>
      <c r="N264" s="89"/>
      <c r="O264" s="90"/>
      <c r="P264" s="91"/>
      <c r="Q264" s="88"/>
      <c r="R264" s="89"/>
      <c r="S264" s="90"/>
      <c r="T264" s="92"/>
      <c r="U264" s="89"/>
      <c r="V264" s="89">
        <v>3</v>
      </c>
      <c r="W264" s="89"/>
      <c r="X264" s="93"/>
    </row>
    <row r="265" spans="1:24" ht="14.7" customHeight="1" thickBot="1">
      <c r="A265" s="275"/>
      <c r="B265" s="272"/>
      <c r="C265" s="80" t="s">
        <v>420</v>
      </c>
      <c r="D265" s="81" t="s">
        <v>421</v>
      </c>
      <c r="E265" s="94"/>
      <c r="F265" s="89"/>
      <c r="G265" s="88"/>
      <c r="H265" s="91"/>
      <c r="I265" s="88"/>
      <c r="J265" s="89"/>
      <c r="K265" s="90"/>
      <c r="L265" s="92"/>
      <c r="M265" s="88"/>
      <c r="N265" s="89"/>
      <c r="O265" s="90"/>
      <c r="P265" s="91"/>
      <c r="Q265" s="88"/>
      <c r="R265" s="89"/>
      <c r="S265" s="90"/>
      <c r="T265" s="92"/>
      <c r="U265" s="89"/>
      <c r="V265" s="89">
        <v>1</v>
      </c>
      <c r="W265" s="89"/>
      <c r="X265" s="93"/>
    </row>
    <row r="266" spans="1:24" ht="14.7" customHeight="1" thickBot="1">
      <c r="A266" s="275"/>
      <c r="B266" s="272"/>
      <c r="C266" s="272" t="s">
        <v>422</v>
      </c>
      <c r="D266" s="81" t="s">
        <v>423</v>
      </c>
      <c r="E266" s="94">
        <v>15</v>
      </c>
      <c r="F266" s="89">
        <v>15</v>
      </c>
      <c r="G266" s="88">
        <f>E266-F266</f>
        <v>0</v>
      </c>
      <c r="H266" s="91">
        <f>F266/E266</f>
        <v>1</v>
      </c>
      <c r="I266" s="88">
        <v>5</v>
      </c>
      <c r="J266" s="89">
        <v>5</v>
      </c>
      <c r="K266" s="90">
        <f>I266-J266</f>
        <v>0</v>
      </c>
      <c r="L266" s="92">
        <f>J266/I266</f>
        <v>1</v>
      </c>
      <c r="M266" s="88"/>
      <c r="N266" s="89"/>
      <c r="O266" s="90"/>
      <c r="P266" s="91"/>
      <c r="Q266" s="88"/>
      <c r="R266" s="89"/>
      <c r="S266" s="90"/>
      <c r="T266" s="92"/>
      <c r="U266" s="89"/>
      <c r="V266" s="89"/>
      <c r="W266" s="89"/>
      <c r="X266" s="93"/>
    </row>
    <row r="267" spans="1:24" ht="14.7" customHeight="1" thickBot="1">
      <c r="A267" s="275"/>
      <c r="B267" s="272"/>
      <c r="C267" s="272"/>
      <c r="D267" s="81" t="s">
        <v>424</v>
      </c>
      <c r="E267" s="94"/>
      <c r="F267" s="89"/>
      <c r="G267" s="88"/>
      <c r="H267" s="91"/>
      <c r="I267" s="88">
        <v>11</v>
      </c>
      <c r="J267" s="89">
        <v>11</v>
      </c>
      <c r="K267" s="90">
        <f>I267-J267</f>
        <v>0</v>
      </c>
      <c r="L267" s="92">
        <f>J267/I267</f>
        <v>1</v>
      </c>
      <c r="M267" s="88"/>
      <c r="N267" s="89"/>
      <c r="O267" s="90"/>
      <c r="P267" s="91"/>
      <c r="Q267" s="88"/>
      <c r="R267" s="89"/>
      <c r="S267" s="90"/>
      <c r="T267" s="92"/>
      <c r="U267" s="89"/>
      <c r="V267" s="89">
        <v>11</v>
      </c>
      <c r="W267" s="89"/>
      <c r="X267" s="93"/>
    </row>
    <row r="268" spans="1:24" ht="14.7" customHeight="1" thickBot="1">
      <c r="A268" s="275"/>
      <c r="B268" s="272" t="s">
        <v>425</v>
      </c>
      <c r="C268" s="80" t="s">
        <v>426</v>
      </c>
      <c r="D268" s="81" t="s">
        <v>427</v>
      </c>
      <c r="E268" s="94">
        <v>4</v>
      </c>
      <c r="F268" s="89">
        <v>4</v>
      </c>
      <c r="G268" s="88">
        <f>E268-F268</f>
        <v>0</v>
      </c>
      <c r="H268" s="91">
        <f>F268/E268</f>
        <v>1</v>
      </c>
      <c r="I268" s="88">
        <v>10</v>
      </c>
      <c r="J268" s="89">
        <v>10</v>
      </c>
      <c r="K268" s="90">
        <f>I268-J268</f>
        <v>0</v>
      </c>
      <c r="L268" s="92">
        <f>J268/I268</f>
        <v>1</v>
      </c>
      <c r="M268" s="88"/>
      <c r="N268" s="89"/>
      <c r="O268" s="90"/>
      <c r="P268" s="91"/>
      <c r="Q268" s="88"/>
      <c r="R268" s="89"/>
      <c r="S268" s="90"/>
      <c r="T268" s="92"/>
      <c r="U268" s="89"/>
      <c r="V268" s="89">
        <v>6</v>
      </c>
      <c r="W268" s="89"/>
      <c r="X268" s="93"/>
    </row>
    <row r="269" spans="1:24" ht="14.7" customHeight="1" thickBot="1">
      <c r="A269" s="275"/>
      <c r="B269" s="272"/>
      <c r="C269" s="80" t="s">
        <v>428</v>
      </c>
      <c r="D269" s="81" t="s">
        <v>429</v>
      </c>
      <c r="E269" s="94"/>
      <c r="F269" s="89"/>
      <c r="G269" s="88"/>
      <c r="H269" s="91"/>
      <c r="I269" s="88"/>
      <c r="J269" s="89"/>
      <c r="K269" s="90"/>
      <c r="L269" s="92"/>
      <c r="M269" s="88"/>
      <c r="N269" s="89"/>
      <c r="O269" s="90"/>
      <c r="P269" s="91"/>
      <c r="Q269" s="88"/>
      <c r="R269" s="89"/>
      <c r="S269" s="90"/>
      <c r="T269" s="92"/>
      <c r="U269" s="89"/>
      <c r="V269" s="89">
        <v>8</v>
      </c>
      <c r="W269" s="89"/>
      <c r="X269" s="93"/>
    </row>
    <row r="270" spans="1:24" ht="14.7" customHeight="1" thickBot="1">
      <c r="A270" s="275"/>
      <c r="B270" s="272"/>
      <c r="C270" s="80" t="s">
        <v>430</v>
      </c>
      <c r="D270" s="81" t="s">
        <v>431</v>
      </c>
      <c r="E270" s="94"/>
      <c r="F270" s="89"/>
      <c r="G270" s="88"/>
      <c r="H270" s="91"/>
      <c r="I270" s="88"/>
      <c r="J270" s="89"/>
      <c r="K270" s="90"/>
      <c r="L270" s="92"/>
      <c r="M270" s="88"/>
      <c r="N270" s="89"/>
      <c r="O270" s="90"/>
      <c r="P270" s="91"/>
      <c r="Q270" s="88"/>
      <c r="R270" s="89"/>
      <c r="S270" s="90"/>
      <c r="T270" s="92"/>
      <c r="U270" s="89"/>
      <c r="V270" s="89"/>
      <c r="W270" s="89"/>
      <c r="X270" s="93"/>
    </row>
    <row r="271" spans="1:24" ht="14.7" customHeight="1" thickBot="1">
      <c r="A271" s="275"/>
      <c r="B271" s="272"/>
      <c r="C271" s="80" t="s">
        <v>432</v>
      </c>
      <c r="D271" s="81" t="s">
        <v>338</v>
      </c>
      <c r="E271" s="94"/>
      <c r="F271" s="89"/>
      <c r="G271" s="88"/>
      <c r="H271" s="91"/>
      <c r="I271" s="88"/>
      <c r="J271" s="89"/>
      <c r="K271" s="90"/>
      <c r="L271" s="92"/>
      <c r="M271" s="88"/>
      <c r="N271" s="89"/>
      <c r="O271" s="90"/>
      <c r="P271" s="91"/>
      <c r="Q271" s="88"/>
      <c r="R271" s="89"/>
      <c r="S271" s="90"/>
      <c r="T271" s="92"/>
      <c r="U271" s="89"/>
      <c r="V271" s="89">
        <v>2</v>
      </c>
      <c r="W271" s="89"/>
      <c r="X271" s="93"/>
    </row>
    <row r="272" spans="1:24" ht="14.7" customHeight="1" thickBot="1">
      <c r="A272" s="275"/>
      <c r="B272" s="272"/>
      <c r="C272" s="80" t="s">
        <v>433</v>
      </c>
      <c r="D272" s="81" t="s">
        <v>56</v>
      </c>
      <c r="E272" s="94"/>
      <c r="F272" s="89"/>
      <c r="G272" s="88"/>
      <c r="H272" s="91"/>
      <c r="I272" s="88"/>
      <c r="J272" s="89"/>
      <c r="K272" s="90"/>
      <c r="L272" s="92"/>
      <c r="M272" s="88"/>
      <c r="N272" s="89"/>
      <c r="O272" s="90"/>
      <c r="P272" s="91"/>
      <c r="Q272" s="88"/>
      <c r="R272" s="89"/>
      <c r="S272" s="90"/>
      <c r="T272" s="92"/>
      <c r="U272" s="89"/>
      <c r="V272" s="89"/>
      <c r="W272" s="89"/>
      <c r="X272" s="93"/>
    </row>
    <row r="273" spans="1:24" ht="14.7" customHeight="1" thickBot="1">
      <c r="A273" s="275"/>
      <c r="B273" s="272"/>
      <c r="C273" s="80" t="s">
        <v>434</v>
      </c>
      <c r="D273" s="81" t="s">
        <v>101</v>
      </c>
      <c r="E273" s="94"/>
      <c r="F273" s="89"/>
      <c r="G273" s="88"/>
      <c r="H273" s="91"/>
      <c r="I273" s="88"/>
      <c r="J273" s="89"/>
      <c r="K273" s="90"/>
      <c r="L273" s="92"/>
      <c r="M273" s="88"/>
      <c r="N273" s="89"/>
      <c r="O273" s="90"/>
      <c r="P273" s="91"/>
      <c r="Q273" s="88"/>
      <c r="R273" s="89"/>
      <c r="S273" s="90"/>
      <c r="T273" s="92"/>
      <c r="U273" s="89"/>
      <c r="V273" s="89"/>
      <c r="W273" s="89"/>
      <c r="X273" s="93"/>
    </row>
    <row r="274" spans="1:24" ht="14.7" customHeight="1" thickBot="1">
      <c r="A274" s="275"/>
      <c r="B274" s="272"/>
      <c r="C274" s="80" t="s">
        <v>435</v>
      </c>
      <c r="D274" s="81" t="s">
        <v>56</v>
      </c>
      <c r="E274" s="94"/>
      <c r="F274" s="89"/>
      <c r="G274" s="88"/>
      <c r="H274" s="91"/>
      <c r="I274" s="88"/>
      <c r="J274" s="89"/>
      <c r="K274" s="90"/>
      <c r="L274" s="92"/>
      <c r="M274" s="88"/>
      <c r="N274" s="89"/>
      <c r="O274" s="90"/>
      <c r="P274" s="91"/>
      <c r="Q274" s="88"/>
      <c r="R274" s="89"/>
      <c r="S274" s="90"/>
      <c r="T274" s="92"/>
      <c r="U274" s="89"/>
      <c r="V274" s="89">
        <v>1</v>
      </c>
      <c r="W274" s="89"/>
      <c r="X274" s="93"/>
    </row>
    <row r="275" spans="1:24" ht="14.7" customHeight="1" thickBot="1">
      <c r="A275" s="275"/>
      <c r="B275" s="272"/>
      <c r="C275" s="80" t="s">
        <v>436</v>
      </c>
      <c r="D275" s="81" t="s">
        <v>437</v>
      </c>
      <c r="E275" s="94"/>
      <c r="F275" s="89"/>
      <c r="G275" s="88"/>
      <c r="H275" s="91"/>
      <c r="I275" s="88"/>
      <c r="J275" s="89"/>
      <c r="K275" s="90"/>
      <c r="L275" s="92"/>
      <c r="M275" s="88"/>
      <c r="N275" s="89"/>
      <c r="O275" s="90"/>
      <c r="P275" s="91"/>
      <c r="Q275" s="88"/>
      <c r="R275" s="89"/>
      <c r="S275" s="90"/>
      <c r="T275" s="92"/>
      <c r="U275" s="89"/>
      <c r="V275" s="89">
        <v>4</v>
      </c>
      <c r="W275" s="89"/>
      <c r="X275" s="93"/>
    </row>
    <row r="276" spans="1:24" ht="14.7" customHeight="1" thickBot="1">
      <c r="A276" s="275"/>
      <c r="B276" s="272"/>
      <c r="C276" s="272" t="s">
        <v>438</v>
      </c>
      <c r="D276" s="81" t="s">
        <v>439</v>
      </c>
      <c r="E276" s="94">
        <v>15</v>
      </c>
      <c r="F276" s="89">
        <v>15</v>
      </c>
      <c r="G276" s="88">
        <f>E276-F276</f>
        <v>0</v>
      </c>
      <c r="H276" s="91">
        <f>F276/E276</f>
        <v>1</v>
      </c>
      <c r="I276" s="88">
        <v>9</v>
      </c>
      <c r="J276" s="89">
        <v>9</v>
      </c>
      <c r="K276" s="90">
        <f>I276-J276</f>
        <v>0</v>
      </c>
      <c r="L276" s="92">
        <f>J276/I276</f>
        <v>1</v>
      </c>
      <c r="M276" s="88"/>
      <c r="N276" s="89"/>
      <c r="O276" s="90"/>
      <c r="P276" s="91"/>
      <c r="Q276" s="88"/>
      <c r="R276" s="89"/>
      <c r="S276" s="90"/>
      <c r="T276" s="92"/>
      <c r="U276" s="89"/>
      <c r="V276" s="89"/>
      <c r="W276" s="89"/>
      <c r="X276" s="93"/>
    </row>
    <row r="277" spans="1:24" ht="14.7" customHeight="1" thickBot="1">
      <c r="A277" s="275"/>
      <c r="B277" s="272"/>
      <c r="C277" s="272"/>
      <c r="D277" s="81" t="s">
        <v>440</v>
      </c>
      <c r="E277" s="94"/>
      <c r="F277" s="89"/>
      <c r="G277" s="88"/>
      <c r="H277" s="91"/>
      <c r="I277" s="88"/>
      <c r="J277" s="89"/>
      <c r="K277" s="90"/>
      <c r="L277" s="92"/>
      <c r="M277" s="88"/>
      <c r="N277" s="89"/>
      <c r="O277" s="90"/>
      <c r="P277" s="91"/>
      <c r="Q277" s="88"/>
      <c r="R277" s="89"/>
      <c r="S277" s="90"/>
      <c r="T277" s="92"/>
      <c r="U277" s="89"/>
      <c r="V277" s="89">
        <v>16</v>
      </c>
      <c r="W277" s="89"/>
      <c r="X277" s="93"/>
    </row>
    <row r="278" spans="1:24" ht="14.7" customHeight="1" thickBot="1">
      <c r="A278" s="275"/>
      <c r="B278" s="272"/>
      <c r="C278" s="80" t="s">
        <v>441</v>
      </c>
      <c r="D278" s="81" t="s">
        <v>180</v>
      </c>
      <c r="E278" s="94"/>
      <c r="F278" s="89"/>
      <c r="G278" s="88"/>
      <c r="H278" s="91"/>
      <c r="I278" s="88"/>
      <c r="J278" s="89"/>
      <c r="K278" s="90"/>
      <c r="L278" s="92"/>
      <c r="M278" s="88"/>
      <c r="N278" s="89"/>
      <c r="O278" s="90"/>
      <c r="P278" s="91"/>
      <c r="Q278" s="88"/>
      <c r="R278" s="89"/>
      <c r="S278" s="90"/>
      <c r="T278" s="92"/>
      <c r="U278" s="89"/>
      <c r="V278" s="89"/>
      <c r="W278" s="89"/>
      <c r="X278" s="93"/>
    </row>
    <row r="279" spans="1:24" ht="14.7" customHeight="1" thickBot="1">
      <c r="A279" s="275"/>
      <c r="B279" s="272"/>
      <c r="C279" s="80" t="s">
        <v>442</v>
      </c>
      <c r="D279" s="81" t="s">
        <v>56</v>
      </c>
      <c r="E279" s="94"/>
      <c r="F279" s="89"/>
      <c r="G279" s="88"/>
      <c r="H279" s="91"/>
      <c r="I279" s="88"/>
      <c r="J279" s="89"/>
      <c r="K279" s="90"/>
      <c r="L279" s="92"/>
      <c r="M279" s="88"/>
      <c r="N279" s="89"/>
      <c r="O279" s="90"/>
      <c r="P279" s="91"/>
      <c r="Q279" s="88"/>
      <c r="R279" s="89"/>
      <c r="S279" s="90"/>
      <c r="T279" s="92"/>
      <c r="U279" s="89"/>
      <c r="V279" s="89">
        <v>1</v>
      </c>
      <c r="W279" s="89"/>
      <c r="X279" s="93"/>
    </row>
    <row r="280" spans="1:24" ht="14.7" customHeight="1" thickBot="1">
      <c r="A280" s="275"/>
      <c r="B280" s="272"/>
      <c r="C280" s="80" t="s">
        <v>443</v>
      </c>
      <c r="D280" s="81" t="s">
        <v>444</v>
      </c>
      <c r="E280" s="94"/>
      <c r="F280" s="89"/>
      <c r="G280" s="88"/>
      <c r="H280" s="91"/>
      <c r="I280" s="88"/>
      <c r="J280" s="89"/>
      <c r="K280" s="90"/>
      <c r="L280" s="92"/>
      <c r="M280" s="88"/>
      <c r="N280" s="89"/>
      <c r="O280" s="90"/>
      <c r="P280" s="91"/>
      <c r="Q280" s="88"/>
      <c r="R280" s="89"/>
      <c r="S280" s="90"/>
      <c r="T280" s="92"/>
      <c r="U280" s="89"/>
      <c r="V280" s="89">
        <v>6</v>
      </c>
      <c r="W280" s="89"/>
      <c r="X280" s="93"/>
    </row>
    <row r="281" spans="1:24" ht="14.7" customHeight="1" thickBot="1">
      <c r="A281" s="275"/>
      <c r="B281" s="272"/>
      <c r="C281" s="80" t="s">
        <v>445</v>
      </c>
      <c r="D281" s="81" t="s">
        <v>446</v>
      </c>
      <c r="E281" s="94"/>
      <c r="F281" s="89"/>
      <c r="G281" s="88"/>
      <c r="H281" s="91"/>
      <c r="I281" s="88"/>
      <c r="J281" s="89"/>
      <c r="K281" s="90"/>
      <c r="L281" s="92"/>
      <c r="M281" s="88"/>
      <c r="N281" s="89"/>
      <c r="O281" s="90"/>
      <c r="P281" s="91"/>
      <c r="Q281" s="88"/>
      <c r="R281" s="89"/>
      <c r="S281" s="90"/>
      <c r="T281" s="92"/>
      <c r="U281" s="89"/>
      <c r="V281" s="89">
        <v>1</v>
      </c>
      <c r="W281" s="89"/>
      <c r="X281" s="93"/>
    </row>
    <row r="282" spans="1:24" ht="14.7" customHeight="1" thickBot="1">
      <c r="A282" s="275"/>
      <c r="B282" s="272"/>
      <c r="C282" s="80" t="s">
        <v>447</v>
      </c>
      <c r="D282" s="81" t="s">
        <v>448</v>
      </c>
      <c r="E282" s="94"/>
      <c r="F282" s="89"/>
      <c r="G282" s="88"/>
      <c r="H282" s="91"/>
      <c r="I282" s="88"/>
      <c r="J282" s="89"/>
      <c r="K282" s="90"/>
      <c r="L282" s="92"/>
      <c r="M282" s="88"/>
      <c r="N282" s="89"/>
      <c r="O282" s="90"/>
      <c r="P282" s="91"/>
      <c r="Q282" s="88"/>
      <c r="R282" s="89"/>
      <c r="S282" s="90"/>
      <c r="T282" s="92"/>
      <c r="U282" s="89"/>
      <c r="V282" s="89"/>
      <c r="W282" s="89"/>
      <c r="X282" s="93"/>
    </row>
    <row r="283" spans="1:24" ht="14.7" customHeight="1" thickBot="1">
      <c r="A283" s="275"/>
      <c r="B283" s="272"/>
      <c r="C283" s="80" t="s">
        <v>449</v>
      </c>
      <c r="D283" s="81" t="s">
        <v>296</v>
      </c>
      <c r="E283" s="94"/>
      <c r="F283" s="89"/>
      <c r="G283" s="88"/>
      <c r="H283" s="91"/>
      <c r="I283" s="88"/>
      <c r="J283" s="89"/>
      <c r="K283" s="90"/>
      <c r="L283" s="92"/>
      <c r="M283" s="88"/>
      <c r="N283" s="89"/>
      <c r="O283" s="90"/>
      <c r="P283" s="91"/>
      <c r="Q283" s="88"/>
      <c r="R283" s="89"/>
      <c r="S283" s="90"/>
      <c r="T283" s="92"/>
      <c r="U283" s="89"/>
      <c r="V283" s="89">
        <v>9</v>
      </c>
      <c r="W283" s="89"/>
      <c r="X283" s="93"/>
    </row>
    <row r="284" spans="1:24" ht="14.7" customHeight="1" thickBot="1">
      <c r="A284" s="275"/>
      <c r="B284" s="272" t="s">
        <v>450</v>
      </c>
      <c r="C284" s="272" t="s">
        <v>451</v>
      </c>
      <c r="D284" s="81" t="s">
        <v>452</v>
      </c>
      <c r="E284" s="94"/>
      <c r="F284" s="89"/>
      <c r="G284" s="88"/>
      <c r="H284" s="91"/>
      <c r="I284" s="88"/>
      <c r="J284" s="89"/>
      <c r="K284" s="90"/>
      <c r="L284" s="92"/>
      <c r="M284" s="88"/>
      <c r="N284" s="89"/>
      <c r="O284" s="90"/>
      <c r="P284" s="91"/>
      <c r="Q284" s="88"/>
      <c r="R284" s="89"/>
      <c r="S284" s="90"/>
      <c r="T284" s="92"/>
      <c r="U284" s="89"/>
      <c r="V284" s="89">
        <v>4</v>
      </c>
      <c r="W284" s="89"/>
      <c r="X284" s="93"/>
    </row>
    <row r="285" spans="1:24" ht="14.7" customHeight="1" thickBot="1">
      <c r="A285" s="275"/>
      <c r="B285" s="272"/>
      <c r="C285" s="272"/>
      <c r="D285" s="81" t="s">
        <v>155</v>
      </c>
      <c r="E285" s="94">
        <v>20</v>
      </c>
      <c r="F285" s="89">
        <v>14</v>
      </c>
      <c r="G285" s="88">
        <f>E285-F285</f>
        <v>6</v>
      </c>
      <c r="H285" s="91">
        <f>F285/E285</f>
        <v>0.7</v>
      </c>
      <c r="I285" s="88">
        <v>40</v>
      </c>
      <c r="J285" s="89">
        <v>39</v>
      </c>
      <c r="K285" s="90">
        <f>I285-J285</f>
        <v>1</v>
      </c>
      <c r="L285" s="92">
        <f>J285/I285</f>
        <v>0.97499999999999998</v>
      </c>
      <c r="M285" s="88"/>
      <c r="N285" s="89"/>
      <c r="O285" s="90"/>
      <c r="P285" s="91"/>
      <c r="Q285" s="88"/>
      <c r="R285" s="89"/>
      <c r="S285" s="90"/>
      <c r="T285" s="92"/>
      <c r="U285" s="89"/>
      <c r="V285" s="89"/>
      <c r="W285" s="89"/>
      <c r="X285" s="93"/>
    </row>
    <row r="286" spans="1:24" ht="14.7" customHeight="1" thickBot="1">
      <c r="A286" s="275"/>
      <c r="B286" s="272"/>
      <c r="C286" s="272"/>
      <c r="D286" s="81" t="s">
        <v>82</v>
      </c>
      <c r="E286" s="94">
        <v>4</v>
      </c>
      <c r="F286" s="89">
        <v>4</v>
      </c>
      <c r="G286" s="88">
        <f>E286-F286</f>
        <v>0</v>
      </c>
      <c r="H286" s="91">
        <f>F286/E286</f>
        <v>1</v>
      </c>
      <c r="I286" s="88">
        <v>4</v>
      </c>
      <c r="J286" s="89">
        <v>4</v>
      </c>
      <c r="K286" s="90">
        <f>I286-J286</f>
        <v>0</v>
      </c>
      <c r="L286" s="92">
        <f>J286/I286</f>
        <v>1</v>
      </c>
      <c r="M286" s="88"/>
      <c r="N286" s="89"/>
      <c r="O286" s="90"/>
      <c r="P286" s="91"/>
      <c r="Q286" s="88"/>
      <c r="R286" s="89"/>
      <c r="S286" s="90"/>
      <c r="T286" s="92"/>
      <c r="U286" s="89"/>
      <c r="V286" s="89">
        <v>1</v>
      </c>
      <c r="W286" s="89"/>
      <c r="X286" s="93"/>
    </row>
    <row r="287" spans="1:24" ht="14.7" customHeight="1" thickBot="1">
      <c r="A287" s="275"/>
      <c r="B287" s="272"/>
      <c r="C287" s="272"/>
      <c r="D287" s="81" t="s">
        <v>453</v>
      </c>
      <c r="E287" s="94">
        <v>2</v>
      </c>
      <c r="F287" s="89">
        <v>1</v>
      </c>
      <c r="G287" s="88">
        <f>E287-F287</f>
        <v>1</v>
      </c>
      <c r="H287" s="91">
        <f>F287/E287</f>
        <v>0.5</v>
      </c>
      <c r="I287" s="88">
        <v>4</v>
      </c>
      <c r="J287" s="89">
        <v>3</v>
      </c>
      <c r="K287" s="90">
        <f>I287-J287</f>
        <v>1</v>
      </c>
      <c r="L287" s="92">
        <f>J287/I287</f>
        <v>0.75</v>
      </c>
      <c r="M287" s="88"/>
      <c r="N287" s="89"/>
      <c r="O287" s="90"/>
      <c r="P287" s="91"/>
      <c r="Q287" s="88"/>
      <c r="R287" s="89"/>
      <c r="S287" s="90"/>
      <c r="T287" s="92"/>
      <c r="U287" s="89">
        <v>1</v>
      </c>
      <c r="V287" s="89"/>
      <c r="W287" s="89"/>
      <c r="X287" s="93"/>
    </row>
    <row r="288" spans="1:24" ht="14.7" customHeight="1" thickBot="1">
      <c r="A288" s="275"/>
      <c r="B288" s="272"/>
      <c r="C288" s="80" t="s">
        <v>454</v>
      </c>
      <c r="D288" s="81" t="s">
        <v>455</v>
      </c>
      <c r="E288" s="94"/>
      <c r="F288" s="89"/>
      <c r="G288" s="88"/>
      <c r="H288" s="91"/>
      <c r="I288" s="88"/>
      <c r="J288" s="89"/>
      <c r="K288" s="90"/>
      <c r="L288" s="92"/>
      <c r="M288" s="88"/>
      <c r="N288" s="89"/>
      <c r="O288" s="90"/>
      <c r="P288" s="91"/>
      <c r="Q288" s="88"/>
      <c r="R288" s="89"/>
      <c r="S288" s="90"/>
      <c r="T288" s="92"/>
      <c r="U288" s="89"/>
      <c r="V288" s="89">
        <v>1</v>
      </c>
      <c r="W288" s="89"/>
      <c r="X288" s="93"/>
    </row>
    <row r="289" spans="1:24" ht="14.7" customHeight="1" thickBot="1">
      <c r="A289" s="275"/>
      <c r="B289" s="272"/>
      <c r="C289" s="80" t="s">
        <v>456</v>
      </c>
      <c r="D289" s="81" t="s">
        <v>56</v>
      </c>
      <c r="E289" s="94"/>
      <c r="F289" s="89"/>
      <c r="G289" s="88"/>
      <c r="H289" s="91"/>
      <c r="I289" s="88"/>
      <c r="J289" s="89"/>
      <c r="K289" s="90"/>
      <c r="L289" s="92"/>
      <c r="M289" s="88"/>
      <c r="N289" s="89"/>
      <c r="O289" s="90"/>
      <c r="P289" s="91"/>
      <c r="Q289" s="88"/>
      <c r="R289" s="89"/>
      <c r="S289" s="90"/>
      <c r="T289" s="92"/>
      <c r="U289" s="89"/>
      <c r="V289" s="89">
        <v>2</v>
      </c>
      <c r="W289" s="89"/>
      <c r="X289" s="93"/>
    </row>
    <row r="290" spans="1:24" ht="14.7" customHeight="1" thickBot="1">
      <c r="A290" s="275"/>
      <c r="B290" s="272"/>
      <c r="C290" s="80" t="s">
        <v>457</v>
      </c>
      <c r="D290" s="81" t="s">
        <v>458</v>
      </c>
      <c r="E290" s="94"/>
      <c r="F290" s="89"/>
      <c r="G290" s="88"/>
      <c r="H290" s="91"/>
      <c r="I290" s="88">
        <v>10</v>
      </c>
      <c r="J290" s="89">
        <v>4</v>
      </c>
      <c r="K290" s="90">
        <f>I290-J290</f>
        <v>6</v>
      </c>
      <c r="L290" s="92">
        <f>J290/I290</f>
        <v>0.4</v>
      </c>
      <c r="M290" s="88"/>
      <c r="N290" s="89"/>
      <c r="O290" s="90"/>
      <c r="P290" s="91"/>
      <c r="Q290" s="88"/>
      <c r="R290" s="89"/>
      <c r="S290" s="90"/>
      <c r="T290" s="92"/>
      <c r="U290" s="89"/>
      <c r="V290" s="89"/>
      <c r="W290" s="89"/>
      <c r="X290" s="93"/>
    </row>
    <row r="291" spans="1:24" ht="14.7" customHeight="1" thickBot="1">
      <c r="A291" s="275"/>
      <c r="B291" s="272"/>
      <c r="C291" s="80" t="s">
        <v>550</v>
      </c>
      <c r="D291" s="81" t="s">
        <v>551</v>
      </c>
      <c r="E291" s="94"/>
      <c r="F291" s="89"/>
      <c r="G291" s="88"/>
      <c r="H291" s="91"/>
      <c r="I291" s="88"/>
      <c r="J291" s="89"/>
      <c r="K291" s="90"/>
      <c r="L291" s="92"/>
      <c r="M291" s="88"/>
      <c r="N291" s="89"/>
      <c r="O291" s="90"/>
      <c r="P291" s="91"/>
      <c r="Q291" s="88"/>
      <c r="R291" s="89"/>
      <c r="S291" s="90"/>
      <c r="T291" s="92"/>
      <c r="U291" s="89"/>
      <c r="V291" s="89"/>
      <c r="W291" s="89"/>
      <c r="X291" s="93"/>
    </row>
    <row r="292" spans="1:24" ht="14.7" customHeight="1" thickBot="1">
      <c r="A292" s="275"/>
      <c r="B292" s="272"/>
      <c r="C292" s="80" t="s">
        <v>459</v>
      </c>
      <c r="D292" s="81" t="s">
        <v>460</v>
      </c>
      <c r="E292" s="94"/>
      <c r="F292" s="89"/>
      <c r="G292" s="88"/>
      <c r="H292" s="91"/>
      <c r="I292" s="88"/>
      <c r="J292" s="89"/>
      <c r="K292" s="90"/>
      <c r="L292" s="92"/>
      <c r="M292" s="88"/>
      <c r="N292" s="89"/>
      <c r="O292" s="90"/>
      <c r="P292" s="91"/>
      <c r="Q292" s="88"/>
      <c r="R292" s="89"/>
      <c r="S292" s="90"/>
      <c r="T292" s="92"/>
      <c r="U292" s="89"/>
      <c r="V292" s="89">
        <v>4</v>
      </c>
      <c r="W292" s="89"/>
      <c r="X292" s="93"/>
    </row>
    <row r="293" spans="1:24" ht="14.7" customHeight="1" thickBot="1">
      <c r="A293" s="275"/>
      <c r="B293" s="272"/>
      <c r="C293" s="80" t="s">
        <v>461</v>
      </c>
      <c r="D293" s="81" t="s">
        <v>296</v>
      </c>
      <c r="E293" s="94"/>
      <c r="F293" s="89"/>
      <c r="G293" s="88"/>
      <c r="H293" s="91"/>
      <c r="I293" s="88"/>
      <c r="J293" s="89"/>
      <c r="K293" s="90"/>
      <c r="L293" s="92"/>
      <c r="M293" s="88"/>
      <c r="N293" s="89"/>
      <c r="O293" s="90"/>
      <c r="P293" s="91"/>
      <c r="Q293" s="88"/>
      <c r="R293" s="89"/>
      <c r="S293" s="90"/>
      <c r="T293" s="92"/>
      <c r="U293" s="89"/>
      <c r="V293" s="89"/>
      <c r="W293" s="89"/>
      <c r="X293" s="93"/>
    </row>
    <row r="294" spans="1:24" ht="14.7" customHeight="1">
      <c r="A294" s="275"/>
      <c r="B294" s="272"/>
      <c r="C294" s="80" t="s">
        <v>462</v>
      </c>
      <c r="D294" s="81" t="s">
        <v>56</v>
      </c>
      <c r="E294" s="94"/>
      <c r="F294" s="89"/>
      <c r="G294" s="88"/>
      <c r="H294" s="91"/>
      <c r="I294" s="88"/>
      <c r="J294" s="89"/>
      <c r="K294" s="90"/>
      <c r="L294" s="92"/>
      <c r="M294" s="88"/>
      <c r="N294" s="89"/>
      <c r="O294" s="90"/>
      <c r="P294" s="91"/>
      <c r="Q294" s="88"/>
      <c r="R294" s="89"/>
      <c r="S294" s="90"/>
      <c r="T294" s="92"/>
      <c r="U294" s="89"/>
      <c r="V294" s="89">
        <v>3</v>
      </c>
      <c r="W294" s="89"/>
      <c r="X294" s="93"/>
    </row>
    <row r="295" spans="1:24" ht="14.7" customHeight="1" thickBot="1">
      <c r="A295" s="273" t="s">
        <v>463</v>
      </c>
      <c r="B295" s="273"/>
      <c r="C295" s="273"/>
      <c r="D295" s="273"/>
      <c r="E295" s="37">
        <f>SUM(E221:E294)</f>
        <v>310</v>
      </c>
      <c r="F295" s="38">
        <f>SUM(F221:F294)</f>
        <v>296</v>
      </c>
      <c r="G295" s="38">
        <f>E295-F295</f>
        <v>14</v>
      </c>
      <c r="H295" s="4">
        <f>F295/E295</f>
        <v>0.95483870967741935</v>
      </c>
      <c r="I295" s="38">
        <f>SUM(I221:I294)</f>
        <v>498</v>
      </c>
      <c r="J295" s="38">
        <f>SUM(J221:J294)</f>
        <v>445</v>
      </c>
      <c r="K295" s="38">
        <f>I295-J295</f>
        <v>53</v>
      </c>
      <c r="L295" s="39">
        <f>J295/I295</f>
        <v>0.89357429718875503</v>
      </c>
      <c r="M295" s="38">
        <f>SUM(M221:M294)</f>
        <v>5</v>
      </c>
      <c r="N295" s="38">
        <f>SUM(N221:N294)</f>
        <v>1</v>
      </c>
      <c r="O295" s="38">
        <f>M295-N295</f>
        <v>4</v>
      </c>
      <c r="P295" s="4">
        <f>N295/M295</f>
        <v>0.2</v>
      </c>
      <c r="Q295" s="38">
        <f>SUM(Q221:Q294)</f>
        <v>5</v>
      </c>
      <c r="R295" s="38">
        <f>SUM(R221:R294)</f>
        <v>3</v>
      </c>
      <c r="S295" s="38">
        <f>Q295-R295</f>
        <v>2</v>
      </c>
      <c r="T295" s="39">
        <f>R295/Q295</f>
        <v>0.6</v>
      </c>
      <c r="U295" s="38">
        <f>SUM(U221:U294)</f>
        <v>15</v>
      </c>
      <c r="V295" s="38">
        <f>SUM(V221:V294)</f>
        <v>242</v>
      </c>
      <c r="W295" s="38">
        <f>SUM(W221:W294)</f>
        <v>1</v>
      </c>
      <c r="X295" s="41">
        <f>SUM(X221:X294)</f>
        <v>6</v>
      </c>
    </row>
    <row r="296" spans="1:24" ht="14.7" customHeight="1" thickBot="1">
      <c r="A296" s="274" t="s">
        <v>464</v>
      </c>
      <c r="B296" s="274"/>
      <c r="C296" s="274"/>
      <c r="D296" s="274"/>
      <c r="E296" s="95">
        <f>E96+E158+E220+E295</f>
        <v>1980</v>
      </c>
      <c r="F296" s="96">
        <f>F96+F158+F220+F295</f>
        <v>1875</v>
      </c>
      <c r="G296" s="96">
        <f>G96+G158+G220+G295</f>
        <v>105</v>
      </c>
      <c r="H296" s="97">
        <f>F296/E296</f>
        <v>0.94696969696969702</v>
      </c>
      <c r="I296" s="96">
        <f>I96+I158+I220+I295</f>
        <v>2842</v>
      </c>
      <c r="J296" s="96">
        <f>J96+J158+J220+J295</f>
        <v>2449</v>
      </c>
      <c r="K296" s="96">
        <f>K96+K158+K220+K295</f>
        <v>393</v>
      </c>
      <c r="L296" s="98">
        <f>J296/I296</f>
        <v>0.86171710063335683</v>
      </c>
      <c r="M296" s="96">
        <f>M96+M158+M220+M295</f>
        <v>22</v>
      </c>
      <c r="N296" s="96">
        <f>N96+N158+N220+N295</f>
        <v>9</v>
      </c>
      <c r="O296" s="96">
        <f>O96+O158+O220+O295</f>
        <v>13</v>
      </c>
      <c r="P296" s="97">
        <f>N296/M296</f>
        <v>0.40909090909090912</v>
      </c>
      <c r="Q296" s="96">
        <f>Q96+Q158+Q220+Q295</f>
        <v>34</v>
      </c>
      <c r="R296" s="96">
        <f>R96+R158+R220+R295</f>
        <v>20</v>
      </c>
      <c r="S296" s="96">
        <f>S96+S158+S220+S295</f>
        <v>14</v>
      </c>
      <c r="T296" s="98">
        <f>R296/Q296</f>
        <v>0.58823529411764708</v>
      </c>
      <c r="U296" s="95">
        <f>U96+U158+U220+U295</f>
        <v>139</v>
      </c>
      <c r="V296" s="96">
        <f>V96+V158+V220+V295</f>
        <v>676</v>
      </c>
      <c r="W296" s="96">
        <f>W96+W158+W220+W295</f>
        <v>11</v>
      </c>
      <c r="X296" s="99">
        <f>X96+X158+X220+X295</f>
        <v>18</v>
      </c>
    </row>
    <row r="297" spans="1:24" ht="18.149999999999999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100"/>
      <c r="P297" s="101"/>
      <c r="Q297" s="100"/>
      <c r="R297" s="100"/>
      <c r="S297" s="100"/>
      <c r="T297" s="102"/>
      <c r="U297" s="103"/>
      <c r="V297" s="103"/>
      <c r="W297" s="103"/>
      <c r="X297" s="103"/>
    </row>
    <row r="298" spans="1:24" ht="48" customHeight="1" thickBot="1">
      <c r="A298" s="104"/>
      <c r="B298" s="100"/>
      <c r="C298" s="104"/>
      <c r="D298" s="100"/>
      <c r="E298" s="100"/>
      <c r="F298" s="100"/>
      <c r="G298" s="100"/>
      <c r="H298" s="101"/>
      <c r="I298" s="100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2"/>
      <c r="U298" s="103"/>
      <c r="V298" s="103"/>
      <c r="W298" s="103"/>
      <c r="X298" s="103"/>
    </row>
    <row r="299" spans="1:24" ht="14.7" customHeight="1">
      <c r="A299" s="265" t="s">
        <v>465</v>
      </c>
      <c r="B299" s="265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</row>
    <row r="300" spans="1:24" ht="14.7" customHeight="1">
      <c r="A300" s="266" t="s">
        <v>466</v>
      </c>
      <c r="B300" s="266"/>
      <c r="C300" s="266"/>
      <c r="D300" s="266"/>
      <c r="E300" s="268" t="s">
        <v>8</v>
      </c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70" t="s">
        <v>467</v>
      </c>
      <c r="V300" s="270"/>
      <c r="W300" s="270"/>
      <c r="X300" s="270"/>
    </row>
    <row r="301" spans="1:24" ht="30.75" customHeight="1">
      <c r="A301" s="266"/>
      <c r="B301" s="266"/>
      <c r="C301" s="266"/>
      <c r="D301" s="266"/>
      <c r="E301" s="268" t="s">
        <v>10</v>
      </c>
      <c r="F301" s="268"/>
      <c r="G301" s="268"/>
      <c r="H301" s="268"/>
      <c r="I301" s="268"/>
      <c r="J301" s="268"/>
      <c r="K301" s="268"/>
      <c r="L301" s="268"/>
      <c r="M301" s="268" t="s">
        <v>11</v>
      </c>
      <c r="N301" s="268"/>
      <c r="O301" s="268"/>
      <c r="P301" s="268"/>
      <c r="Q301" s="268"/>
      <c r="R301" s="268"/>
      <c r="S301" s="268"/>
      <c r="T301" s="268"/>
      <c r="U301" s="271" t="s">
        <v>10</v>
      </c>
      <c r="V301" s="271"/>
      <c r="W301" s="270" t="s">
        <v>12</v>
      </c>
      <c r="X301" s="270"/>
    </row>
    <row r="302" spans="1:24" ht="16.95" customHeight="1">
      <c r="A302" s="266"/>
      <c r="B302" s="266"/>
      <c r="C302" s="266"/>
      <c r="D302" s="266"/>
      <c r="E302" s="268" t="s">
        <v>13</v>
      </c>
      <c r="F302" s="268"/>
      <c r="G302" s="268"/>
      <c r="H302" s="268"/>
      <c r="I302" s="268" t="s">
        <v>14</v>
      </c>
      <c r="J302" s="268"/>
      <c r="K302" s="268"/>
      <c r="L302" s="268"/>
      <c r="M302" s="268" t="s">
        <v>13</v>
      </c>
      <c r="N302" s="268"/>
      <c r="O302" s="268"/>
      <c r="P302" s="268"/>
      <c r="Q302" s="268" t="s">
        <v>14</v>
      </c>
      <c r="R302" s="268"/>
      <c r="S302" s="268"/>
      <c r="T302" s="268"/>
      <c r="U302" s="271"/>
      <c r="V302" s="271"/>
      <c r="W302" s="270"/>
      <c r="X302" s="270"/>
    </row>
    <row r="303" spans="1:24" ht="16.95" customHeight="1">
      <c r="A303" s="266"/>
      <c r="B303" s="266"/>
      <c r="C303" s="266"/>
      <c r="D303" s="266"/>
      <c r="E303" s="106" t="s">
        <v>15</v>
      </c>
      <c r="F303" s="106" t="s">
        <v>16</v>
      </c>
      <c r="G303" s="106" t="s">
        <v>17</v>
      </c>
      <c r="H303" s="107" t="s">
        <v>18</v>
      </c>
      <c r="I303" s="106" t="s">
        <v>15</v>
      </c>
      <c r="J303" s="106" t="s">
        <v>16</v>
      </c>
      <c r="K303" s="106" t="s">
        <v>17</v>
      </c>
      <c r="L303" s="106" t="s">
        <v>18</v>
      </c>
      <c r="M303" s="106" t="s">
        <v>15</v>
      </c>
      <c r="N303" s="106" t="s">
        <v>16</v>
      </c>
      <c r="O303" s="106" t="s">
        <v>17</v>
      </c>
      <c r="P303" s="107" t="s">
        <v>18</v>
      </c>
      <c r="Q303" s="106" t="s">
        <v>15</v>
      </c>
      <c r="R303" s="106" t="s">
        <v>16</v>
      </c>
      <c r="S303" s="106" t="s">
        <v>17</v>
      </c>
      <c r="T303" s="106" t="s">
        <v>18</v>
      </c>
      <c r="U303" s="106" t="s">
        <v>13</v>
      </c>
      <c r="V303" s="106" t="s">
        <v>19</v>
      </c>
      <c r="W303" s="106" t="s">
        <v>13</v>
      </c>
      <c r="X303" s="1" t="s">
        <v>19</v>
      </c>
    </row>
    <row r="304" spans="1:24" ht="16.95" customHeight="1">
      <c r="A304" s="257" t="s">
        <v>468</v>
      </c>
      <c r="B304" s="257"/>
      <c r="C304" s="257"/>
      <c r="D304" s="257"/>
      <c r="E304" s="108">
        <f>E96</f>
        <v>1055</v>
      </c>
      <c r="F304" s="109">
        <f>F96</f>
        <v>997</v>
      </c>
      <c r="G304" s="108">
        <f>G96</f>
        <v>58</v>
      </c>
      <c r="H304" s="110">
        <f>F304/E304</f>
        <v>0.94502369668246444</v>
      </c>
      <c r="I304" s="108">
        <f t="shared" ref="I304:O304" si="2">(I96)</f>
        <v>1478</v>
      </c>
      <c r="J304" s="109">
        <f t="shared" si="2"/>
        <v>1287</v>
      </c>
      <c r="K304" s="108">
        <f t="shared" si="2"/>
        <v>191</v>
      </c>
      <c r="L304" s="110">
        <f t="shared" si="2"/>
        <v>0.87077131258457374</v>
      </c>
      <c r="M304" s="108">
        <f t="shared" si="2"/>
        <v>10</v>
      </c>
      <c r="N304" s="109">
        <f t="shared" si="2"/>
        <v>6</v>
      </c>
      <c r="O304" s="108">
        <f t="shared" si="2"/>
        <v>4</v>
      </c>
      <c r="P304" s="110">
        <f t="shared" ref="P304:X304" si="3">P96</f>
        <v>0.6</v>
      </c>
      <c r="Q304" s="108">
        <f t="shared" si="3"/>
        <v>22</v>
      </c>
      <c r="R304" s="109">
        <f t="shared" si="3"/>
        <v>14</v>
      </c>
      <c r="S304" s="108">
        <f t="shared" si="3"/>
        <v>8</v>
      </c>
      <c r="T304" s="110">
        <f t="shared" si="3"/>
        <v>0.63636363636363635</v>
      </c>
      <c r="U304" s="111">
        <f t="shared" si="3"/>
        <v>76</v>
      </c>
      <c r="V304" s="111">
        <f t="shared" si="3"/>
        <v>171</v>
      </c>
      <c r="W304" s="111">
        <f t="shared" si="3"/>
        <v>1</v>
      </c>
      <c r="X304" s="112">
        <f t="shared" si="3"/>
        <v>3</v>
      </c>
    </row>
    <row r="305" spans="1:24" ht="16.95" customHeight="1">
      <c r="A305" s="269" t="s">
        <v>469</v>
      </c>
      <c r="B305" s="269"/>
      <c r="C305" s="269"/>
      <c r="D305" s="269"/>
      <c r="E305" s="113">
        <f>E158</f>
        <v>343</v>
      </c>
      <c r="F305" s="114">
        <f>F158</f>
        <v>330</v>
      </c>
      <c r="G305" s="113">
        <f>G158</f>
        <v>13</v>
      </c>
      <c r="H305" s="115">
        <f>F305/E305</f>
        <v>0.96209912536443154</v>
      </c>
      <c r="I305" s="113">
        <f>I158</f>
        <v>419</v>
      </c>
      <c r="J305" s="114">
        <f>J158</f>
        <v>324</v>
      </c>
      <c r="K305" s="113">
        <f>K158</f>
        <v>95</v>
      </c>
      <c r="L305" s="115">
        <f>L158</f>
        <v>0.77326968973747012</v>
      </c>
      <c r="M305" s="113">
        <f>(M158)</f>
        <v>2</v>
      </c>
      <c r="N305" s="114">
        <f>(N158)</f>
        <v>0</v>
      </c>
      <c r="O305" s="113">
        <f>(O158)</f>
        <v>2</v>
      </c>
      <c r="P305" s="115">
        <f>(P158)</f>
        <v>0</v>
      </c>
      <c r="Q305" s="113">
        <f t="shared" ref="Q305:X305" si="4">Q158</f>
        <v>2</v>
      </c>
      <c r="R305" s="114">
        <f t="shared" si="4"/>
        <v>0</v>
      </c>
      <c r="S305" s="113">
        <f t="shared" si="4"/>
        <v>2</v>
      </c>
      <c r="T305" s="115">
        <f t="shared" si="4"/>
        <v>0</v>
      </c>
      <c r="U305" s="114">
        <f t="shared" si="4"/>
        <v>35</v>
      </c>
      <c r="V305" s="114">
        <f t="shared" si="4"/>
        <v>143</v>
      </c>
      <c r="W305" s="114">
        <f t="shared" si="4"/>
        <v>6</v>
      </c>
      <c r="X305" s="116">
        <f t="shared" si="4"/>
        <v>7</v>
      </c>
    </row>
    <row r="306" spans="1:24" ht="16.95" customHeight="1">
      <c r="A306" s="259" t="s">
        <v>470</v>
      </c>
      <c r="B306" s="259"/>
      <c r="C306" s="259"/>
      <c r="D306" s="259"/>
      <c r="E306" s="117">
        <f t="shared" ref="E306:X306" si="5">E220</f>
        <v>272</v>
      </c>
      <c r="F306" s="118">
        <f t="shared" si="5"/>
        <v>252</v>
      </c>
      <c r="G306" s="117">
        <f t="shared" si="5"/>
        <v>20</v>
      </c>
      <c r="H306" s="119">
        <f t="shared" si="5"/>
        <v>0.92647058823529416</v>
      </c>
      <c r="I306" s="117">
        <f t="shared" si="5"/>
        <v>447</v>
      </c>
      <c r="J306" s="118">
        <f t="shared" si="5"/>
        <v>393</v>
      </c>
      <c r="K306" s="117">
        <f t="shared" si="5"/>
        <v>54</v>
      </c>
      <c r="L306" s="119">
        <f t="shared" si="5"/>
        <v>0.87919463087248317</v>
      </c>
      <c r="M306" s="117">
        <f t="shared" si="5"/>
        <v>5</v>
      </c>
      <c r="N306" s="118">
        <f t="shared" si="5"/>
        <v>2</v>
      </c>
      <c r="O306" s="117">
        <f t="shared" si="5"/>
        <v>3</v>
      </c>
      <c r="P306" s="119">
        <f t="shared" si="5"/>
        <v>0.4</v>
      </c>
      <c r="Q306" s="117">
        <f t="shared" si="5"/>
        <v>5</v>
      </c>
      <c r="R306" s="118">
        <f t="shared" si="5"/>
        <v>3</v>
      </c>
      <c r="S306" s="117">
        <f t="shared" si="5"/>
        <v>2</v>
      </c>
      <c r="T306" s="119">
        <f t="shared" si="5"/>
        <v>0.6</v>
      </c>
      <c r="U306" s="120">
        <f t="shared" si="5"/>
        <v>13</v>
      </c>
      <c r="V306" s="120">
        <f t="shared" si="5"/>
        <v>120</v>
      </c>
      <c r="W306" s="120">
        <f t="shared" si="5"/>
        <v>3</v>
      </c>
      <c r="X306" s="121">
        <f t="shared" si="5"/>
        <v>2</v>
      </c>
    </row>
    <row r="307" spans="1:24" ht="14.7" customHeight="1">
      <c r="A307" s="260" t="s">
        <v>471</v>
      </c>
      <c r="B307" s="260"/>
      <c r="C307" s="260"/>
      <c r="D307" s="260"/>
      <c r="E307" s="122">
        <f t="shared" ref="E307:X307" si="6">E295</f>
        <v>310</v>
      </c>
      <c r="F307" s="123">
        <f t="shared" si="6"/>
        <v>296</v>
      </c>
      <c r="G307" s="122">
        <f t="shared" si="6"/>
        <v>14</v>
      </c>
      <c r="H307" s="124">
        <f t="shared" si="6"/>
        <v>0.95483870967741935</v>
      </c>
      <c r="I307" s="122">
        <f t="shared" si="6"/>
        <v>498</v>
      </c>
      <c r="J307" s="123">
        <f t="shared" si="6"/>
        <v>445</v>
      </c>
      <c r="K307" s="122">
        <f t="shared" si="6"/>
        <v>53</v>
      </c>
      <c r="L307" s="124">
        <f t="shared" si="6"/>
        <v>0.89357429718875503</v>
      </c>
      <c r="M307" s="122">
        <f t="shared" si="6"/>
        <v>5</v>
      </c>
      <c r="N307" s="123">
        <f t="shared" si="6"/>
        <v>1</v>
      </c>
      <c r="O307" s="122">
        <f t="shared" si="6"/>
        <v>4</v>
      </c>
      <c r="P307" s="124">
        <f t="shared" si="6"/>
        <v>0.2</v>
      </c>
      <c r="Q307" s="122">
        <f t="shared" si="6"/>
        <v>5</v>
      </c>
      <c r="R307" s="123">
        <f t="shared" si="6"/>
        <v>3</v>
      </c>
      <c r="S307" s="122">
        <f t="shared" si="6"/>
        <v>2</v>
      </c>
      <c r="T307" s="124">
        <f t="shared" si="6"/>
        <v>0.6</v>
      </c>
      <c r="U307" s="123">
        <f t="shared" si="6"/>
        <v>15</v>
      </c>
      <c r="V307" s="123">
        <f t="shared" si="6"/>
        <v>242</v>
      </c>
      <c r="W307" s="123">
        <f t="shared" si="6"/>
        <v>1</v>
      </c>
      <c r="X307" s="125">
        <f t="shared" si="6"/>
        <v>6</v>
      </c>
    </row>
    <row r="308" spans="1:24" ht="14.7" customHeight="1" thickBot="1">
      <c r="A308" s="263" t="s">
        <v>472</v>
      </c>
      <c r="B308" s="263"/>
      <c r="C308" s="263"/>
      <c r="D308" s="263"/>
      <c r="E308" s="126">
        <f t="shared" ref="E308:X308" si="7">E296</f>
        <v>1980</v>
      </c>
      <c r="F308" s="126">
        <f t="shared" si="7"/>
        <v>1875</v>
      </c>
      <c r="G308" s="126">
        <f t="shared" si="7"/>
        <v>105</v>
      </c>
      <c r="H308" s="127">
        <f t="shared" si="7"/>
        <v>0.94696969696969702</v>
      </c>
      <c r="I308" s="126">
        <f t="shared" si="7"/>
        <v>2842</v>
      </c>
      <c r="J308" s="126">
        <f t="shared" si="7"/>
        <v>2449</v>
      </c>
      <c r="K308" s="126">
        <f t="shared" si="7"/>
        <v>393</v>
      </c>
      <c r="L308" s="127">
        <f t="shared" si="7"/>
        <v>0.86171710063335683</v>
      </c>
      <c r="M308" s="126">
        <f t="shared" si="7"/>
        <v>22</v>
      </c>
      <c r="N308" s="126">
        <f t="shared" si="7"/>
        <v>9</v>
      </c>
      <c r="O308" s="126">
        <f t="shared" si="7"/>
        <v>13</v>
      </c>
      <c r="P308" s="127">
        <f t="shared" si="7"/>
        <v>0.40909090909090912</v>
      </c>
      <c r="Q308" s="126">
        <f t="shared" si="7"/>
        <v>34</v>
      </c>
      <c r="R308" s="126">
        <f t="shared" si="7"/>
        <v>20</v>
      </c>
      <c r="S308" s="126">
        <f t="shared" si="7"/>
        <v>14</v>
      </c>
      <c r="T308" s="127">
        <f t="shared" si="7"/>
        <v>0.58823529411764708</v>
      </c>
      <c r="U308" s="126">
        <f t="shared" si="7"/>
        <v>139</v>
      </c>
      <c r="V308" s="126">
        <f t="shared" si="7"/>
        <v>676</v>
      </c>
      <c r="W308" s="126">
        <f t="shared" si="7"/>
        <v>11</v>
      </c>
      <c r="X308" s="128">
        <f t="shared" si="7"/>
        <v>18</v>
      </c>
    </row>
    <row r="309" spans="1:24" ht="18.149999999999999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100"/>
      <c r="P309" s="101"/>
      <c r="Q309" s="100"/>
      <c r="R309" s="100"/>
      <c r="S309" s="100"/>
      <c r="T309" s="102"/>
      <c r="U309" s="103"/>
      <c r="V309" s="103"/>
      <c r="W309" s="103"/>
      <c r="X309" s="103"/>
    </row>
    <row r="310" spans="1:24" ht="14.7" customHeight="1" thickBo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0"/>
      <c r="P310" s="101"/>
      <c r="Q310" s="100"/>
      <c r="R310" s="100"/>
      <c r="S310" s="100"/>
      <c r="T310" s="102"/>
      <c r="U310" s="103"/>
      <c r="V310" s="103"/>
      <c r="W310" s="103"/>
      <c r="X310" s="103"/>
    </row>
    <row r="311" spans="1:24" ht="14.7" customHeight="1">
      <c r="A311" s="265" t="s">
        <v>465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104"/>
      <c r="N311" s="104"/>
      <c r="O311" s="100"/>
      <c r="P311" s="101"/>
      <c r="Q311" s="100"/>
      <c r="R311" s="100"/>
      <c r="S311" s="100"/>
      <c r="T311" s="102"/>
      <c r="U311" s="103"/>
      <c r="V311" s="103"/>
      <c r="W311" s="103"/>
      <c r="X311" s="103"/>
    </row>
    <row r="312" spans="1:24" ht="14.7" customHeight="1">
      <c r="A312" s="266" t="s">
        <v>466</v>
      </c>
      <c r="B312" s="266"/>
      <c r="C312" s="266"/>
      <c r="D312" s="266"/>
      <c r="E312" s="267" t="s">
        <v>8</v>
      </c>
      <c r="F312" s="267"/>
      <c r="G312" s="267"/>
      <c r="H312" s="267"/>
      <c r="I312" s="267"/>
      <c r="J312" s="267"/>
      <c r="K312" s="267"/>
      <c r="L312" s="267"/>
      <c r="M312" s="104"/>
      <c r="N312" s="104"/>
      <c r="O312" s="100"/>
      <c r="P312" s="101"/>
      <c r="Q312" s="100"/>
      <c r="R312" s="100"/>
      <c r="S312" s="100"/>
      <c r="T312" s="102"/>
      <c r="U312" s="103"/>
      <c r="V312" s="103"/>
      <c r="W312" s="103"/>
      <c r="X312" s="103"/>
    </row>
    <row r="313" spans="1:24" ht="30.75" customHeight="1">
      <c r="A313" s="266"/>
      <c r="B313" s="266"/>
      <c r="C313" s="266"/>
      <c r="D313" s="266"/>
      <c r="E313" s="267"/>
      <c r="F313" s="267"/>
      <c r="G313" s="267"/>
      <c r="H313" s="267"/>
      <c r="I313" s="267"/>
      <c r="J313" s="267"/>
      <c r="K313" s="267"/>
      <c r="L313" s="267"/>
      <c r="M313" s="104"/>
      <c r="N313" s="104"/>
      <c r="O313" s="100"/>
      <c r="P313" s="101"/>
      <c r="Q313" s="100"/>
      <c r="R313" s="100"/>
      <c r="S313" s="100"/>
      <c r="T313" s="102"/>
      <c r="U313" s="103"/>
      <c r="V313" s="103"/>
      <c r="W313" s="103"/>
      <c r="X313" s="103"/>
    </row>
    <row r="314" spans="1:24" ht="16.95" customHeight="1">
      <c r="A314" s="266"/>
      <c r="B314" s="266"/>
      <c r="C314" s="266"/>
      <c r="D314" s="266"/>
      <c r="E314" s="268" t="s">
        <v>13</v>
      </c>
      <c r="F314" s="268"/>
      <c r="G314" s="268"/>
      <c r="H314" s="268"/>
      <c r="I314" s="267" t="s">
        <v>14</v>
      </c>
      <c r="J314" s="267"/>
      <c r="K314" s="267"/>
      <c r="L314" s="267"/>
      <c r="M314" s="104"/>
      <c r="N314" s="104"/>
      <c r="O314" s="100"/>
      <c r="P314" s="101"/>
      <c r="Q314" s="100"/>
      <c r="R314" s="100"/>
      <c r="S314" s="100"/>
      <c r="T314" s="102"/>
      <c r="U314" s="103"/>
      <c r="V314" s="103"/>
      <c r="W314" s="103"/>
      <c r="X314" s="103"/>
    </row>
    <row r="315" spans="1:24" ht="16.95" customHeight="1">
      <c r="A315" s="266"/>
      <c r="B315" s="266"/>
      <c r="C315" s="266"/>
      <c r="D315" s="266"/>
      <c r="E315" s="106" t="s">
        <v>15</v>
      </c>
      <c r="F315" s="106" t="s">
        <v>16</v>
      </c>
      <c r="G315" s="106" t="s">
        <v>17</v>
      </c>
      <c r="H315" s="107" t="s">
        <v>18</v>
      </c>
      <c r="I315" s="106" t="s">
        <v>15</v>
      </c>
      <c r="J315" s="106" t="s">
        <v>16</v>
      </c>
      <c r="K315" s="106" t="s">
        <v>17</v>
      </c>
      <c r="L315" s="1" t="s">
        <v>18</v>
      </c>
      <c r="M315" s="104"/>
      <c r="N315" s="104"/>
      <c r="O315" s="100"/>
      <c r="P315" s="101"/>
      <c r="Q315" s="100"/>
      <c r="R315" s="100"/>
      <c r="S315" s="100"/>
      <c r="T315" s="102"/>
      <c r="U315" s="103"/>
      <c r="V315" s="103"/>
      <c r="W315" s="103"/>
      <c r="X315" s="103"/>
    </row>
    <row r="316" spans="1:24" ht="16.95" customHeight="1">
      <c r="A316" s="257" t="s">
        <v>468</v>
      </c>
      <c r="B316" s="257"/>
      <c r="C316" s="257"/>
      <c r="D316" s="257"/>
      <c r="E316" s="108">
        <f t="shared" ref="E316:G320" si="8">E304+M304</f>
        <v>1065</v>
      </c>
      <c r="F316" s="109">
        <f t="shared" si="8"/>
        <v>1003</v>
      </c>
      <c r="G316" s="108">
        <f t="shared" si="8"/>
        <v>62</v>
      </c>
      <c r="H316" s="110">
        <f>F316/E316</f>
        <v>0.94178403755868545</v>
      </c>
      <c r="I316" s="108">
        <f t="shared" ref="I316:K320" si="9">I304+Q304</f>
        <v>1500</v>
      </c>
      <c r="J316" s="109">
        <f t="shared" si="9"/>
        <v>1301</v>
      </c>
      <c r="K316" s="108">
        <f t="shared" si="9"/>
        <v>199</v>
      </c>
      <c r="L316" s="129">
        <f>J316/I316</f>
        <v>0.86733333333333329</v>
      </c>
      <c r="M316" s="104"/>
      <c r="N316" s="104"/>
      <c r="O316" s="100"/>
      <c r="P316" s="101"/>
      <c r="Q316" s="100"/>
      <c r="R316" s="100"/>
      <c r="S316" s="100"/>
      <c r="T316" s="102"/>
      <c r="U316" s="103"/>
      <c r="V316" s="103"/>
      <c r="W316" s="103"/>
      <c r="X316" s="103"/>
    </row>
    <row r="317" spans="1:24" ht="16.95" customHeight="1">
      <c r="A317" s="258" t="s">
        <v>469</v>
      </c>
      <c r="B317" s="258"/>
      <c r="C317" s="258"/>
      <c r="D317" s="258"/>
      <c r="E317" s="130">
        <f t="shared" si="8"/>
        <v>345</v>
      </c>
      <c r="F317" s="131">
        <f t="shared" si="8"/>
        <v>330</v>
      </c>
      <c r="G317" s="130">
        <f t="shared" si="8"/>
        <v>15</v>
      </c>
      <c r="H317" s="132">
        <f>F317/E317</f>
        <v>0.95652173913043481</v>
      </c>
      <c r="I317" s="130">
        <f t="shared" si="9"/>
        <v>421</v>
      </c>
      <c r="J317" s="131">
        <f t="shared" si="9"/>
        <v>324</v>
      </c>
      <c r="K317" s="130">
        <f t="shared" si="9"/>
        <v>97</v>
      </c>
      <c r="L317" s="133">
        <f>J317/I317</f>
        <v>0.76959619952494063</v>
      </c>
      <c r="M317" s="104"/>
      <c r="N317" s="104"/>
      <c r="O317" s="100"/>
      <c r="P317" s="101"/>
      <c r="Q317" s="100"/>
      <c r="R317" s="100"/>
      <c r="S317" s="100"/>
      <c r="T317" s="102"/>
      <c r="U317" s="103"/>
      <c r="V317" s="103"/>
      <c r="W317" s="103"/>
      <c r="X317" s="103"/>
    </row>
    <row r="318" spans="1:24" ht="16.95" customHeight="1">
      <c r="A318" s="259" t="s">
        <v>470</v>
      </c>
      <c r="B318" s="259"/>
      <c r="C318" s="259"/>
      <c r="D318" s="259"/>
      <c r="E318" s="117">
        <f t="shared" si="8"/>
        <v>277</v>
      </c>
      <c r="F318" s="118">
        <f t="shared" si="8"/>
        <v>254</v>
      </c>
      <c r="G318" s="117">
        <f t="shared" si="8"/>
        <v>23</v>
      </c>
      <c r="H318" s="119">
        <f>F318/E318</f>
        <v>0.9169675090252708</v>
      </c>
      <c r="I318" s="117">
        <f t="shared" si="9"/>
        <v>452</v>
      </c>
      <c r="J318" s="118">
        <f t="shared" si="9"/>
        <v>396</v>
      </c>
      <c r="K318" s="117">
        <f t="shared" si="9"/>
        <v>56</v>
      </c>
      <c r="L318" s="134">
        <f>J318/I318</f>
        <v>0.87610619469026552</v>
      </c>
      <c r="M318" s="104"/>
      <c r="N318" s="104"/>
      <c r="O318" s="100"/>
      <c r="P318" s="101"/>
      <c r="Q318" s="100"/>
      <c r="R318" s="100"/>
      <c r="S318" s="100"/>
      <c r="T318" s="102"/>
      <c r="U318" s="103"/>
      <c r="V318" s="103"/>
      <c r="W318" s="103"/>
      <c r="X318" s="103"/>
    </row>
    <row r="319" spans="1:24" ht="14.7" customHeight="1">
      <c r="A319" s="260" t="s">
        <v>471</v>
      </c>
      <c r="B319" s="260"/>
      <c r="C319" s="260"/>
      <c r="D319" s="260"/>
      <c r="E319" s="122">
        <f t="shared" si="8"/>
        <v>315</v>
      </c>
      <c r="F319" s="123">
        <f t="shared" si="8"/>
        <v>297</v>
      </c>
      <c r="G319" s="122">
        <f t="shared" si="8"/>
        <v>18</v>
      </c>
      <c r="H319" s="124">
        <f>F319/E319</f>
        <v>0.94285714285714284</v>
      </c>
      <c r="I319" s="122">
        <f t="shared" si="9"/>
        <v>503</v>
      </c>
      <c r="J319" s="123">
        <f t="shared" si="9"/>
        <v>448</v>
      </c>
      <c r="K319" s="122">
        <f t="shared" si="9"/>
        <v>55</v>
      </c>
      <c r="L319" s="135">
        <f>J319/I319</f>
        <v>0.89065606361829031</v>
      </c>
      <c r="M319" s="104"/>
      <c r="N319" s="104"/>
      <c r="O319" s="100"/>
      <c r="P319" s="101"/>
      <c r="Q319" s="100"/>
      <c r="R319" s="100"/>
      <c r="S319" s="100"/>
      <c r="T319" s="102"/>
      <c r="U319" s="103"/>
      <c r="V319" s="103"/>
      <c r="W319" s="103"/>
      <c r="X319" s="103"/>
    </row>
    <row r="320" spans="1:24" ht="14.7" customHeight="1" thickBot="1">
      <c r="A320" s="261" t="s">
        <v>472</v>
      </c>
      <c r="B320" s="261"/>
      <c r="C320" s="261"/>
      <c r="D320" s="261"/>
      <c r="E320" s="136">
        <f t="shared" si="8"/>
        <v>2002</v>
      </c>
      <c r="F320" s="126">
        <f t="shared" si="8"/>
        <v>1884</v>
      </c>
      <c r="G320" s="136">
        <f t="shared" si="8"/>
        <v>118</v>
      </c>
      <c r="H320" s="137">
        <f>F320/E320</f>
        <v>0.94105894105894106</v>
      </c>
      <c r="I320" s="136">
        <f t="shared" si="9"/>
        <v>2876</v>
      </c>
      <c r="J320" s="126">
        <f t="shared" si="9"/>
        <v>2469</v>
      </c>
      <c r="K320" s="136">
        <f t="shared" si="9"/>
        <v>407</v>
      </c>
      <c r="L320" s="138">
        <f>J320/I320</f>
        <v>0.8584840055632823</v>
      </c>
      <c r="M320" s="104"/>
      <c r="N320" s="104"/>
      <c r="O320" s="100"/>
      <c r="P320" s="101"/>
      <c r="Q320" s="100"/>
      <c r="R320" s="100"/>
      <c r="S320" s="100"/>
      <c r="T320" s="102"/>
      <c r="U320" s="103"/>
      <c r="V320" s="103"/>
      <c r="W320" s="103"/>
      <c r="X320" s="103"/>
    </row>
    <row r="321" spans="1:24" ht="21.9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0"/>
      <c r="P321" s="101"/>
      <c r="Q321" s="100"/>
      <c r="R321" s="100"/>
      <c r="S321" s="100"/>
      <c r="T321" s="102"/>
      <c r="U321" s="103"/>
      <c r="V321" s="103"/>
      <c r="W321" s="103"/>
      <c r="X321" s="103"/>
    </row>
    <row r="322" spans="1:24" ht="14.7" customHeight="1" thickBot="1">
      <c r="A322" s="139"/>
      <c r="B322" s="139"/>
      <c r="C322" s="139"/>
      <c r="D322" s="139"/>
      <c r="E322" s="104"/>
      <c r="F322" s="104"/>
      <c r="G322" s="104"/>
      <c r="H322" s="140"/>
      <c r="I322" s="104"/>
      <c r="J322" s="104"/>
      <c r="K322" s="104"/>
      <c r="L322" s="104"/>
      <c r="M322" s="104"/>
      <c r="N322" s="104"/>
      <c r="O322" s="104"/>
      <c r="P322" s="140"/>
      <c r="Q322" s="104"/>
      <c r="R322" s="104"/>
      <c r="S322" s="104"/>
      <c r="T322" s="141"/>
      <c r="U322" s="142"/>
      <c r="V322" s="103"/>
      <c r="W322" s="142"/>
      <c r="X322" s="142"/>
    </row>
    <row r="323" spans="1:24" ht="14.7" customHeight="1">
      <c r="A323" s="139"/>
      <c r="B323" s="139"/>
      <c r="C323" s="139"/>
      <c r="D323" s="143" t="s">
        <v>473</v>
      </c>
      <c r="E323" s="144" t="s">
        <v>15</v>
      </c>
      <c r="F323" s="144" t="s">
        <v>16</v>
      </c>
      <c r="G323" s="144" t="s">
        <v>17</v>
      </c>
      <c r="H323" s="262" t="s">
        <v>18</v>
      </c>
      <c r="I323" s="262"/>
      <c r="J323" s="104"/>
      <c r="K323" s="104"/>
      <c r="L323" s="104"/>
      <c r="M323" s="104"/>
      <c r="N323" s="104"/>
      <c r="O323" s="104"/>
      <c r="P323" s="140"/>
      <c r="Q323" s="104"/>
      <c r="R323" s="104"/>
      <c r="S323" s="104"/>
      <c r="T323" s="141"/>
      <c r="U323" s="142"/>
      <c r="V323" s="103"/>
      <c r="W323" s="142"/>
      <c r="X323" s="142"/>
    </row>
    <row r="324" spans="1:24" ht="14.7" customHeight="1">
      <c r="A324" s="100"/>
      <c r="B324" s="100"/>
      <c r="C324" s="100"/>
      <c r="D324" s="145" t="s">
        <v>474</v>
      </c>
      <c r="E324" s="146">
        <f>E296</f>
        <v>1980</v>
      </c>
      <c r="F324" s="146">
        <f>F296</f>
        <v>1875</v>
      </c>
      <c r="G324" s="146">
        <f>G296</f>
        <v>105</v>
      </c>
      <c r="H324" s="255">
        <f>F324/E324</f>
        <v>0.94696969696969702</v>
      </c>
      <c r="I324" s="255"/>
      <c r="J324" s="104"/>
      <c r="K324" s="104"/>
      <c r="L324" s="104"/>
      <c r="M324" s="256"/>
      <c r="N324" s="256"/>
      <c r="O324" s="104"/>
      <c r="P324" s="140"/>
      <c r="Q324" s="104"/>
      <c r="R324" s="104"/>
      <c r="S324" s="104"/>
      <c r="T324" s="141"/>
      <c r="U324" s="103"/>
      <c r="V324" s="103"/>
      <c r="W324" s="103"/>
      <c r="X324" s="103"/>
    </row>
    <row r="325" spans="1:24" ht="14.7" customHeight="1">
      <c r="A325" s="100"/>
      <c r="B325" s="100"/>
      <c r="C325" s="100"/>
      <c r="D325" s="145" t="s">
        <v>475</v>
      </c>
      <c r="E325" s="146">
        <f>I296</f>
        <v>2842</v>
      </c>
      <c r="F325" s="146">
        <f>J296</f>
        <v>2449</v>
      </c>
      <c r="G325" s="146">
        <f>K296</f>
        <v>393</v>
      </c>
      <c r="H325" s="255">
        <f>F325/E325</f>
        <v>0.86171710063335683</v>
      </c>
      <c r="I325" s="255"/>
      <c r="J325" s="104"/>
      <c r="K325" s="104"/>
      <c r="L325" s="104"/>
      <c r="M325" s="104"/>
      <c r="N325" s="104"/>
      <c r="O325" s="104"/>
      <c r="P325" s="140"/>
      <c r="Q325" s="104"/>
      <c r="R325" s="104"/>
      <c r="S325" s="104"/>
      <c r="T325" s="141"/>
      <c r="U325" s="103"/>
      <c r="V325" s="103"/>
      <c r="W325" s="103"/>
      <c r="X325" s="103"/>
    </row>
    <row r="326" spans="1:24" ht="14.7" customHeight="1">
      <c r="A326" s="100"/>
      <c r="B326" s="100"/>
      <c r="C326" s="100"/>
      <c r="D326" s="145" t="s">
        <v>476</v>
      </c>
      <c r="E326" s="146">
        <f>M296</f>
        <v>22</v>
      </c>
      <c r="F326" s="146">
        <f>N296</f>
        <v>9</v>
      </c>
      <c r="G326" s="146">
        <f>O296</f>
        <v>13</v>
      </c>
      <c r="H326" s="255">
        <f>F326/E326</f>
        <v>0.40909090909090912</v>
      </c>
      <c r="I326" s="255"/>
      <c r="J326" s="104"/>
      <c r="K326" s="104"/>
      <c r="L326" s="104"/>
      <c r="M326" s="104"/>
      <c r="N326" s="104"/>
      <c r="O326" s="104"/>
      <c r="P326" s="140"/>
      <c r="Q326" s="104"/>
      <c r="R326" s="104"/>
      <c r="S326" s="104"/>
      <c r="T326" s="141"/>
      <c r="U326" s="103"/>
      <c r="V326" s="103"/>
      <c r="W326" s="103"/>
      <c r="X326" s="103"/>
    </row>
    <row r="327" spans="1:24" ht="14.7" customHeight="1">
      <c r="A327" s="100"/>
      <c r="B327" s="100"/>
      <c r="C327" s="100"/>
      <c r="D327" s="145" t="s">
        <v>477</v>
      </c>
      <c r="E327" s="146">
        <f>Q296</f>
        <v>34</v>
      </c>
      <c r="F327" s="146">
        <f>R296</f>
        <v>20</v>
      </c>
      <c r="G327" s="146">
        <f>S296</f>
        <v>14</v>
      </c>
      <c r="H327" s="255">
        <f>F327/E327</f>
        <v>0.58823529411764708</v>
      </c>
      <c r="I327" s="255"/>
      <c r="J327" s="104"/>
      <c r="K327" s="104"/>
      <c r="L327" s="104"/>
      <c r="M327" s="104"/>
      <c r="N327" s="104"/>
      <c r="O327" s="104"/>
      <c r="P327" s="140"/>
      <c r="Q327" s="104"/>
      <c r="R327" s="104"/>
      <c r="S327" s="104"/>
      <c r="T327" s="141"/>
      <c r="U327" s="103"/>
      <c r="V327" s="103"/>
      <c r="W327" s="103"/>
      <c r="X327" s="103"/>
    </row>
    <row r="328" spans="1:24" ht="14.7" customHeight="1" thickBot="1">
      <c r="A328" s="100"/>
      <c r="B328" s="100"/>
      <c r="C328" s="100"/>
      <c r="D328" s="147" t="s">
        <v>472</v>
      </c>
      <c r="E328" s="136">
        <f>SUM(E324:E327)</f>
        <v>4878</v>
      </c>
      <c r="F328" s="136">
        <f>SUM(F324:F327)</f>
        <v>4353</v>
      </c>
      <c r="G328" s="136">
        <f>SUM(G324:G327)</f>
        <v>525</v>
      </c>
      <c r="H328" s="204">
        <f>F328/E328</f>
        <v>0.89237392373923741</v>
      </c>
      <c r="I328" s="204"/>
      <c r="J328" s="104"/>
      <c r="K328" s="104"/>
      <c r="L328" s="104"/>
      <c r="M328" s="104"/>
      <c r="N328" s="104"/>
      <c r="O328" s="104"/>
      <c r="P328" s="140"/>
      <c r="Q328" s="104"/>
      <c r="R328" s="104"/>
      <c r="S328" s="104"/>
      <c r="T328" s="141"/>
      <c r="U328" s="103"/>
      <c r="V328" s="103"/>
      <c r="W328" s="103"/>
      <c r="X328" s="103"/>
    </row>
    <row r="329" spans="1:24" ht="14.7" customHeight="1" thickBot="1">
      <c r="A329" s="100"/>
      <c r="B329" s="100"/>
      <c r="C329" s="100"/>
      <c r="D329" s="100"/>
      <c r="E329" s="104"/>
      <c r="F329" s="104"/>
      <c r="G329" s="104"/>
      <c r="H329" s="140"/>
      <c r="I329" s="104"/>
      <c r="J329" s="104"/>
      <c r="K329" s="104"/>
      <c r="L329" s="104"/>
      <c r="M329" s="104"/>
      <c r="N329" s="104"/>
      <c r="O329" s="104"/>
      <c r="P329" s="140"/>
      <c r="Q329" s="104"/>
      <c r="R329" s="104"/>
      <c r="S329" s="104"/>
      <c r="T329" s="141"/>
      <c r="U329" s="103"/>
      <c r="V329" s="103"/>
      <c r="W329" s="103"/>
      <c r="X329" s="103"/>
    </row>
    <row r="330" spans="1:24" ht="87" customHeight="1">
      <c r="A330" s="100"/>
      <c r="B330" s="100"/>
      <c r="C330" s="100"/>
      <c r="D330" s="143" t="s">
        <v>478</v>
      </c>
      <c r="E330" s="148" t="s">
        <v>479</v>
      </c>
      <c r="F330" s="148" t="s">
        <v>480</v>
      </c>
      <c r="G330" s="148" t="s">
        <v>481</v>
      </c>
      <c r="H330" s="252" t="s">
        <v>482</v>
      </c>
      <c r="I330" s="252"/>
      <c r="J330" s="104"/>
      <c r="K330" s="104"/>
      <c r="L330" s="104"/>
      <c r="M330" s="104"/>
      <c r="N330" s="104"/>
      <c r="O330" s="104"/>
      <c r="P330" s="140"/>
      <c r="Q330" s="104"/>
      <c r="R330" s="104"/>
      <c r="S330" s="104"/>
      <c r="T330" s="141"/>
      <c r="U330" s="103"/>
      <c r="V330" s="103"/>
      <c r="W330" s="103"/>
      <c r="X330" s="103"/>
    </row>
    <row r="331" spans="1:24" ht="14.7" customHeight="1">
      <c r="A331" s="100"/>
      <c r="B331" s="100"/>
      <c r="C331" s="100"/>
      <c r="D331" s="145" t="s">
        <v>474</v>
      </c>
      <c r="E331" s="146">
        <f>F324</f>
        <v>1875</v>
      </c>
      <c r="F331" s="146">
        <f>U296</f>
        <v>139</v>
      </c>
      <c r="G331" s="146">
        <f>J342-G333</f>
        <v>465</v>
      </c>
      <c r="H331" s="253">
        <f>E331+F331+G331</f>
        <v>2479</v>
      </c>
      <c r="I331" s="253"/>
      <c r="J331" s="141"/>
      <c r="K331" s="104"/>
      <c r="L331" s="104"/>
      <c r="M331" s="104"/>
      <c r="N331" s="104"/>
      <c r="O331" s="104"/>
      <c r="P331" s="140"/>
      <c r="Q331" s="104"/>
      <c r="R331" s="104"/>
      <c r="S331" s="104"/>
      <c r="T331" s="141"/>
      <c r="U331" s="103"/>
      <c r="V331" s="103"/>
      <c r="W331" s="103"/>
      <c r="X331" s="103"/>
    </row>
    <row r="332" spans="1:24" ht="14.7" customHeight="1">
      <c r="A332" s="100"/>
      <c r="B332" s="100"/>
      <c r="C332" s="100"/>
      <c r="D332" s="145" t="s">
        <v>475</v>
      </c>
      <c r="E332" s="146">
        <f>F325</f>
        <v>2449</v>
      </c>
      <c r="F332" s="146">
        <f>V296</f>
        <v>676</v>
      </c>
      <c r="G332" s="146">
        <f>J343-G334</f>
        <v>438</v>
      </c>
      <c r="H332" s="253">
        <f>E332+F332+G332</f>
        <v>3563</v>
      </c>
      <c r="I332" s="253"/>
      <c r="J332" s="104"/>
      <c r="K332" s="104"/>
      <c r="L332" s="104"/>
      <c r="M332" s="104"/>
      <c r="N332" s="104"/>
      <c r="O332" s="104"/>
      <c r="P332" s="140"/>
      <c r="Q332" s="104"/>
      <c r="R332" s="104"/>
      <c r="S332" s="104"/>
      <c r="T332" s="141"/>
      <c r="U332" s="103"/>
      <c r="V332" s="103"/>
      <c r="W332" s="103"/>
      <c r="X332" s="103"/>
    </row>
    <row r="333" spans="1:24" ht="14.7" customHeight="1">
      <c r="A333" s="100"/>
      <c r="B333" s="100"/>
      <c r="C333" s="100"/>
      <c r="D333" s="145" t="s">
        <v>476</v>
      </c>
      <c r="E333" s="146">
        <f>F326</f>
        <v>9</v>
      </c>
      <c r="F333" s="146">
        <f>W296</f>
        <v>11</v>
      </c>
      <c r="G333" s="149">
        <v>0</v>
      </c>
      <c r="H333" s="253">
        <f>E333+F333+G333</f>
        <v>20</v>
      </c>
      <c r="I333" s="253"/>
      <c r="J333" s="104"/>
      <c r="K333" s="104"/>
      <c r="L333" s="104"/>
      <c r="M333" s="104"/>
      <c r="N333" s="104"/>
      <c r="O333" s="104"/>
      <c r="P333" s="140"/>
      <c r="Q333" s="104"/>
      <c r="R333" s="104"/>
      <c r="S333" s="104"/>
      <c r="T333" s="141"/>
      <c r="U333" s="103"/>
      <c r="V333" s="103"/>
      <c r="W333" s="103"/>
      <c r="X333" s="103"/>
    </row>
    <row r="334" spans="1:24" ht="14.7" customHeight="1">
      <c r="A334" s="100"/>
      <c r="B334" s="100"/>
      <c r="C334" s="100"/>
      <c r="D334" s="145" t="s">
        <v>477</v>
      </c>
      <c r="E334" s="146">
        <f>F327</f>
        <v>20</v>
      </c>
      <c r="F334" s="146">
        <f>X296</f>
        <v>18</v>
      </c>
      <c r="G334" s="149">
        <v>1</v>
      </c>
      <c r="H334" s="253">
        <f>E334+F334+G334</f>
        <v>39</v>
      </c>
      <c r="I334" s="253"/>
      <c r="J334" s="104"/>
      <c r="K334" s="104"/>
      <c r="L334" s="104"/>
      <c r="M334" s="104"/>
      <c r="N334" s="104"/>
      <c r="O334" s="104"/>
      <c r="P334" s="140"/>
      <c r="Q334" s="104"/>
      <c r="R334" s="104"/>
      <c r="S334" s="104"/>
      <c r="T334" s="141"/>
      <c r="U334" s="103"/>
      <c r="V334" s="103"/>
      <c r="W334" s="103"/>
      <c r="X334" s="103"/>
    </row>
    <row r="335" spans="1:24" ht="14.7" customHeight="1" thickBot="1">
      <c r="A335" s="100"/>
      <c r="B335" s="100"/>
      <c r="C335" s="100"/>
      <c r="D335" s="147" t="s">
        <v>472</v>
      </c>
      <c r="E335" s="150">
        <f>SUM(E331:E334)</f>
        <v>4353</v>
      </c>
      <c r="F335" s="150">
        <f>SUM(F331:F334)</f>
        <v>844</v>
      </c>
      <c r="G335" s="150">
        <f>SUM(G331:G334)</f>
        <v>904</v>
      </c>
      <c r="H335" s="254">
        <f>H331+H332+H333+H334</f>
        <v>6101</v>
      </c>
      <c r="I335" s="254"/>
      <c r="J335" s="104"/>
      <c r="K335" s="104"/>
      <c r="L335" s="104"/>
      <c r="M335" s="104"/>
      <c r="N335" s="104"/>
      <c r="O335" s="104"/>
      <c r="P335" s="140"/>
      <c r="Q335" s="104"/>
      <c r="R335" s="104"/>
      <c r="S335" s="104"/>
      <c r="T335" s="141"/>
      <c r="U335" s="103"/>
      <c r="V335" s="103"/>
      <c r="W335" s="103"/>
      <c r="X335" s="103"/>
    </row>
    <row r="336" spans="1:24" ht="14.7" customHeight="1">
      <c r="A336" s="100"/>
      <c r="B336" s="100"/>
      <c r="C336" s="100"/>
      <c r="D336" s="151" t="s">
        <v>483</v>
      </c>
      <c r="E336" s="104"/>
      <c r="F336" s="104"/>
      <c r="G336" s="104"/>
      <c r="H336" s="140"/>
      <c r="I336" s="104"/>
      <c r="J336" s="104"/>
      <c r="K336" s="104"/>
      <c r="L336" s="104"/>
      <c r="M336" s="104"/>
      <c r="N336" s="104"/>
      <c r="O336" s="104"/>
      <c r="P336" s="140"/>
      <c r="Q336" s="104"/>
      <c r="R336" s="104"/>
      <c r="S336" s="104"/>
      <c r="T336" s="141"/>
      <c r="U336" s="103"/>
      <c r="V336" s="103"/>
      <c r="W336" s="103"/>
      <c r="X336" s="103"/>
    </row>
    <row r="337" spans="1:24" ht="14.7" customHeight="1">
      <c r="B337" s="152"/>
      <c r="C337" s="152"/>
      <c r="D337" s="151" t="s">
        <v>484</v>
      </c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04"/>
      <c r="P337" s="140"/>
      <c r="Q337" s="104"/>
      <c r="R337" s="104"/>
      <c r="S337" s="104"/>
      <c r="T337" s="141"/>
      <c r="U337" s="103"/>
      <c r="V337" s="103"/>
      <c r="W337" s="103"/>
      <c r="X337" s="103"/>
    </row>
    <row r="338" spans="1:24" ht="14.7" customHeight="1" thickBot="1">
      <c r="L338" s="152"/>
      <c r="M338" s="152"/>
      <c r="N338" s="152"/>
      <c r="O338" s="104"/>
      <c r="P338" s="140"/>
      <c r="Q338" s="104"/>
      <c r="R338" s="104"/>
      <c r="S338" s="104"/>
      <c r="T338" s="141"/>
      <c r="U338" s="103"/>
      <c r="V338" s="103"/>
      <c r="W338" s="103"/>
      <c r="X338" s="103"/>
    </row>
    <row r="339" spans="1:24" ht="27.3" customHeight="1">
      <c r="A339" s="104"/>
      <c r="B339" s="104"/>
      <c r="C339" s="104"/>
      <c r="D339" s="247" t="s">
        <v>485</v>
      </c>
      <c r="E339" s="247"/>
      <c r="F339" s="247"/>
      <c r="G339" s="247"/>
      <c r="H339" s="247"/>
      <c r="I339" s="247"/>
      <c r="J339" s="247"/>
      <c r="K339" s="247"/>
      <c r="L339" s="247"/>
      <c r="M339" s="247"/>
      <c r="N339" s="104"/>
      <c r="O339" s="104"/>
      <c r="P339" s="140"/>
      <c r="Q339" s="104"/>
      <c r="R339" s="104"/>
      <c r="S339" s="104"/>
      <c r="T339" s="141"/>
      <c r="U339" s="103"/>
      <c r="V339" s="103"/>
      <c r="W339" s="103"/>
      <c r="X339" s="103"/>
    </row>
    <row r="340" spans="1:24" ht="14.85" customHeight="1">
      <c r="A340" s="104"/>
      <c r="B340" s="104"/>
      <c r="C340" s="104"/>
      <c r="D340" s="248" t="s">
        <v>486</v>
      </c>
      <c r="E340" s="201" t="s">
        <v>487</v>
      </c>
      <c r="F340" s="201"/>
      <c r="G340" s="201"/>
      <c r="H340" s="249" t="s">
        <v>488</v>
      </c>
      <c r="I340" s="249"/>
      <c r="J340" s="249"/>
      <c r="K340" s="250" t="s">
        <v>489</v>
      </c>
      <c r="L340" s="250"/>
      <c r="M340" s="250"/>
      <c r="N340" s="104"/>
      <c r="O340" s="104"/>
      <c r="P340" s="140"/>
      <c r="Q340" s="104"/>
      <c r="R340" s="104"/>
      <c r="S340" s="104"/>
      <c r="T340" s="141"/>
      <c r="U340" s="103"/>
      <c r="V340" s="103"/>
      <c r="W340" s="103"/>
      <c r="X340" s="103"/>
    </row>
    <row r="341" spans="1:24" ht="14.85" customHeight="1">
      <c r="A341" s="104"/>
      <c r="B341" s="104"/>
      <c r="C341" s="104"/>
      <c r="D341" s="248"/>
      <c r="E341" s="153" t="s">
        <v>490</v>
      </c>
      <c r="F341" s="153" t="s">
        <v>491</v>
      </c>
      <c r="G341" s="153" t="s">
        <v>472</v>
      </c>
      <c r="H341" s="154" t="s">
        <v>492</v>
      </c>
      <c r="I341" s="154" t="s">
        <v>491</v>
      </c>
      <c r="J341" s="154" t="s">
        <v>472</v>
      </c>
      <c r="K341" s="155" t="s">
        <v>490</v>
      </c>
      <c r="L341" s="155" t="s">
        <v>491</v>
      </c>
      <c r="M341" s="156" t="s">
        <v>472</v>
      </c>
      <c r="N341" s="104"/>
      <c r="O341" s="104"/>
      <c r="P341" s="140"/>
      <c r="Q341" s="104"/>
      <c r="R341" s="104"/>
      <c r="S341" s="104"/>
      <c r="T341" s="141"/>
      <c r="U341" s="103"/>
      <c r="V341" s="103"/>
      <c r="W341" s="103"/>
      <c r="X341" s="103"/>
    </row>
    <row r="342" spans="1:24" ht="14.85" customHeight="1">
      <c r="A342" s="104"/>
      <c r="B342" s="104"/>
      <c r="C342" s="104"/>
      <c r="D342" s="157" t="s">
        <v>13</v>
      </c>
      <c r="E342" s="158">
        <f>K342-H342</f>
        <v>1052</v>
      </c>
      <c r="F342" s="158">
        <v>982</v>
      </c>
      <c r="G342" s="158">
        <f>SUM(E342:F342)</f>
        <v>2034</v>
      </c>
      <c r="H342" s="159">
        <v>87</v>
      </c>
      <c r="I342" s="159">
        <v>378</v>
      </c>
      <c r="J342" s="159">
        <f>SUM(H342:I342)</f>
        <v>465</v>
      </c>
      <c r="K342" s="160">
        <f>M342-L342</f>
        <v>1139</v>
      </c>
      <c r="L342" s="160">
        <f>F342+I342</f>
        <v>1360</v>
      </c>
      <c r="M342" s="161">
        <f>H331+H333</f>
        <v>2499</v>
      </c>
      <c r="N342" s="104"/>
      <c r="O342" s="104"/>
      <c r="P342" s="140"/>
      <c r="Q342" s="104"/>
      <c r="R342" s="104"/>
      <c r="S342" s="104"/>
      <c r="T342" s="141"/>
      <c r="U342" s="103"/>
      <c r="V342" s="103"/>
      <c r="W342" s="103"/>
      <c r="X342" s="103"/>
    </row>
    <row r="343" spans="1:24" ht="14.7" customHeight="1">
      <c r="A343" s="104"/>
      <c r="B343" s="104"/>
      <c r="C343" s="104"/>
      <c r="D343" s="157" t="s">
        <v>493</v>
      </c>
      <c r="E343" s="158">
        <f>K343-H343</f>
        <v>1920</v>
      </c>
      <c r="F343" s="158">
        <v>1243</v>
      </c>
      <c r="G343" s="158">
        <f>SUM(E343:F343)</f>
        <v>3163</v>
      </c>
      <c r="H343" s="159">
        <v>119</v>
      </c>
      <c r="I343" s="159">
        <v>320</v>
      </c>
      <c r="J343" s="159">
        <f>SUM(H343:I343)</f>
        <v>439</v>
      </c>
      <c r="K343" s="160">
        <f>M343-L343</f>
        <v>2039</v>
      </c>
      <c r="L343" s="160">
        <f>F343+I343</f>
        <v>1563</v>
      </c>
      <c r="M343" s="161">
        <f>H332+H334</f>
        <v>3602</v>
      </c>
      <c r="N343" s="104"/>
      <c r="O343" s="104"/>
      <c r="P343" s="140"/>
      <c r="Q343" s="104"/>
      <c r="R343" s="104"/>
      <c r="S343" s="104"/>
      <c r="T343" s="141"/>
      <c r="U343" s="103"/>
      <c r="V343" s="103"/>
      <c r="W343" s="103"/>
      <c r="X343" s="103"/>
    </row>
    <row r="344" spans="1:24" ht="14.7" customHeight="1" thickBot="1">
      <c r="A344" s="104"/>
      <c r="B344" s="104"/>
      <c r="C344" s="104"/>
      <c r="D344" s="162" t="s">
        <v>494</v>
      </c>
      <c r="E344" s="163">
        <f>K344-H344</f>
        <v>2972</v>
      </c>
      <c r="F344" s="163">
        <f>SUM(F342:F343)</f>
        <v>2225</v>
      </c>
      <c r="G344" s="163">
        <f>SUM(E344:F344)</f>
        <v>5197</v>
      </c>
      <c r="H344" s="164">
        <f t="shared" ref="H344:M344" si="10">SUM(H342:H343)</f>
        <v>206</v>
      </c>
      <c r="I344" s="164">
        <f t="shared" si="10"/>
        <v>698</v>
      </c>
      <c r="J344" s="164">
        <f t="shared" si="10"/>
        <v>904</v>
      </c>
      <c r="K344" s="165">
        <f t="shared" si="10"/>
        <v>3178</v>
      </c>
      <c r="L344" s="165">
        <f t="shared" si="10"/>
        <v>2923</v>
      </c>
      <c r="M344" s="166">
        <f t="shared" si="10"/>
        <v>6101</v>
      </c>
      <c r="N344" s="104"/>
      <c r="O344" s="104"/>
      <c r="P344" s="140"/>
      <c r="Q344" s="104"/>
      <c r="R344" s="104"/>
      <c r="S344" s="104"/>
      <c r="T344" s="141"/>
      <c r="U344" s="103"/>
      <c r="V344" s="103"/>
      <c r="W344" s="103"/>
      <c r="X344" s="103"/>
    </row>
    <row r="345" spans="1:24" ht="14.7" customHeight="1">
      <c r="A345" s="104"/>
      <c r="B345" s="104"/>
      <c r="C345" s="104"/>
      <c r="D345" s="167" t="s">
        <v>495</v>
      </c>
      <c r="E345" s="152"/>
      <c r="F345" s="152"/>
      <c r="G345" s="152"/>
      <c r="H345" s="168"/>
      <c r="I345" s="152"/>
      <c r="J345" s="152"/>
      <c r="K345" s="152"/>
      <c r="L345" s="152"/>
      <c r="M345" s="152"/>
      <c r="N345" s="104"/>
      <c r="O345" s="104"/>
      <c r="P345" s="140"/>
      <c r="Q345" s="104"/>
      <c r="R345" s="104"/>
      <c r="S345" s="104"/>
      <c r="T345" s="141"/>
      <c r="U345" s="103"/>
      <c r="V345" s="103"/>
      <c r="W345" s="103"/>
      <c r="X345" s="103"/>
    </row>
    <row r="346" spans="1:24" ht="14.7" customHeight="1">
      <c r="A346" s="104"/>
      <c r="B346" s="104"/>
      <c r="C346" s="104"/>
      <c r="D346" s="251" t="s">
        <v>496</v>
      </c>
      <c r="E346" s="251"/>
      <c r="F346" s="251"/>
      <c r="G346" s="251"/>
      <c r="H346" s="251"/>
      <c r="I346" s="251"/>
      <c r="J346" s="251"/>
      <c r="K346" s="251"/>
      <c r="L346" s="251"/>
      <c r="M346" s="251"/>
      <c r="N346" s="104"/>
      <c r="O346" s="104"/>
      <c r="P346" s="140"/>
      <c r="Q346" s="104"/>
      <c r="R346" s="104"/>
      <c r="S346" s="104"/>
      <c r="T346" s="141"/>
      <c r="U346" s="103"/>
      <c r="V346" s="103"/>
      <c r="W346" s="103"/>
      <c r="X346" s="103"/>
    </row>
    <row r="347" spans="1:24" ht="22.5" customHeight="1">
      <c r="A347" s="104"/>
      <c r="B347" s="104"/>
      <c r="C347" s="104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4"/>
      <c r="O347" s="104"/>
      <c r="P347" s="140"/>
      <c r="Q347" s="104"/>
      <c r="R347" s="104"/>
      <c r="S347" s="104"/>
      <c r="T347" s="141"/>
      <c r="U347" s="103"/>
      <c r="V347" s="103"/>
      <c r="W347" s="103"/>
      <c r="X347" s="103"/>
    </row>
    <row r="348" spans="1:24" ht="14.7" customHeight="1">
      <c r="A348" s="104"/>
      <c r="B348" s="104"/>
      <c r="C348" s="104"/>
      <c r="D348" s="244" t="s">
        <v>497</v>
      </c>
      <c r="E348" s="244"/>
      <c r="F348" s="244"/>
      <c r="G348" s="244"/>
      <c r="H348" s="100"/>
      <c r="I348" s="100"/>
      <c r="J348" s="100"/>
      <c r="K348" s="100"/>
      <c r="L348" s="100"/>
      <c r="M348" s="100"/>
      <c r="N348" s="104"/>
      <c r="O348" s="104"/>
      <c r="P348" s="140"/>
      <c r="Q348" s="104"/>
      <c r="R348" s="104"/>
      <c r="S348" s="104"/>
      <c r="T348" s="141"/>
      <c r="U348" s="103"/>
      <c r="V348" s="103"/>
      <c r="W348" s="103"/>
      <c r="X348" s="103"/>
    </row>
    <row r="349" spans="1:24" ht="27.3" customHeight="1">
      <c r="A349" s="104"/>
      <c r="B349" s="104"/>
      <c r="C349" s="104"/>
      <c r="D349" s="245" t="s">
        <v>498</v>
      </c>
      <c r="E349" s="245"/>
      <c r="F349" s="245"/>
      <c r="G349" s="245"/>
      <c r="H349" s="100"/>
      <c r="I349" s="100"/>
      <c r="J349" s="100"/>
      <c r="K349" s="100"/>
      <c r="L349" s="100"/>
      <c r="M349" s="100"/>
      <c r="N349" s="104"/>
      <c r="O349" s="104"/>
      <c r="P349" s="140"/>
      <c r="Q349" s="104"/>
      <c r="R349" s="104"/>
      <c r="S349" s="104"/>
      <c r="T349" s="141"/>
      <c r="U349" s="103"/>
      <c r="V349" s="103"/>
      <c r="W349" s="103"/>
      <c r="X349" s="103"/>
    </row>
    <row r="350" spans="1:24" ht="14.7" customHeight="1">
      <c r="A350" s="104"/>
      <c r="B350" s="104"/>
      <c r="C350" s="104"/>
      <c r="D350" s="169" t="s">
        <v>499</v>
      </c>
      <c r="E350" s="170" t="s">
        <v>13</v>
      </c>
      <c r="F350" s="170" t="s">
        <v>500</v>
      </c>
      <c r="G350" s="170" t="s">
        <v>472</v>
      </c>
      <c r="H350" s="100"/>
      <c r="I350" s="100"/>
      <c r="J350" s="100"/>
      <c r="K350" s="100"/>
      <c r="L350" s="100"/>
      <c r="M350" s="100"/>
      <c r="N350" s="104"/>
      <c r="O350" s="104"/>
      <c r="P350" s="140"/>
      <c r="Q350" s="104"/>
      <c r="R350" s="104"/>
      <c r="S350" s="104"/>
      <c r="T350" s="141"/>
      <c r="U350" s="103"/>
      <c r="V350" s="103"/>
      <c r="W350" s="103"/>
      <c r="X350" s="103"/>
    </row>
    <row r="351" spans="1:24" ht="14.7" customHeight="1">
      <c r="A351" s="104"/>
      <c r="B351" s="104"/>
      <c r="C351" s="104"/>
      <c r="D351" s="171" t="s">
        <v>501</v>
      </c>
      <c r="E351" s="108">
        <v>99</v>
      </c>
      <c r="F351" s="108">
        <v>75</v>
      </c>
      <c r="G351" s="109">
        <f>SUM(E351:F351)</f>
        <v>174</v>
      </c>
      <c r="H351" s="100"/>
      <c r="I351" s="100"/>
      <c r="J351" s="100"/>
      <c r="K351" s="100"/>
      <c r="L351" s="100"/>
      <c r="M351" s="100"/>
      <c r="N351" s="104"/>
      <c r="O351" s="104"/>
      <c r="P351" s="140"/>
      <c r="Q351" s="104"/>
      <c r="R351" s="104"/>
      <c r="S351" s="104"/>
      <c r="T351" s="141"/>
      <c r="U351" s="103"/>
      <c r="V351" s="103"/>
      <c r="W351" s="103"/>
      <c r="X351" s="103"/>
    </row>
    <row r="352" spans="1:24" ht="14.7" customHeight="1">
      <c r="A352" s="104"/>
      <c r="B352" s="104"/>
      <c r="C352" s="104"/>
      <c r="D352" s="172" t="s">
        <v>158</v>
      </c>
      <c r="E352" s="130">
        <v>168</v>
      </c>
      <c r="F352" s="130">
        <v>78</v>
      </c>
      <c r="G352" s="131">
        <f>SUM(E352:F352)</f>
        <v>246</v>
      </c>
      <c r="H352" s="100"/>
      <c r="I352" s="100"/>
      <c r="J352" s="100"/>
      <c r="K352" s="100"/>
      <c r="L352" s="100"/>
      <c r="M352" s="100"/>
      <c r="N352" s="104"/>
      <c r="O352" s="104"/>
      <c r="P352" s="140"/>
      <c r="Q352" s="104"/>
      <c r="R352" s="104"/>
      <c r="S352" s="104"/>
      <c r="T352" s="141"/>
      <c r="U352" s="103"/>
      <c r="V352" s="103"/>
      <c r="W352" s="103"/>
      <c r="X352" s="103"/>
    </row>
    <row r="353" spans="1:24" ht="14.7" customHeight="1">
      <c r="A353" s="104"/>
      <c r="B353" s="104"/>
      <c r="C353" s="104"/>
      <c r="D353" s="173" t="s">
        <v>263</v>
      </c>
      <c r="E353" s="117">
        <v>98</v>
      </c>
      <c r="F353" s="117">
        <v>164</v>
      </c>
      <c r="G353" s="118">
        <f>SUM(E353:F353)</f>
        <v>262</v>
      </c>
      <c r="H353" s="100"/>
      <c r="I353" s="100"/>
      <c r="J353" s="100"/>
      <c r="K353" s="100"/>
      <c r="L353" s="100"/>
      <c r="M353" s="100"/>
      <c r="N353" s="104"/>
      <c r="O353" s="104"/>
      <c r="P353" s="140"/>
      <c r="Q353" s="104"/>
      <c r="R353" s="104"/>
      <c r="S353" s="104"/>
      <c r="T353" s="141"/>
      <c r="U353" s="103"/>
      <c r="V353" s="103"/>
      <c r="W353" s="103"/>
      <c r="X353" s="103"/>
    </row>
    <row r="354" spans="1:24" ht="14.7" customHeight="1">
      <c r="A354" s="104"/>
      <c r="B354" s="104"/>
      <c r="C354" s="104"/>
      <c r="D354" s="174" t="s">
        <v>356</v>
      </c>
      <c r="E354" s="122">
        <v>104</v>
      </c>
      <c r="F354" s="122">
        <v>35</v>
      </c>
      <c r="G354" s="123">
        <f>SUM(E354:F354)</f>
        <v>139</v>
      </c>
      <c r="H354" s="100"/>
      <c r="I354" s="100"/>
      <c r="J354" s="100"/>
      <c r="K354" s="100"/>
      <c r="L354" s="100"/>
      <c r="M354" s="100"/>
      <c r="N354" s="104"/>
      <c r="O354" s="104"/>
      <c r="P354" s="140"/>
      <c r="Q354" s="104"/>
      <c r="R354" s="104"/>
      <c r="S354" s="104"/>
      <c r="T354" s="141"/>
      <c r="U354" s="103"/>
      <c r="V354" s="103"/>
      <c r="W354" s="103"/>
      <c r="X354" s="103"/>
    </row>
    <row r="355" spans="1:24" ht="14.7" customHeight="1">
      <c r="A355" s="104"/>
      <c r="B355" s="104"/>
      <c r="C355" s="104"/>
      <c r="D355" s="175" t="s">
        <v>502</v>
      </c>
      <c r="E355" s="176">
        <f>SUM(E351:E354)</f>
        <v>469</v>
      </c>
      <c r="F355" s="176">
        <f>SUM(F351:F354)</f>
        <v>352</v>
      </c>
      <c r="G355" s="176">
        <f>SUM(G351:G354)</f>
        <v>821</v>
      </c>
      <c r="H355" s="100"/>
      <c r="I355" s="100"/>
      <c r="J355" s="100"/>
      <c r="K355" s="100"/>
      <c r="L355" s="100"/>
      <c r="M355" s="100"/>
      <c r="N355" s="104"/>
      <c r="O355" s="104"/>
      <c r="P355" s="140"/>
      <c r="Q355" s="104"/>
      <c r="R355" s="104"/>
      <c r="S355" s="104"/>
      <c r="T355" s="141"/>
      <c r="U355" s="103"/>
      <c r="V355" s="103"/>
      <c r="W355" s="103"/>
      <c r="X355" s="103"/>
    </row>
    <row r="356" spans="1:24" ht="26.4">
      <c r="A356" s="104"/>
      <c r="B356" s="104"/>
      <c r="C356" s="104"/>
      <c r="D356" s="105" t="s">
        <v>503</v>
      </c>
      <c r="E356" s="177">
        <v>171</v>
      </c>
      <c r="F356" s="177">
        <v>175</v>
      </c>
      <c r="G356" s="177">
        <f>SUM(E356:F356)</f>
        <v>346</v>
      </c>
      <c r="H356" s="100"/>
      <c r="I356" s="100">
        <f>G355+G356</f>
        <v>1167</v>
      </c>
      <c r="J356" s="100"/>
      <c r="K356" s="100"/>
      <c r="L356" s="100"/>
      <c r="M356" s="100"/>
      <c r="N356" s="104"/>
      <c r="O356" s="104"/>
      <c r="P356" s="140"/>
      <c r="Q356" s="104"/>
      <c r="R356" s="104"/>
      <c r="S356" s="104"/>
      <c r="T356" s="141"/>
      <c r="U356" s="103"/>
      <c r="V356" s="103"/>
      <c r="W356" s="103"/>
      <c r="X356" s="103"/>
    </row>
    <row r="357" spans="1:24">
      <c r="A357" s="104"/>
      <c r="B357" s="104"/>
      <c r="C357" s="104"/>
      <c r="D357" s="167" t="s">
        <v>504</v>
      </c>
      <c r="H357" s="100"/>
      <c r="I357" s="100"/>
      <c r="J357" s="100"/>
      <c r="K357" s="100"/>
      <c r="L357" s="100"/>
      <c r="M357" s="100"/>
      <c r="N357" s="104"/>
      <c r="O357" s="104"/>
      <c r="P357" s="140"/>
      <c r="Q357" s="104"/>
      <c r="R357" s="104"/>
      <c r="S357" s="104"/>
      <c r="T357" s="141"/>
      <c r="U357" s="103"/>
      <c r="V357" s="103"/>
      <c r="W357" s="103"/>
      <c r="X357" s="103"/>
    </row>
    <row r="358" spans="1:24" ht="14.7" customHeight="1">
      <c r="A358" s="104"/>
      <c r="B358" s="104"/>
      <c r="C358" s="104"/>
      <c r="D358" s="167" t="s">
        <v>505</v>
      </c>
      <c r="H358" s="100"/>
      <c r="I358" s="100"/>
      <c r="J358" s="100"/>
      <c r="K358" s="100"/>
      <c r="L358" s="100"/>
      <c r="M358" s="100"/>
      <c r="N358" s="104"/>
      <c r="O358" s="104"/>
      <c r="P358" s="140"/>
      <c r="Q358" s="104"/>
      <c r="R358" s="104"/>
      <c r="S358" s="104"/>
      <c r="T358" s="141"/>
      <c r="U358" s="103"/>
      <c r="V358" s="103"/>
      <c r="W358" s="103"/>
      <c r="X358" s="103"/>
    </row>
    <row r="359" spans="1:24" ht="14.7" customHeight="1">
      <c r="A359" s="104"/>
      <c r="B359" s="104"/>
      <c r="C359" s="104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4"/>
      <c r="O359" s="104"/>
      <c r="P359" s="140"/>
      <c r="Q359" s="104"/>
      <c r="R359" s="104"/>
      <c r="S359" s="104"/>
      <c r="T359" s="141"/>
      <c r="U359" s="103"/>
      <c r="V359" s="103"/>
      <c r="W359" s="103"/>
      <c r="X359" s="103"/>
    </row>
    <row r="360" spans="1:24" ht="14.7" customHeight="1">
      <c r="A360" s="104"/>
      <c r="B360" s="104"/>
      <c r="C360" s="104"/>
      <c r="D360" s="209" t="s">
        <v>506</v>
      </c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T360" s="141"/>
      <c r="U360" s="103"/>
      <c r="V360" s="103"/>
      <c r="W360" s="103"/>
      <c r="X360" s="103"/>
    </row>
    <row r="361" spans="1:24" ht="14.7" customHeight="1">
      <c r="A361" s="104"/>
      <c r="B361" s="104"/>
      <c r="C361" s="104"/>
      <c r="D361" s="246" t="s">
        <v>507</v>
      </c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T361" s="141"/>
      <c r="U361" s="103"/>
      <c r="V361" s="103"/>
      <c r="W361" s="103"/>
      <c r="X361" s="103"/>
    </row>
    <row r="362" spans="1:24" ht="14.7" customHeight="1">
      <c r="A362" s="104"/>
      <c r="B362" s="104"/>
      <c r="C362" s="104"/>
      <c r="D362" s="234" t="s">
        <v>508</v>
      </c>
      <c r="E362" s="234"/>
      <c r="F362" s="234"/>
      <c r="G362" s="234"/>
      <c r="H362" s="234"/>
      <c r="I362" s="234"/>
      <c r="J362" s="234" t="s">
        <v>509</v>
      </c>
      <c r="K362" s="234"/>
      <c r="L362" s="234"/>
      <c r="M362" s="234"/>
      <c r="N362" s="234"/>
      <c r="O362" s="234" t="s">
        <v>510</v>
      </c>
      <c r="P362" s="234"/>
      <c r="Q362" s="234"/>
      <c r="R362" s="234"/>
      <c r="T362" s="141"/>
      <c r="U362" s="103"/>
      <c r="V362" s="103"/>
      <c r="W362" s="103"/>
      <c r="X362" s="103"/>
    </row>
    <row r="363" spans="1:24" ht="14.7" customHeight="1">
      <c r="A363" s="104"/>
      <c r="B363" s="104"/>
      <c r="C363" s="104"/>
      <c r="D363" s="241" t="s">
        <v>511</v>
      </c>
      <c r="E363" s="241"/>
      <c r="F363" s="241"/>
      <c r="G363" s="241"/>
      <c r="H363" s="241"/>
      <c r="I363" s="241"/>
      <c r="J363" s="242">
        <v>34809</v>
      </c>
      <c r="K363" s="242"/>
      <c r="L363" s="242"/>
      <c r="M363" s="242"/>
      <c r="N363" s="242"/>
      <c r="O363" s="243">
        <f>J363/J371</f>
        <v>0.52015839808726838</v>
      </c>
      <c r="P363" s="243"/>
      <c r="Q363" s="243"/>
      <c r="R363" s="243"/>
      <c r="T363" s="141"/>
      <c r="U363" s="103"/>
      <c r="V363" s="103"/>
      <c r="W363" s="103"/>
      <c r="X363" s="103"/>
    </row>
    <row r="364" spans="1:24" ht="14.7" customHeight="1">
      <c r="A364" s="104"/>
      <c r="B364" s="104"/>
      <c r="C364" s="104"/>
      <c r="D364" s="241" t="s">
        <v>512</v>
      </c>
      <c r="E364" s="241"/>
      <c r="F364" s="241"/>
      <c r="G364" s="241"/>
      <c r="H364" s="241"/>
      <c r="I364" s="241"/>
      <c r="J364" s="242">
        <v>6874</v>
      </c>
      <c r="K364" s="242"/>
      <c r="L364" s="242"/>
      <c r="M364" s="242"/>
      <c r="N364" s="242"/>
      <c r="O364" s="243">
        <f>J364/J371</f>
        <v>0.10271966527196652</v>
      </c>
      <c r="P364" s="243"/>
      <c r="Q364" s="243"/>
      <c r="R364" s="243"/>
      <c r="T364" s="141"/>
      <c r="U364" s="103"/>
      <c r="V364" s="103"/>
      <c r="W364" s="103"/>
      <c r="X364" s="103"/>
    </row>
    <row r="365" spans="1:24" ht="14.7" customHeight="1">
      <c r="A365" s="104"/>
      <c r="B365" s="104"/>
      <c r="C365" s="104"/>
      <c r="D365" s="241" t="s">
        <v>513</v>
      </c>
      <c r="E365" s="241"/>
      <c r="F365" s="241"/>
      <c r="G365" s="241"/>
      <c r="H365" s="241"/>
      <c r="I365" s="241"/>
      <c r="J365" s="242">
        <v>4541</v>
      </c>
      <c r="K365" s="242"/>
      <c r="L365" s="242"/>
      <c r="M365" s="242"/>
      <c r="N365" s="242"/>
      <c r="O365" s="243">
        <f>J365/J371</f>
        <v>6.7857142857142852E-2</v>
      </c>
      <c r="P365" s="243"/>
      <c r="Q365" s="243"/>
      <c r="R365" s="243"/>
      <c r="T365" s="141"/>
      <c r="U365" s="103"/>
      <c r="V365" s="103"/>
      <c r="W365" s="103"/>
      <c r="X365" s="103"/>
    </row>
    <row r="366" spans="1:24" ht="14.7" customHeight="1">
      <c r="A366" s="104"/>
      <c r="B366" s="104"/>
      <c r="C366" s="104"/>
      <c r="D366" s="241" t="s">
        <v>514</v>
      </c>
      <c r="E366" s="241"/>
      <c r="F366" s="241"/>
      <c r="G366" s="241"/>
      <c r="H366" s="241"/>
      <c r="I366" s="241"/>
      <c r="J366" s="242">
        <v>3856</v>
      </c>
      <c r="K366" s="242"/>
      <c r="L366" s="242"/>
      <c r="M366" s="242"/>
      <c r="N366" s="242"/>
      <c r="O366" s="243">
        <f>J366/J371</f>
        <v>5.7621040047818289E-2</v>
      </c>
      <c r="P366" s="243"/>
      <c r="Q366" s="243"/>
      <c r="R366" s="243"/>
      <c r="T366" s="141"/>
      <c r="U366" s="103"/>
      <c r="V366" s="103"/>
      <c r="W366" s="103"/>
      <c r="X366" s="103"/>
    </row>
    <row r="367" spans="1:24" ht="14.7" customHeight="1">
      <c r="A367" s="104"/>
      <c r="B367" s="104"/>
      <c r="C367" s="104"/>
      <c r="D367" s="241" t="s">
        <v>515</v>
      </c>
      <c r="E367" s="241"/>
      <c r="F367" s="241"/>
      <c r="G367" s="241"/>
      <c r="H367" s="241"/>
      <c r="I367" s="241"/>
      <c r="J367" s="242">
        <v>3432</v>
      </c>
      <c r="K367" s="242"/>
      <c r="L367" s="242"/>
      <c r="M367" s="242"/>
      <c r="N367" s="242"/>
      <c r="O367" s="243">
        <f>J367/J371</f>
        <v>5.1285116557083087E-2</v>
      </c>
      <c r="P367" s="243"/>
      <c r="Q367" s="243"/>
      <c r="R367" s="243"/>
      <c r="T367" s="141"/>
      <c r="U367" s="103"/>
      <c r="V367" s="103"/>
      <c r="W367" s="103"/>
      <c r="X367" s="103"/>
    </row>
    <row r="368" spans="1:24" ht="14.7" customHeight="1">
      <c r="A368" s="104"/>
      <c r="B368" s="104"/>
      <c r="C368" s="104"/>
      <c r="D368" s="241" t="s">
        <v>516</v>
      </c>
      <c r="E368" s="241"/>
      <c r="F368" s="241"/>
      <c r="G368" s="241"/>
      <c r="H368" s="241"/>
      <c r="I368" s="241"/>
      <c r="J368" s="242">
        <v>3045</v>
      </c>
      <c r="K368" s="242"/>
      <c r="L368" s="242"/>
      <c r="M368" s="242"/>
      <c r="N368" s="242"/>
      <c r="O368" s="243">
        <f>J368/J371</f>
        <v>4.5502092050209206E-2</v>
      </c>
      <c r="P368" s="243"/>
      <c r="Q368" s="243"/>
      <c r="R368" s="243"/>
      <c r="T368" s="141"/>
      <c r="U368" s="103"/>
      <c r="V368" s="103"/>
      <c r="W368" s="103"/>
      <c r="X368" s="103"/>
    </row>
    <row r="369" spans="1:24" ht="14.7" customHeight="1">
      <c r="A369" s="104"/>
      <c r="B369" s="104"/>
      <c r="C369" s="104"/>
      <c r="D369" s="241" t="s">
        <v>517</v>
      </c>
      <c r="E369" s="241"/>
      <c r="F369" s="241"/>
      <c r="G369" s="241"/>
      <c r="H369" s="241"/>
      <c r="I369" s="241"/>
      <c r="J369" s="242">
        <v>6144</v>
      </c>
      <c r="K369" s="242"/>
      <c r="L369" s="242"/>
      <c r="M369" s="242"/>
      <c r="N369" s="242"/>
      <c r="O369" s="243">
        <f>J369/J371</f>
        <v>9.1811117752540347E-2</v>
      </c>
      <c r="P369" s="243"/>
      <c r="Q369" s="243"/>
      <c r="R369" s="243"/>
      <c r="T369" s="141"/>
      <c r="U369" s="103"/>
      <c r="V369" s="103"/>
      <c r="W369" s="103"/>
      <c r="X369" s="103"/>
    </row>
    <row r="370" spans="1:24" ht="14.7" customHeight="1">
      <c r="A370" s="104"/>
      <c r="B370" s="104"/>
      <c r="C370" s="104"/>
      <c r="D370" s="241" t="s">
        <v>518</v>
      </c>
      <c r="E370" s="241"/>
      <c r="F370" s="241"/>
      <c r="G370" s="241"/>
      <c r="H370" s="241"/>
      <c r="I370" s="241"/>
      <c r="J370" s="242">
        <v>4219</v>
      </c>
      <c r="K370" s="242"/>
      <c r="L370" s="242"/>
      <c r="M370" s="242"/>
      <c r="N370" s="242"/>
      <c r="O370" s="243">
        <f>J370/J371</f>
        <v>6.3045427375971311E-2</v>
      </c>
      <c r="P370" s="243"/>
      <c r="Q370" s="243"/>
      <c r="R370" s="243"/>
      <c r="T370" s="141"/>
      <c r="U370" s="103"/>
      <c r="V370" s="103"/>
      <c r="W370" s="103"/>
      <c r="X370" s="103"/>
    </row>
    <row r="371" spans="1:24" ht="14.7" customHeight="1">
      <c r="A371" s="104"/>
      <c r="B371" s="104"/>
      <c r="C371" s="104"/>
      <c r="D371" s="234" t="s">
        <v>472</v>
      </c>
      <c r="E371" s="234"/>
      <c r="F371" s="234"/>
      <c r="G371" s="234"/>
      <c r="H371" s="234"/>
      <c r="I371" s="234"/>
      <c r="J371" s="235">
        <f>SUM(J363:J370)</f>
        <v>66920</v>
      </c>
      <c r="K371" s="235"/>
      <c r="L371" s="235"/>
      <c r="M371" s="235"/>
      <c r="N371" s="235"/>
      <c r="O371" s="236">
        <f>SUM(O363:O370)</f>
        <v>1</v>
      </c>
      <c r="P371" s="236"/>
      <c r="Q371" s="236"/>
      <c r="R371" s="236"/>
      <c r="T371" s="141"/>
      <c r="U371" s="103"/>
      <c r="V371" s="103"/>
      <c r="W371" s="103"/>
      <c r="X371" s="103"/>
    </row>
    <row r="372" spans="1:24" ht="14.7" customHeight="1">
      <c r="A372" s="104"/>
      <c r="B372" s="104"/>
      <c r="C372" s="104"/>
      <c r="D372" s="178" t="s">
        <v>519</v>
      </c>
      <c r="E372" s="178"/>
      <c r="F372" s="178"/>
      <c r="G372" s="168"/>
      <c r="H372" s="152"/>
      <c r="I372" s="152"/>
      <c r="J372" s="152"/>
      <c r="K372" s="152"/>
      <c r="L372" s="152"/>
      <c r="M372" s="152"/>
      <c r="N372" s="104"/>
      <c r="O372" s="140"/>
      <c r="P372" s="104"/>
      <c r="Q372" s="104"/>
      <c r="R372" s="104"/>
      <c r="T372" s="141"/>
      <c r="U372" s="103"/>
      <c r="V372" s="103"/>
      <c r="W372" s="103"/>
      <c r="X372" s="103"/>
    </row>
    <row r="373" spans="1:24" ht="14.7" customHeight="1">
      <c r="A373" s="104"/>
      <c r="B373" s="104"/>
      <c r="C373" s="104"/>
      <c r="D373" s="178" t="s">
        <v>520</v>
      </c>
      <c r="E373" s="178"/>
      <c r="F373" s="178"/>
      <c r="G373" s="168"/>
      <c r="H373" s="152"/>
      <c r="I373" s="152"/>
      <c r="J373" s="152"/>
      <c r="K373" s="152"/>
      <c r="L373" s="152"/>
      <c r="M373" s="152"/>
      <c r="N373" s="104"/>
      <c r="O373" s="140"/>
      <c r="P373" s="104"/>
      <c r="Q373" s="104"/>
      <c r="R373" s="104"/>
      <c r="T373" s="141"/>
      <c r="U373" s="103"/>
      <c r="V373" s="103"/>
      <c r="W373" s="103"/>
      <c r="X373" s="103"/>
    </row>
    <row r="374" spans="1:24" ht="14.7" customHeight="1">
      <c r="A374" s="104"/>
      <c r="B374" s="104"/>
      <c r="C374" s="104"/>
      <c r="D374" s="151" t="s">
        <v>521</v>
      </c>
      <c r="E374" s="104"/>
      <c r="F374" s="104"/>
      <c r="G374" s="140"/>
      <c r="H374" s="104"/>
      <c r="I374" s="104"/>
      <c r="J374" s="104"/>
      <c r="K374" s="104"/>
      <c r="L374" s="104"/>
      <c r="M374" s="104"/>
      <c r="N374" s="104"/>
      <c r="O374" s="140"/>
      <c r="P374" s="104"/>
      <c r="Q374" s="104"/>
      <c r="R374" s="104"/>
      <c r="T374" s="141"/>
      <c r="U374" s="103"/>
      <c r="V374" s="103"/>
      <c r="W374" s="103"/>
      <c r="X374" s="103"/>
    </row>
    <row r="375" spans="1:24" ht="35.85" customHeight="1">
      <c r="A375" s="104"/>
      <c r="B375" s="104"/>
      <c r="C375" s="104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4"/>
      <c r="O375" s="104"/>
      <c r="P375" s="140"/>
      <c r="Q375" s="104"/>
      <c r="R375" s="104"/>
      <c r="S375" s="104"/>
      <c r="T375" s="141"/>
      <c r="U375" s="103"/>
      <c r="V375" s="103"/>
      <c r="W375" s="103"/>
      <c r="X375" s="103"/>
    </row>
    <row r="376" spans="1:24" ht="14.7" customHeight="1" thickBot="1">
      <c r="A376" s="100"/>
      <c r="B376" s="100"/>
      <c r="C376" s="100"/>
      <c r="D376" s="100"/>
      <c r="E376" s="104"/>
      <c r="F376" s="104"/>
      <c r="G376" s="104"/>
      <c r="H376" s="140"/>
      <c r="I376" s="104"/>
      <c r="J376" s="104"/>
      <c r="K376" s="104"/>
      <c r="L376" s="104"/>
      <c r="M376" s="104"/>
      <c r="N376" s="104"/>
      <c r="O376" s="104"/>
      <c r="P376" s="140"/>
      <c r="Q376" s="104"/>
      <c r="R376" s="104"/>
      <c r="S376" s="104"/>
      <c r="T376" s="141"/>
      <c r="U376" s="103"/>
      <c r="V376" s="103"/>
      <c r="W376" s="103"/>
      <c r="X376" s="103"/>
    </row>
    <row r="377" spans="1:24" ht="39.299999999999997" customHeight="1" thickBot="1">
      <c r="A377" s="100"/>
      <c r="B377" s="100"/>
      <c r="C377" s="237" t="s">
        <v>522</v>
      </c>
      <c r="D377" s="237"/>
      <c r="E377" s="237"/>
      <c r="F377" s="237"/>
      <c r="G377" s="237"/>
      <c r="H377" s="238" t="s">
        <v>523</v>
      </c>
      <c r="I377" s="238"/>
      <c r="J377" s="238"/>
      <c r="K377" s="238"/>
      <c r="L377" s="239" t="s">
        <v>524</v>
      </c>
      <c r="M377" s="239"/>
      <c r="N377" s="239"/>
      <c r="O377" s="239"/>
      <c r="P377" s="240" t="s">
        <v>525</v>
      </c>
      <c r="Q377" s="240"/>
      <c r="R377" s="240"/>
      <c r="S377" s="240"/>
      <c r="T377" s="226" t="s">
        <v>489</v>
      </c>
      <c r="U377" s="226"/>
      <c r="V377" s="226"/>
      <c r="W377" s="226"/>
      <c r="X377" s="103"/>
    </row>
    <row r="378" spans="1:24" ht="14.7" customHeight="1">
      <c r="A378" s="100"/>
      <c r="B378" s="100"/>
      <c r="C378" s="237"/>
      <c r="D378" s="237"/>
      <c r="E378" s="237"/>
      <c r="F378" s="237"/>
      <c r="G378" s="237"/>
      <c r="H378" s="227" t="s">
        <v>509</v>
      </c>
      <c r="I378" s="227"/>
      <c r="J378" s="228" t="s">
        <v>510</v>
      </c>
      <c r="K378" s="228"/>
      <c r="L378" s="229" t="s">
        <v>509</v>
      </c>
      <c r="M378" s="229"/>
      <c r="N378" s="230" t="s">
        <v>510</v>
      </c>
      <c r="O378" s="230"/>
      <c r="P378" s="231" t="s">
        <v>509</v>
      </c>
      <c r="Q378" s="231"/>
      <c r="R378" s="232" t="s">
        <v>510</v>
      </c>
      <c r="S378" s="232"/>
      <c r="T378" s="224" t="s">
        <v>509</v>
      </c>
      <c r="U378" s="224"/>
      <c r="V378" s="233" t="s">
        <v>510</v>
      </c>
      <c r="W378" s="233"/>
      <c r="X378" s="103"/>
    </row>
    <row r="379" spans="1:24" ht="14.7" customHeight="1">
      <c r="A379" s="100"/>
      <c r="B379" s="100"/>
      <c r="C379" s="224" t="s">
        <v>526</v>
      </c>
      <c r="D379" s="225" t="s">
        <v>527</v>
      </c>
      <c r="E379" s="223" t="s">
        <v>528</v>
      </c>
      <c r="F379" s="223"/>
      <c r="G379" s="223"/>
      <c r="H379" s="215">
        <v>13519</v>
      </c>
      <c r="I379" s="215"/>
      <c r="J379" s="216">
        <f>H379/H385</f>
        <v>0.20201733413030484</v>
      </c>
      <c r="K379" s="216"/>
      <c r="L379" s="217">
        <v>2662</v>
      </c>
      <c r="M379" s="217"/>
      <c r="N379" s="218">
        <f>L379/L385</f>
        <v>0.13560185421017779</v>
      </c>
      <c r="O379" s="218"/>
      <c r="P379" s="219">
        <v>29</v>
      </c>
      <c r="Q379" s="219"/>
      <c r="R379" s="220">
        <f>P379/P385</f>
        <v>0.26363636363636361</v>
      </c>
      <c r="S379" s="220"/>
      <c r="T379" s="221">
        <f>H379+L379+P379</f>
        <v>16210</v>
      </c>
      <c r="U379" s="221"/>
      <c r="V379" s="213">
        <f>T379/T385</f>
        <v>0.18705285021924764</v>
      </c>
      <c r="W379" s="213"/>
      <c r="X379" s="103"/>
    </row>
    <row r="380" spans="1:24" ht="14.7" customHeight="1">
      <c r="A380" s="100"/>
      <c r="B380" s="100"/>
      <c r="C380" s="224"/>
      <c r="D380" s="225"/>
      <c r="E380" s="223" t="s">
        <v>529</v>
      </c>
      <c r="F380" s="223"/>
      <c r="G380" s="223"/>
      <c r="H380" s="215">
        <v>3084</v>
      </c>
      <c r="I380" s="215"/>
      <c r="J380" s="216">
        <f>H380/H385</f>
        <v>4.6084877465630607E-2</v>
      </c>
      <c r="K380" s="216"/>
      <c r="L380" s="217">
        <v>1327</v>
      </c>
      <c r="M380" s="217"/>
      <c r="N380" s="218">
        <f>L380/L385</f>
        <v>6.7597167744893286E-2</v>
      </c>
      <c r="O380" s="218"/>
      <c r="P380" s="219">
        <v>0</v>
      </c>
      <c r="Q380" s="219"/>
      <c r="R380" s="220">
        <f>P380/P385</f>
        <v>0</v>
      </c>
      <c r="S380" s="220"/>
      <c r="T380" s="221">
        <f>H380+L380+P380</f>
        <v>4411</v>
      </c>
      <c r="U380" s="221"/>
      <c r="V380" s="213">
        <f>T380/T385</f>
        <v>5.0900069236095087E-2</v>
      </c>
      <c r="W380" s="213"/>
      <c r="X380" s="103"/>
    </row>
    <row r="381" spans="1:24" ht="14.7" customHeight="1">
      <c r="A381" s="100"/>
      <c r="B381" s="100"/>
      <c r="C381" s="224"/>
      <c r="D381" s="225"/>
      <c r="E381" s="223" t="s">
        <v>530</v>
      </c>
      <c r="F381" s="223"/>
      <c r="G381" s="223"/>
      <c r="H381" s="215">
        <v>8</v>
      </c>
      <c r="I381" s="215"/>
      <c r="J381" s="216">
        <f>H381/H385</f>
        <v>1.1954572624028691E-4</v>
      </c>
      <c r="K381" s="216"/>
      <c r="L381" s="217">
        <v>16</v>
      </c>
      <c r="M381" s="217"/>
      <c r="N381" s="218">
        <f>L381/L385</f>
        <v>8.1503744078243595E-4</v>
      </c>
      <c r="O381" s="218"/>
      <c r="P381" s="219">
        <v>0</v>
      </c>
      <c r="Q381" s="219"/>
      <c r="R381" s="220">
        <f>P381/P385</f>
        <v>0</v>
      </c>
      <c r="S381" s="220"/>
      <c r="T381" s="221">
        <f>H381+L381+P381</f>
        <v>24</v>
      </c>
      <c r="U381" s="221"/>
      <c r="V381" s="213">
        <f>T381/T385</f>
        <v>2.76944380336949E-4</v>
      </c>
      <c r="W381" s="213"/>
      <c r="X381" s="103"/>
    </row>
    <row r="382" spans="1:24" ht="14.7" customHeight="1">
      <c r="A382" s="100"/>
      <c r="B382" s="100"/>
      <c r="C382" s="224"/>
      <c r="D382" s="225"/>
      <c r="E382" s="223" t="s">
        <v>531</v>
      </c>
      <c r="F382" s="223"/>
      <c r="G382" s="223"/>
      <c r="H382" s="215">
        <v>2</v>
      </c>
      <c r="I382" s="215"/>
      <c r="J382" s="216">
        <f>H382/H385</f>
        <v>2.9886431560071728E-5</v>
      </c>
      <c r="K382" s="216"/>
      <c r="L382" s="217">
        <v>8</v>
      </c>
      <c r="M382" s="217"/>
      <c r="N382" s="218">
        <f>L382/L385</f>
        <v>4.0751872039121798E-4</v>
      </c>
      <c r="O382" s="218"/>
      <c r="P382" s="219">
        <v>0</v>
      </c>
      <c r="Q382" s="219"/>
      <c r="R382" s="220">
        <f>P382/P385</f>
        <v>0</v>
      </c>
      <c r="S382" s="220"/>
      <c r="T382" s="221">
        <f>H382+L382+P382</f>
        <v>10</v>
      </c>
      <c r="U382" s="221"/>
      <c r="V382" s="213">
        <f>T382/T385</f>
        <v>1.1539349180706209E-4</v>
      </c>
      <c r="W382" s="213"/>
      <c r="X382" s="103"/>
    </row>
    <row r="383" spans="1:24" ht="15.75" customHeight="1">
      <c r="A383" s="100"/>
      <c r="B383" s="100"/>
      <c r="C383" s="224"/>
      <c r="D383" s="225"/>
      <c r="E383" s="222" t="s">
        <v>472</v>
      </c>
      <c r="F383" s="222"/>
      <c r="G383" s="222"/>
      <c r="H383" s="215">
        <f>SUM(H379:H382)</f>
        <v>16613</v>
      </c>
      <c r="I383" s="215"/>
      <c r="J383" s="216">
        <f>H383/H385</f>
        <v>0.24825164375373582</v>
      </c>
      <c r="K383" s="216"/>
      <c r="L383" s="217">
        <f>L379+L380+L381+L382</f>
        <v>4013</v>
      </c>
      <c r="M383" s="217"/>
      <c r="N383" s="218">
        <f>L383/L385</f>
        <v>0.20442157811624473</v>
      </c>
      <c r="O383" s="218"/>
      <c r="P383" s="219">
        <v>30</v>
      </c>
      <c r="Q383" s="219"/>
      <c r="R383" s="220">
        <f>P383/P385</f>
        <v>0.27272727272727271</v>
      </c>
      <c r="S383" s="220"/>
      <c r="T383" s="221">
        <f>SUM(T379:T382)</f>
        <v>20655</v>
      </c>
      <c r="U383" s="221"/>
      <c r="V383" s="213">
        <f>T383/T385</f>
        <v>0.23834525732748674</v>
      </c>
      <c r="W383" s="213"/>
      <c r="X383" s="103"/>
    </row>
    <row r="384" spans="1:24" ht="14.7" customHeight="1">
      <c r="B384" s="100"/>
      <c r="C384" s="224"/>
      <c r="D384" s="214" t="s">
        <v>532</v>
      </c>
      <c r="E384" s="214"/>
      <c r="F384" s="214"/>
      <c r="G384" s="214"/>
      <c r="H384" s="215">
        <f>H385-H383</f>
        <v>50307</v>
      </c>
      <c r="I384" s="215"/>
      <c r="J384" s="216">
        <f>H384/H385</f>
        <v>0.75174835624626424</v>
      </c>
      <c r="K384" s="216"/>
      <c r="L384" s="217">
        <v>15618</v>
      </c>
      <c r="M384" s="217"/>
      <c r="N384" s="218">
        <f>L384/L385</f>
        <v>0.79557842188375527</v>
      </c>
      <c r="O384" s="218"/>
      <c r="P384" s="219">
        <v>80</v>
      </c>
      <c r="Q384" s="219"/>
      <c r="R384" s="220">
        <f>P384/P385</f>
        <v>0.72727272727272729</v>
      </c>
      <c r="S384" s="220"/>
      <c r="T384" s="221">
        <f>H384+L384+P384</f>
        <v>66005</v>
      </c>
      <c r="U384" s="221"/>
      <c r="V384" s="213">
        <f>T384/T385</f>
        <v>0.76165474267251332</v>
      </c>
      <c r="W384" s="213"/>
      <c r="X384" s="103"/>
    </row>
    <row r="385" spans="1:24" ht="14.7" customHeight="1" thickBot="1">
      <c r="B385" s="100"/>
      <c r="C385" s="211" t="s">
        <v>533</v>
      </c>
      <c r="D385" s="211"/>
      <c r="E385" s="211"/>
      <c r="F385" s="211"/>
      <c r="G385" s="211"/>
      <c r="H385" s="212">
        <f>J371</f>
        <v>66920</v>
      </c>
      <c r="I385" s="212"/>
      <c r="J385" s="204">
        <f>H385/H385</f>
        <v>1</v>
      </c>
      <c r="K385" s="204"/>
      <c r="L385" s="212">
        <f>L383+L384</f>
        <v>19631</v>
      </c>
      <c r="M385" s="212"/>
      <c r="N385" s="204">
        <f>L385/L385</f>
        <v>1</v>
      </c>
      <c r="O385" s="204"/>
      <c r="P385" s="212">
        <f>P383+P384</f>
        <v>110</v>
      </c>
      <c r="Q385" s="212"/>
      <c r="R385" s="204">
        <f>P385/P385</f>
        <v>1</v>
      </c>
      <c r="S385" s="204"/>
      <c r="T385" s="205">
        <f>T383+T384</f>
        <v>86660</v>
      </c>
      <c r="U385" s="205"/>
      <c r="V385" s="206">
        <f>T385/T385</f>
        <v>1</v>
      </c>
      <c r="W385" s="206"/>
      <c r="X385" s="103"/>
    </row>
    <row r="386" spans="1:24" ht="14.7" customHeight="1">
      <c r="C386" s="207" t="s">
        <v>534</v>
      </c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</row>
    <row r="387" spans="1:24" ht="14.7" customHeight="1">
      <c r="A387" s="100"/>
      <c r="B387" s="100"/>
      <c r="C387" s="100"/>
      <c r="D387" s="100"/>
      <c r="E387" s="104"/>
      <c r="F387" s="104"/>
      <c r="G387" s="104"/>
      <c r="H387" s="140"/>
      <c r="I387" s="104"/>
      <c r="J387" s="104"/>
      <c r="K387" s="104"/>
      <c r="L387" s="104"/>
      <c r="M387" s="104"/>
      <c r="N387" s="104"/>
      <c r="O387" s="104"/>
      <c r="P387" s="140"/>
      <c r="Q387" s="104"/>
      <c r="R387" s="104"/>
      <c r="S387" s="104"/>
      <c r="T387" s="141"/>
      <c r="U387" s="103"/>
      <c r="V387" s="103"/>
      <c r="W387" s="103"/>
      <c r="X387" s="103"/>
    </row>
    <row r="388" spans="1:24" ht="25.5" customHeight="1"/>
    <row r="389" spans="1:24" ht="14.7" customHeight="1">
      <c r="A389" s="100"/>
      <c r="D389" s="208" t="s">
        <v>535</v>
      </c>
      <c r="E389" s="208"/>
      <c r="F389" s="208"/>
      <c r="G389" s="208"/>
      <c r="H389" s="208"/>
      <c r="I389" s="208"/>
      <c r="J389" s="208"/>
      <c r="K389" s="208"/>
      <c r="L389" s="209" t="s">
        <v>536</v>
      </c>
      <c r="M389" s="209"/>
      <c r="N389" s="209"/>
      <c r="O389" s="209"/>
      <c r="P389" s="209"/>
      <c r="Q389" s="209"/>
      <c r="R389" s="209"/>
      <c r="S389" s="209"/>
    </row>
    <row r="390" spans="1:24" ht="26.4" customHeight="1">
      <c r="A390" s="100"/>
      <c r="D390" s="208"/>
      <c r="E390" s="208"/>
      <c r="F390" s="208"/>
      <c r="G390" s="208"/>
      <c r="H390" s="208"/>
      <c r="I390" s="208"/>
      <c r="J390" s="208"/>
      <c r="K390" s="208"/>
      <c r="L390" s="210" t="s">
        <v>537</v>
      </c>
      <c r="M390" s="210"/>
      <c r="N390" s="210"/>
      <c r="O390" s="210"/>
      <c r="P390" s="210" t="s">
        <v>538</v>
      </c>
      <c r="Q390" s="210"/>
      <c r="R390" s="210"/>
      <c r="S390" s="210"/>
    </row>
    <row r="391" spans="1:24" ht="14.7" customHeight="1">
      <c r="A391" s="100"/>
      <c r="B391" s="100"/>
      <c r="C391" s="100"/>
      <c r="D391" s="203" t="s">
        <v>499</v>
      </c>
      <c r="E391" s="203"/>
      <c r="F391" s="203"/>
      <c r="G391" s="203"/>
      <c r="H391" s="200" t="s">
        <v>486</v>
      </c>
      <c r="I391" s="200"/>
      <c r="J391" s="200"/>
      <c r="K391" s="200"/>
      <c r="L391" s="199" t="s">
        <v>539</v>
      </c>
      <c r="M391" s="199" t="s">
        <v>540</v>
      </c>
      <c r="N391" s="199" t="s">
        <v>476</v>
      </c>
      <c r="O391" s="199" t="s">
        <v>541</v>
      </c>
      <c r="P391" s="199" t="s">
        <v>539</v>
      </c>
      <c r="Q391" s="199" t="s">
        <v>540</v>
      </c>
      <c r="R391" s="199" t="s">
        <v>476</v>
      </c>
      <c r="S391" s="199" t="s">
        <v>541</v>
      </c>
      <c r="T391" s="141"/>
      <c r="U391" s="103"/>
      <c r="V391" s="103"/>
      <c r="W391" s="103"/>
      <c r="X391" s="103"/>
    </row>
    <row r="392" spans="1:24" ht="14.7" customHeight="1">
      <c r="A392" s="100"/>
      <c r="B392" s="100"/>
      <c r="C392" s="100"/>
      <c r="D392" s="203"/>
      <c r="E392" s="203"/>
      <c r="F392" s="203"/>
      <c r="G392" s="203"/>
      <c r="H392" s="200" t="s">
        <v>542</v>
      </c>
      <c r="I392" s="200"/>
      <c r="J392" s="200"/>
      <c r="K392" s="200"/>
      <c r="L392" s="199"/>
      <c r="M392" s="199"/>
      <c r="N392" s="199"/>
      <c r="O392" s="199"/>
      <c r="P392" s="199"/>
      <c r="Q392" s="199"/>
      <c r="R392" s="199"/>
      <c r="S392" s="199"/>
      <c r="T392" s="141"/>
      <c r="U392" s="103"/>
      <c r="V392" s="103"/>
      <c r="W392" s="103"/>
      <c r="X392" s="103"/>
    </row>
    <row r="393" spans="1:24" ht="14.7" customHeight="1">
      <c r="A393" s="100"/>
      <c r="B393" s="100"/>
      <c r="C393" s="100"/>
      <c r="D393" s="201" t="s">
        <v>468</v>
      </c>
      <c r="E393" s="201"/>
      <c r="F393" s="201"/>
      <c r="G393" s="201"/>
      <c r="H393" s="202" t="s">
        <v>543</v>
      </c>
      <c r="I393" s="202"/>
      <c r="J393" s="202"/>
      <c r="K393" s="202"/>
      <c r="L393" s="179">
        <v>10.199999999999999</v>
      </c>
      <c r="M393" s="179">
        <v>6.5</v>
      </c>
      <c r="N393" s="179">
        <v>3.6</v>
      </c>
      <c r="O393" s="179">
        <v>5.3</v>
      </c>
      <c r="P393" s="179">
        <v>11</v>
      </c>
      <c r="Q393" s="179">
        <v>5.83</v>
      </c>
      <c r="R393" s="179">
        <v>0</v>
      </c>
      <c r="S393" s="179">
        <v>0</v>
      </c>
      <c r="T393" s="141"/>
      <c r="U393" s="103"/>
      <c r="V393" s="103"/>
      <c r="W393" s="103"/>
      <c r="X393" s="103"/>
    </row>
    <row r="394" spans="1:24" ht="14.7" customHeight="1">
      <c r="A394" s="100"/>
      <c r="B394" s="100"/>
      <c r="C394" s="100"/>
      <c r="D394" s="201"/>
      <c r="E394" s="201"/>
      <c r="F394" s="201"/>
      <c r="G394" s="201"/>
      <c r="H394" s="202" t="s">
        <v>544</v>
      </c>
      <c r="I394" s="202"/>
      <c r="J394" s="202"/>
      <c r="K394" s="202"/>
      <c r="L394" s="179">
        <v>13.5</v>
      </c>
      <c r="M394" s="179">
        <v>9.4</v>
      </c>
      <c r="N394" s="179" t="s">
        <v>545</v>
      </c>
      <c r="O394" s="179" t="s">
        <v>545</v>
      </c>
      <c r="P394" s="179">
        <v>14.6</v>
      </c>
      <c r="Q394" s="179">
        <v>7.23</v>
      </c>
      <c r="R394" s="179">
        <v>0</v>
      </c>
      <c r="S394" s="179">
        <v>0</v>
      </c>
      <c r="T394" s="141"/>
      <c r="U394" s="103"/>
      <c r="V394" s="103"/>
      <c r="W394" s="103"/>
      <c r="X394" s="103"/>
    </row>
    <row r="395" spans="1:24" ht="14.7" customHeight="1">
      <c r="A395" s="100"/>
      <c r="B395" s="100"/>
      <c r="C395" s="100"/>
      <c r="D395" s="195" t="s">
        <v>469</v>
      </c>
      <c r="E395" s="195"/>
      <c r="F395" s="195"/>
      <c r="G395" s="195"/>
      <c r="H395" s="196" t="s">
        <v>543</v>
      </c>
      <c r="I395" s="196"/>
      <c r="J395" s="196"/>
      <c r="K395" s="196"/>
      <c r="L395" s="180">
        <v>7.2</v>
      </c>
      <c r="M395" s="180">
        <v>7</v>
      </c>
      <c r="N395" s="180">
        <v>7.7</v>
      </c>
      <c r="O395" s="180" t="s">
        <v>545</v>
      </c>
      <c r="P395" s="180">
        <v>9.83</v>
      </c>
      <c r="Q395" s="180">
        <v>6.42</v>
      </c>
      <c r="R395" s="180">
        <v>0</v>
      </c>
      <c r="S395" s="180">
        <v>6.5</v>
      </c>
      <c r="T395" s="141"/>
      <c r="U395" s="103"/>
      <c r="V395" s="103"/>
      <c r="W395" s="103"/>
      <c r="X395" s="103"/>
    </row>
    <row r="396" spans="1:24" ht="14.7" customHeight="1">
      <c r="A396" s="100"/>
      <c r="B396" s="100"/>
      <c r="C396" s="100"/>
      <c r="D396" s="195"/>
      <c r="E396" s="195"/>
      <c r="F396" s="195"/>
      <c r="G396" s="195"/>
      <c r="H396" s="196" t="s">
        <v>544</v>
      </c>
      <c r="I396" s="196"/>
      <c r="J396" s="196"/>
      <c r="K396" s="196"/>
      <c r="L396" s="180">
        <v>10.8</v>
      </c>
      <c r="M396" s="180">
        <v>5.5</v>
      </c>
      <c r="N396" s="180" t="s">
        <v>545</v>
      </c>
      <c r="O396" s="180" t="s">
        <v>545</v>
      </c>
      <c r="P396" s="180">
        <v>10.81</v>
      </c>
      <c r="Q396" s="180">
        <v>5.25</v>
      </c>
      <c r="R396" s="180">
        <v>0</v>
      </c>
      <c r="S396" s="180">
        <v>0</v>
      </c>
      <c r="T396" s="141"/>
      <c r="U396" s="103"/>
      <c r="V396" s="103"/>
      <c r="W396" s="103"/>
      <c r="X396" s="103"/>
    </row>
    <row r="397" spans="1:24" ht="14.7" customHeight="1">
      <c r="A397" s="100"/>
      <c r="B397" s="100"/>
      <c r="C397" s="100"/>
      <c r="D397" s="197" t="s">
        <v>470</v>
      </c>
      <c r="E397" s="197"/>
      <c r="F397" s="197"/>
      <c r="G397" s="197"/>
      <c r="H397" s="198" t="s">
        <v>543</v>
      </c>
      <c r="I397" s="198"/>
      <c r="J397" s="198"/>
      <c r="K397" s="198"/>
      <c r="L397" s="181">
        <v>11.2</v>
      </c>
      <c r="M397" s="181">
        <v>5.4</v>
      </c>
      <c r="N397" s="181">
        <v>4.8</v>
      </c>
      <c r="O397" s="181">
        <v>3.2</v>
      </c>
      <c r="P397" s="181">
        <v>30.5</v>
      </c>
      <c r="Q397" s="181">
        <v>7.15</v>
      </c>
      <c r="R397" s="181">
        <v>0</v>
      </c>
      <c r="S397" s="181">
        <v>1</v>
      </c>
      <c r="T397" s="141"/>
      <c r="U397" s="103"/>
      <c r="V397" s="103"/>
      <c r="W397" s="103"/>
      <c r="X397" s="103"/>
    </row>
    <row r="398" spans="1:24" ht="14.7" customHeight="1">
      <c r="A398" s="100"/>
      <c r="B398" s="100"/>
      <c r="C398" s="100"/>
      <c r="D398" s="197"/>
      <c r="E398" s="197"/>
      <c r="F398" s="197"/>
      <c r="G398" s="197"/>
      <c r="H398" s="198" t="s">
        <v>544</v>
      </c>
      <c r="I398" s="198"/>
      <c r="J398" s="198"/>
      <c r="K398" s="198"/>
      <c r="L398" s="181">
        <v>10</v>
      </c>
      <c r="M398" s="181">
        <v>4.9000000000000004</v>
      </c>
      <c r="N398" s="181" t="s">
        <v>545</v>
      </c>
      <c r="O398" s="181" t="s">
        <v>545</v>
      </c>
      <c r="P398" s="181">
        <v>10.36</v>
      </c>
      <c r="Q398" s="181">
        <v>5.47</v>
      </c>
      <c r="R398" s="181">
        <v>0</v>
      </c>
      <c r="S398" s="181">
        <v>0</v>
      </c>
      <c r="T398" s="141"/>
      <c r="U398" s="103"/>
      <c r="V398" s="103"/>
      <c r="W398" s="103"/>
      <c r="X398" s="103"/>
    </row>
    <row r="399" spans="1:24" ht="14.7" customHeight="1">
      <c r="A399" s="100"/>
      <c r="B399" s="100"/>
      <c r="C399" s="100"/>
      <c r="D399" s="191" t="s">
        <v>471</v>
      </c>
      <c r="E399" s="191"/>
      <c r="F399" s="191"/>
      <c r="G399" s="191"/>
      <c r="H399" s="192" t="s">
        <v>543</v>
      </c>
      <c r="I399" s="192"/>
      <c r="J399" s="192"/>
      <c r="K399" s="192"/>
      <c r="L399" s="182">
        <v>10</v>
      </c>
      <c r="M399" s="182">
        <v>5.5</v>
      </c>
      <c r="N399" s="182">
        <v>4.2</v>
      </c>
      <c r="O399" s="182">
        <v>3.2</v>
      </c>
      <c r="P399" s="182">
        <v>8.91</v>
      </c>
      <c r="Q399" s="182">
        <v>5.3</v>
      </c>
      <c r="R399" s="182">
        <v>9</v>
      </c>
      <c r="S399" s="182">
        <v>0</v>
      </c>
      <c r="T399" s="141"/>
      <c r="U399" s="103"/>
      <c r="V399" s="103"/>
      <c r="W399" s="103"/>
      <c r="X399" s="103"/>
    </row>
    <row r="400" spans="1:24" ht="14.7" customHeight="1">
      <c r="A400" s="100"/>
      <c r="B400" s="100"/>
      <c r="C400" s="100"/>
      <c r="D400" s="191"/>
      <c r="E400" s="191"/>
      <c r="F400" s="191"/>
      <c r="G400" s="191"/>
      <c r="H400" s="192" t="s">
        <v>544</v>
      </c>
      <c r="I400" s="192"/>
      <c r="J400" s="192"/>
      <c r="K400" s="192"/>
      <c r="L400" s="182">
        <v>10.4</v>
      </c>
      <c r="M400" s="182">
        <v>4.8</v>
      </c>
      <c r="N400" s="182" t="s">
        <v>545</v>
      </c>
      <c r="O400" s="182" t="s">
        <v>545</v>
      </c>
      <c r="P400" s="182">
        <v>11.19</v>
      </c>
      <c r="Q400" s="182">
        <v>8.0399999999999991</v>
      </c>
      <c r="R400" s="182">
        <v>0</v>
      </c>
      <c r="S400" s="182">
        <v>0</v>
      </c>
      <c r="T400" s="141"/>
      <c r="U400" s="103"/>
      <c r="V400" s="103"/>
      <c r="W400" s="103"/>
      <c r="X400" s="103"/>
    </row>
    <row r="401" spans="1:24" ht="14.7" customHeight="1">
      <c r="A401" s="100"/>
      <c r="B401" s="100"/>
      <c r="C401" s="100"/>
      <c r="D401" s="193" t="s">
        <v>546</v>
      </c>
      <c r="E401" s="193"/>
      <c r="F401" s="193"/>
      <c r="G401" s="193"/>
      <c r="H401" s="194" t="s">
        <v>543</v>
      </c>
      <c r="I401" s="194"/>
      <c r="J401" s="194"/>
      <c r="K401" s="194"/>
      <c r="L401" s="183">
        <v>9.5</v>
      </c>
      <c r="M401" s="183">
        <v>6.3</v>
      </c>
      <c r="N401" s="183">
        <v>5</v>
      </c>
      <c r="O401" s="183">
        <v>3.5</v>
      </c>
      <c r="P401" s="183">
        <v>10.53</v>
      </c>
      <c r="Q401" s="183">
        <v>6.01</v>
      </c>
      <c r="R401" s="183">
        <v>9</v>
      </c>
      <c r="S401" s="183">
        <v>4.66</v>
      </c>
      <c r="T401" s="141"/>
      <c r="U401" s="103"/>
      <c r="V401" s="103"/>
      <c r="W401" s="103"/>
      <c r="X401" s="103"/>
    </row>
    <row r="402" spans="1:24" ht="14.7" customHeight="1">
      <c r="A402" s="100"/>
      <c r="B402" s="100"/>
      <c r="C402" s="100"/>
      <c r="D402" s="193"/>
      <c r="E402" s="193"/>
      <c r="F402" s="193"/>
      <c r="G402" s="193"/>
      <c r="H402" s="194" t="s">
        <v>544</v>
      </c>
      <c r="I402" s="194"/>
      <c r="J402" s="194"/>
      <c r="K402" s="194"/>
      <c r="L402" s="183">
        <v>11.4</v>
      </c>
      <c r="M402" s="183">
        <v>5.7</v>
      </c>
      <c r="N402" s="183" t="s">
        <v>545</v>
      </c>
      <c r="O402" s="183" t="s">
        <v>545</v>
      </c>
      <c r="P402" s="183">
        <v>11.91</v>
      </c>
      <c r="Q402" s="183">
        <v>6.52</v>
      </c>
      <c r="R402" s="183">
        <v>0</v>
      </c>
      <c r="S402" s="183">
        <v>0</v>
      </c>
      <c r="T402" s="141"/>
      <c r="U402" s="103"/>
      <c r="V402" s="103"/>
      <c r="W402" s="103"/>
      <c r="X402" s="103"/>
    </row>
    <row r="403" spans="1:24" ht="14.7" customHeight="1">
      <c r="A403" s="100"/>
      <c r="B403" s="100"/>
      <c r="C403" s="100"/>
      <c r="D403" s="100" t="s">
        <v>547</v>
      </c>
      <c r="E403" s="104"/>
      <c r="F403" s="104"/>
      <c r="G403" s="104"/>
      <c r="H403" s="140"/>
      <c r="I403" s="104"/>
      <c r="J403" s="104"/>
      <c r="K403" s="104"/>
      <c r="L403" s="104"/>
      <c r="M403" s="104"/>
      <c r="N403" s="104"/>
      <c r="O403" s="104"/>
      <c r="P403" s="140"/>
      <c r="Q403" s="104"/>
      <c r="R403" s="104"/>
      <c r="S403" s="104"/>
      <c r="T403" s="141"/>
      <c r="U403" s="103"/>
      <c r="V403" s="103"/>
      <c r="W403" s="103"/>
      <c r="X403" s="103"/>
    </row>
    <row r="404" spans="1:24" ht="14.7" customHeight="1">
      <c r="A404" s="100"/>
      <c r="B404" s="100"/>
      <c r="C404" s="100"/>
      <c r="D404" s="100" t="s">
        <v>548</v>
      </c>
      <c r="E404" s="104"/>
      <c r="F404" s="104"/>
      <c r="G404" s="104"/>
      <c r="H404" s="140"/>
      <c r="I404" s="104"/>
      <c r="J404" s="104"/>
      <c r="K404" s="104"/>
      <c r="L404" s="104"/>
      <c r="M404" s="104"/>
      <c r="N404" s="104"/>
      <c r="O404" s="104"/>
      <c r="P404" s="140"/>
      <c r="Q404" s="104"/>
      <c r="R404" s="104"/>
      <c r="S404" s="104"/>
      <c r="T404" s="141"/>
      <c r="U404" s="103"/>
      <c r="V404" s="103"/>
      <c r="W404" s="103"/>
      <c r="X404" s="103"/>
    </row>
  </sheetData>
  <mergeCells count="272">
    <mergeCell ref="U9:X9"/>
    <mergeCell ref="E10:L10"/>
    <mergeCell ref="M10:T10"/>
    <mergeCell ref="U10:V11"/>
    <mergeCell ref="W10:X11"/>
    <mergeCell ref="A3:X3"/>
    <mergeCell ref="A4:X4"/>
    <mergeCell ref="A5:X5"/>
    <mergeCell ref="A6:X6"/>
    <mergeCell ref="A7:X7"/>
    <mergeCell ref="A8:X8"/>
    <mergeCell ref="M11:P11"/>
    <mergeCell ref="Q11:T11"/>
    <mergeCell ref="A13:A95"/>
    <mergeCell ref="B13:B18"/>
    <mergeCell ref="B19:B58"/>
    <mergeCell ref="C19:C36"/>
    <mergeCell ref="C40:C43"/>
    <mergeCell ref="C56:C58"/>
    <mergeCell ref="A9:A12"/>
    <mergeCell ref="B9:B12"/>
    <mergeCell ref="C9:C12"/>
    <mergeCell ref="D9:D12"/>
    <mergeCell ref="E9:T9"/>
    <mergeCell ref="B59:B69"/>
    <mergeCell ref="C59:C64"/>
    <mergeCell ref="B70:B74"/>
    <mergeCell ref="B75:B85"/>
    <mergeCell ref="C75:C77"/>
    <mergeCell ref="C78:C79"/>
    <mergeCell ref="C82:C83"/>
    <mergeCell ref="E11:H11"/>
    <mergeCell ref="I11:L11"/>
    <mergeCell ref="C115:C117"/>
    <mergeCell ref="B119:B124"/>
    <mergeCell ref="C123:C124"/>
    <mergeCell ref="B125:B145"/>
    <mergeCell ref="C126:C131"/>
    <mergeCell ref="C136:C138"/>
    <mergeCell ref="B86:B92"/>
    <mergeCell ref="C86:C88"/>
    <mergeCell ref="B93:B95"/>
    <mergeCell ref="C94:C95"/>
    <mergeCell ref="A96:D96"/>
    <mergeCell ref="A97:A157"/>
    <mergeCell ref="B97:B104"/>
    <mergeCell ref="C97:C99"/>
    <mergeCell ref="B105:B118"/>
    <mergeCell ref="C108:C109"/>
    <mergeCell ref="B186:B204"/>
    <mergeCell ref="C186:C187"/>
    <mergeCell ref="C194:C196"/>
    <mergeCell ref="B205:B219"/>
    <mergeCell ref="C206:C212"/>
    <mergeCell ref="A220:D220"/>
    <mergeCell ref="B146:B157"/>
    <mergeCell ref="C146:C147"/>
    <mergeCell ref="A158:D158"/>
    <mergeCell ref="A159:A219"/>
    <mergeCell ref="B159:B171"/>
    <mergeCell ref="C159:C160"/>
    <mergeCell ref="B172:B177"/>
    <mergeCell ref="C172:C175"/>
    <mergeCell ref="B178:B185"/>
    <mergeCell ref="C184:C185"/>
    <mergeCell ref="B268:B283"/>
    <mergeCell ref="C276:C277"/>
    <mergeCell ref="B284:B294"/>
    <mergeCell ref="C284:C287"/>
    <mergeCell ref="A295:D295"/>
    <mergeCell ref="A296:D296"/>
    <mergeCell ref="A221:A294"/>
    <mergeCell ref="B221:B231"/>
    <mergeCell ref="C221:C222"/>
    <mergeCell ref="C228:C229"/>
    <mergeCell ref="C230:C231"/>
    <mergeCell ref="B232:B255"/>
    <mergeCell ref="C232:C240"/>
    <mergeCell ref="C247:C248"/>
    <mergeCell ref="B256:B267"/>
    <mergeCell ref="C266:C267"/>
    <mergeCell ref="Q302:T302"/>
    <mergeCell ref="A304:D304"/>
    <mergeCell ref="A305:D305"/>
    <mergeCell ref="A306:D306"/>
    <mergeCell ref="A297:N297"/>
    <mergeCell ref="A299:X299"/>
    <mergeCell ref="A300:D303"/>
    <mergeCell ref="E300:T300"/>
    <mergeCell ref="U300:X300"/>
    <mergeCell ref="E301:L301"/>
    <mergeCell ref="M301:T301"/>
    <mergeCell ref="U301:V302"/>
    <mergeCell ref="W301:X302"/>
    <mergeCell ref="E302:H302"/>
    <mergeCell ref="A307:D307"/>
    <mergeCell ref="A308:D308"/>
    <mergeCell ref="A309:N309"/>
    <mergeCell ref="A311:L311"/>
    <mergeCell ref="A312:D315"/>
    <mergeCell ref="E312:L313"/>
    <mergeCell ref="E314:H314"/>
    <mergeCell ref="I314:L314"/>
    <mergeCell ref="I302:L302"/>
    <mergeCell ref="M302:P302"/>
    <mergeCell ref="H324:I324"/>
    <mergeCell ref="M324:N324"/>
    <mergeCell ref="H325:I325"/>
    <mergeCell ref="H326:I326"/>
    <mergeCell ref="H327:I327"/>
    <mergeCell ref="H328:I328"/>
    <mergeCell ref="A316:D316"/>
    <mergeCell ref="A317:D317"/>
    <mergeCell ref="A318:D318"/>
    <mergeCell ref="A319:D319"/>
    <mergeCell ref="A320:D320"/>
    <mergeCell ref="H323:I323"/>
    <mergeCell ref="D339:M339"/>
    <mergeCell ref="D340:D341"/>
    <mergeCell ref="E340:G340"/>
    <mergeCell ref="H340:J340"/>
    <mergeCell ref="K340:M340"/>
    <mergeCell ref="D346:M346"/>
    <mergeCell ref="H330:I330"/>
    <mergeCell ref="H331:I331"/>
    <mergeCell ref="H332:I332"/>
    <mergeCell ref="H333:I333"/>
    <mergeCell ref="H334:I334"/>
    <mergeCell ref="H335:I335"/>
    <mergeCell ref="D363:I363"/>
    <mergeCell ref="J363:N363"/>
    <mergeCell ref="O363:R363"/>
    <mergeCell ref="D364:I364"/>
    <mergeCell ref="J364:N364"/>
    <mergeCell ref="O364:R364"/>
    <mergeCell ref="D348:G348"/>
    <mergeCell ref="D349:G349"/>
    <mergeCell ref="D360:R360"/>
    <mergeCell ref="D361:R361"/>
    <mergeCell ref="D362:I362"/>
    <mergeCell ref="J362:N362"/>
    <mergeCell ref="O362:R362"/>
    <mergeCell ref="D367:I367"/>
    <mergeCell ref="J367:N367"/>
    <mergeCell ref="O367:R367"/>
    <mergeCell ref="D368:I368"/>
    <mergeCell ref="J368:N368"/>
    <mergeCell ref="O368:R368"/>
    <mergeCell ref="D365:I365"/>
    <mergeCell ref="J365:N365"/>
    <mergeCell ref="O365:R365"/>
    <mergeCell ref="D366:I366"/>
    <mergeCell ref="J366:N366"/>
    <mergeCell ref="O366:R366"/>
    <mergeCell ref="D371:I371"/>
    <mergeCell ref="J371:N371"/>
    <mergeCell ref="O371:R371"/>
    <mergeCell ref="C377:G378"/>
    <mergeCell ref="H377:K377"/>
    <mergeCell ref="L377:O377"/>
    <mergeCell ref="P377:S377"/>
    <mergeCell ref="D369:I369"/>
    <mergeCell ref="J369:N369"/>
    <mergeCell ref="O369:R369"/>
    <mergeCell ref="D370:I370"/>
    <mergeCell ref="J370:N370"/>
    <mergeCell ref="O370:R370"/>
    <mergeCell ref="C379:C384"/>
    <mergeCell ref="D379:D383"/>
    <mergeCell ref="E379:G379"/>
    <mergeCell ref="H379:I379"/>
    <mergeCell ref="J379:K379"/>
    <mergeCell ref="L379:M379"/>
    <mergeCell ref="T377:W377"/>
    <mergeCell ref="H378:I378"/>
    <mergeCell ref="J378:K378"/>
    <mergeCell ref="L378:M378"/>
    <mergeCell ref="N378:O378"/>
    <mergeCell ref="P378:Q378"/>
    <mergeCell ref="R378:S378"/>
    <mergeCell ref="T378:U378"/>
    <mergeCell ref="V378:W378"/>
    <mergeCell ref="N379:O379"/>
    <mergeCell ref="P379:Q379"/>
    <mergeCell ref="R379:S379"/>
    <mergeCell ref="T379:U379"/>
    <mergeCell ref="V379:W379"/>
    <mergeCell ref="E380:G380"/>
    <mergeCell ref="H380:I380"/>
    <mergeCell ref="J380:K380"/>
    <mergeCell ref="L380:M380"/>
    <mergeCell ref="N380:O380"/>
    <mergeCell ref="P380:Q380"/>
    <mergeCell ref="R380:S380"/>
    <mergeCell ref="T380:U380"/>
    <mergeCell ref="V380:W380"/>
    <mergeCell ref="E381:G381"/>
    <mergeCell ref="H381:I381"/>
    <mergeCell ref="J381:K381"/>
    <mergeCell ref="L381:M381"/>
    <mergeCell ref="N381:O381"/>
    <mergeCell ref="P381:Q381"/>
    <mergeCell ref="R381:S381"/>
    <mergeCell ref="T381:U381"/>
    <mergeCell ref="V381:W381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D384:G384"/>
    <mergeCell ref="H384:I384"/>
    <mergeCell ref="J384:K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C386:P386"/>
    <mergeCell ref="D389:K390"/>
    <mergeCell ref="L389:S389"/>
    <mergeCell ref="L390:O390"/>
    <mergeCell ref="P390:S390"/>
    <mergeCell ref="C385:G385"/>
    <mergeCell ref="H385:I385"/>
    <mergeCell ref="J385:K385"/>
    <mergeCell ref="L385:M385"/>
    <mergeCell ref="N385:O385"/>
    <mergeCell ref="P385:Q385"/>
    <mergeCell ref="P391:P392"/>
    <mergeCell ref="Q391:Q392"/>
    <mergeCell ref="R391:R392"/>
    <mergeCell ref="S391:S392"/>
    <mergeCell ref="H392:K392"/>
    <mergeCell ref="D393:G394"/>
    <mergeCell ref="H393:K393"/>
    <mergeCell ref="H394:K394"/>
    <mergeCell ref="D391:G392"/>
    <mergeCell ref="H391:K391"/>
    <mergeCell ref="L391:L392"/>
    <mergeCell ref="M391:M392"/>
    <mergeCell ref="N391:N392"/>
    <mergeCell ref="O391:O392"/>
    <mergeCell ref="D399:G400"/>
    <mergeCell ref="H399:K399"/>
    <mergeCell ref="H400:K400"/>
    <mergeCell ref="D401:G402"/>
    <mergeCell ref="H401:K401"/>
    <mergeCell ref="H402:K402"/>
    <mergeCell ref="D395:G396"/>
    <mergeCell ref="H395:K395"/>
    <mergeCell ref="H396:K396"/>
    <mergeCell ref="D397:G398"/>
    <mergeCell ref="H397:K397"/>
    <mergeCell ref="H398:K398"/>
  </mergeCells>
  <pageMargins left="0.78740157480314998" right="0.78740157480314998" top="1.181102362204725" bottom="1.181102362204725" header="0.78740157480314998" footer="0.78740157480314998"/>
  <pageSetup paperSize="0" fitToWidth="0" fitToHeight="0" pageOrder="overThenDown" orientation="portrait" horizontalDpi="0" verticalDpi="0" copies="0"/>
  <headerFooter alignWithMargins="0">
    <oddHeader>&amp;C&amp;10&amp;A</oddHeader>
    <oddFooter>&amp;C&amp;10Página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249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30</vt:i4>
      </vt:variant>
    </vt:vector>
  </HeadingPairs>
  <TitlesOfParts>
    <vt:vector size="30" baseType="lpstr">
      <vt:lpstr>01_jun</vt:lpstr>
      <vt:lpstr>02_jun</vt:lpstr>
      <vt:lpstr>03_jun</vt:lpstr>
      <vt:lpstr>04_jun</vt:lpstr>
      <vt:lpstr>05_jun</vt:lpstr>
      <vt:lpstr>06_jun</vt:lpstr>
      <vt:lpstr>07_jun</vt:lpstr>
      <vt:lpstr>08_jun</vt:lpstr>
      <vt:lpstr>09_jun</vt:lpstr>
      <vt:lpstr>10_jun</vt:lpstr>
      <vt:lpstr>11_jun</vt:lpstr>
      <vt:lpstr>12_jun</vt:lpstr>
      <vt:lpstr>13_jun</vt:lpstr>
      <vt:lpstr>14_jun</vt:lpstr>
      <vt:lpstr>15_jun</vt:lpstr>
      <vt:lpstr>16_jun</vt:lpstr>
      <vt:lpstr>17_jun</vt:lpstr>
      <vt:lpstr>18_jun</vt:lpstr>
      <vt:lpstr>19_jun</vt:lpstr>
      <vt:lpstr>20_jun</vt:lpstr>
      <vt:lpstr>21_jun</vt:lpstr>
      <vt:lpstr>22_jun</vt:lpstr>
      <vt:lpstr>23_jun</vt:lpstr>
      <vt:lpstr>24_jun</vt:lpstr>
      <vt:lpstr>25_jun</vt:lpstr>
      <vt:lpstr>26_jun</vt:lpstr>
      <vt:lpstr>27_jun</vt:lpstr>
      <vt:lpstr>28_jun</vt:lpstr>
      <vt:lpstr>29_jun</vt:lpstr>
      <vt:lpstr>30_jun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User</cp:lastModifiedBy>
  <cp:revision>40</cp:revision>
  <dcterms:created xsi:type="dcterms:W3CDTF">2021-07-06T21:24:37Z</dcterms:created>
  <dcterms:modified xsi:type="dcterms:W3CDTF">2021-07-06T21:29:03Z</dcterms:modified>
</cp:coreProperties>
</file>