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lanilha1" sheetId="1" r:id="rId4"/>
    <sheet state="visible" name="01_ago" sheetId="2" r:id="rId5"/>
    <sheet state="visible" name="02ago" sheetId="3" r:id="rId6"/>
    <sheet state="visible" name="03_ago" sheetId="4" r:id="rId7"/>
    <sheet state="visible" name="04_ago" sheetId="5" r:id="rId8"/>
    <sheet state="visible" name="05_ago" sheetId="6" r:id="rId9"/>
    <sheet state="visible" name="06_ago" sheetId="7" r:id="rId10"/>
    <sheet state="visible" name="07_ago" sheetId="8" r:id="rId11"/>
    <sheet state="visible" name="08_ago" sheetId="9" r:id="rId12"/>
    <sheet state="visible" name="09_ago" sheetId="10" r:id="rId13"/>
    <sheet state="visible" name="10_ago" sheetId="11" r:id="rId14"/>
    <sheet state="visible" name="11_ago" sheetId="12" r:id="rId15"/>
    <sheet state="visible" name="12_ago" sheetId="13" r:id="rId16"/>
    <sheet state="visible" name="13_ago" sheetId="14" r:id="rId17"/>
    <sheet state="visible" name="14_ago" sheetId="15" r:id="rId18"/>
    <sheet state="visible" name="15_ago" sheetId="16" r:id="rId19"/>
    <sheet state="visible" name="16_ago" sheetId="17" r:id="rId20"/>
    <sheet state="visible" name="17_ago" sheetId="18" r:id="rId21"/>
    <sheet state="visible" name="18_ago" sheetId="19" r:id="rId22"/>
    <sheet state="visible" name="19_ago" sheetId="20" r:id="rId23"/>
    <sheet state="visible" name="20_ago" sheetId="21" r:id="rId24"/>
    <sheet state="visible" name="21_ago" sheetId="22" r:id="rId25"/>
    <sheet state="visible" name="22_ago" sheetId="23" r:id="rId26"/>
    <sheet state="visible" name="23_ago" sheetId="24" r:id="rId27"/>
    <sheet state="visible" name="24_ago" sheetId="25" r:id="rId28"/>
    <sheet state="visible" name="25_ago" sheetId="26" r:id="rId29"/>
    <sheet state="visible" name="26_ago" sheetId="27" r:id="rId30"/>
    <sheet state="visible" name="27_ago" sheetId="28" r:id="rId31"/>
    <sheet state="visible" name="28_ago" sheetId="29" r:id="rId32"/>
    <sheet state="visible" name="29_ago" sheetId="30" r:id="rId33"/>
    <sheet state="visible" name="30_ago" sheetId="31" r:id="rId34"/>
    <sheet state="visible" name="31 de agosto" sheetId="32" r:id="rId35"/>
  </sheets>
  <definedNames/>
  <calcPr/>
</workbook>
</file>

<file path=xl/sharedStrings.xml><?xml version="1.0" encoding="utf-8"?>
<sst xmlns="http://schemas.openxmlformats.org/spreadsheetml/2006/main" count="7529" uniqueCount="247">
  <si>
    <t>DIRETORIA DE GESTÃO EM SAÚDE</t>
  </si>
  <si>
    <t>COORDENAÇÃO DE REGULAÇÃO DO ACESSO AOS SERVIÇOS DE SAÚDE</t>
  </si>
  <si>
    <t>OCUPAÇÃO DOS LEITOS DE UTI SUS NO PARANÁ EM 31/07/2021 AS 12:00hs (não inclui leitos exclusivos covid)</t>
  </si>
  <si>
    <t>MACRO</t>
  </si>
  <si>
    <t>RS</t>
  </si>
  <si>
    <t>MUNICÍPIO</t>
  </si>
  <si>
    <t>cód.</t>
  </si>
  <si>
    <t>ESTABELECIMENTO DE SAÚDE</t>
  </si>
  <si>
    <t>UTI ADULTO</t>
  </si>
  <si>
    <t>UTI PEDIATRICA</t>
  </si>
  <si>
    <t>Habilitado</t>
  </si>
  <si>
    <t>Contratado</t>
  </si>
  <si>
    <t>EXIST.</t>
  </si>
  <si>
    <t>OCUP.</t>
  </si>
  <si>
    <t>DISP.</t>
  </si>
  <si>
    <t>TX OCUP.</t>
  </si>
  <si>
    <t>LESTE</t>
  </si>
  <si>
    <t>Paranaguá</t>
  </si>
  <si>
    <t>2687127 HOSPITAL REGIONAL DO LITORAL</t>
  </si>
  <si>
    <t>Campina Grande do Sul</t>
  </si>
  <si>
    <t>0013633 HOSPITAL ANGELINA CARON</t>
  </si>
  <si>
    <t>Campo Largo</t>
  </si>
  <si>
    <t>0013838 HOSPITAL SAO LUCAS</t>
  </si>
  <si>
    <t>6426204 HOSPITAL INFANTIL WALDEMAR MONASTIER</t>
  </si>
  <si>
    <t>5603145 HOSPITAL DO CENTRO</t>
  </si>
  <si>
    <t>0013846 HOSPITAL DO ROCIO</t>
  </si>
  <si>
    <t>Curitiba</t>
  </si>
  <si>
    <t>0015245 HOSPITAL UNIVERSITARIO EVANGELICO MACKENZIE</t>
  </si>
  <si>
    <t>6388671 HOSPITAL DO IDOSO ZILDA ARNS</t>
  </si>
  <si>
    <t>0015318 HNSG</t>
  </si>
  <si>
    <t>0015334 HOSPITAL SANTA CASA DE CURITIBA</t>
  </si>
  <si>
    <t>0015369 HOSPITAL DO TRABALHADOR</t>
  </si>
  <si>
    <t>0015563 HOSPITAL INFANTIL PEQUENO PRINCIPE</t>
  </si>
  <si>
    <t>0015407 HOSPITAL UNIVERSITARIO CAJURU</t>
  </si>
  <si>
    <t>0015423 CRUZ VERMELHA BRASILEIRA FILIAL DO ESTADO DO PARANA</t>
  </si>
  <si>
    <t>3075516 HOSPITAL SAO VICENTE</t>
  </si>
  <si>
    <t>0015644 HOSPITAL ERASTO GAERTNER</t>
  </si>
  <si>
    <t>2384299 HOSPITAL DE CLINICAS</t>
  </si>
  <si>
    <t>São José dos Pinhais</t>
  </si>
  <si>
    <t>2753278 HOSPITAL E MATERNIDADE MUNICIPAL DE SAO JOSE DOS PINHAIS</t>
  </si>
  <si>
    <t>Araucária</t>
  </si>
  <si>
    <t>5995280 HOSPITAL MUNICIPAL DE ARAUCARIA</t>
  </si>
  <si>
    <t>Castro</t>
  </si>
  <si>
    <t>2683210 HOSPITAL DA CRUZ VERMELHA DE CASTRO</t>
  </si>
  <si>
    <t>Ponta Grossa</t>
  </si>
  <si>
    <t>2683202H M AMADEU PUPPI</t>
  </si>
  <si>
    <t>2686791 ASSOCIACAO HOSPITALAR BOM JESUS</t>
  </si>
  <si>
    <t>2686953 SANTA CASA DE MISERICORDIA DE PONTA GROSSA</t>
  </si>
  <si>
    <t>6542638 HOSPITAL UNIVERSITARIO REGIONAL DOS CAMPOS GERAIS</t>
  </si>
  <si>
    <t>Irati</t>
  </si>
  <si>
    <t>2783789 SANTA CASA DE IRATI</t>
  </si>
  <si>
    <t>Guarapuava</t>
  </si>
  <si>
    <t>2741989 HOSPITAL DE CARIDADE SAO VICENTE DE PAULO</t>
  </si>
  <si>
    <t>2742047 INSTITUTO VIRMOND</t>
  </si>
  <si>
    <t>União da Vitória</t>
  </si>
  <si>
    <t>2568349 HOSPITAL REGIONAL DE CARIDADE NOSSA SRA APARECIDA</t>
  </si>
  <si>
    <t xml:space="preserve"> </t>
  </si>
  <si>
    <t>2568373 ASSOCIACAO DE PROTECAO A MATERNIDADE E A INFANCIA</t>
  </si>
  <si>
    <t>Telemaco Borba</t>
  </si>
  <si>
    <t>2740435 INSTITUTO DR FEITOSA</t>
  </si>
  <si>
    <t>Total Macro Leste</t>
  </si>
  <si>
    <t>OESTE</t>
  </si>
  <si>
    <t>Pato Branco</t>
  </si>
  <si>
    <t>0017868 POLICLINICA PATO BRANCO</t>
  </si>
  <si>
    <t>0017884 ISSAL</t>
  </si>
  <si>
    <t>Palmas</t>
  </si>
  <si>
    <t>2738287 INSTITUTO SANTA PELIZZARI</t>
  </si>
  <si>
    <t>Francisco Beltrão</t>
  </si>
  <si>
    <t>2666731 HOSPITAL SAO FRANCISCO</t>
  </si>
  <si>
    <t>5373190 CEONC</t>
  </si>
  <si>
    <t>6424341 HOSPITAL REGIONAL DO SUDOESTE WALTER ALBERTO PECOITS F B</t>
  </si>
  <si>
    <t>Medianeira</t>
  </si>
  <si>
    <t>2582716 HOSPITAL E MATERNIDADE NOSSA SENHORA DA LUZ</t>
  </si>
  <si>
    <t>Foz do iguaçu</t>
  </si>
  <si>
    <t>2591049 HOSPITAL MINISTRO COSTA CAVALCANTI</t>
  </si>
  <si>
    <t>5061989 HOSPITAL MUNICIPAL PADRE GERMANO LAUCK</t>
  </si>
  <si>
    <t>Cascavel</t>
  </si>
  <si>
    <t>2737434 CEONC</t>
  </si>
  <si>
    <t>2738252 HOSPITAL DO CORACAO</t>
  </si>
  <si>
    <t>2738309 HOSPITAL DE ENSINO SAO LUCAS</t>
  </si>
  <si>
    <t>2738368 HOSPITAL UNIVERSITARIO DO OESTE DO PARANA</t>
  </si>
  <si>
    <t>2740338 HOSPITAL DO CANCER DE CASCAVEL UOPECCAN</t>
  </si>
  <si>
    <t>Toledo</t>
  </si>
  <si>
    <t>4056752 HOESP</t>
  </si>
  <si>
    <t>Total Macro oeste</t>
  </si>
  <si>
    <t>NOROESTE</t>
  </si>
  <si>
    <t>Campo Mourão</t>
  </si>
  <si>
    <t>0014109 HOSPITAL SANTA CASA DE MISERICORDIA</t>
  </si>
  <si>
    <t>0014125 CENTER CLINICAS</t>
  </si>
  <si>
    <t>Umuarama</t>
  </si>
  <si>
    <t>2679736 ASSOCIACAO BENEFICENTE SAO FRANCISCO DE ASSIS</t>
  </si>
  <si>
    <t>2594366 INSTITUTO NOSSA SENHORA APARECIDA</t>
  </si>
  <si>
    <t>3005011 NOROSPAR</t>
  </si>
  <si>
    <t>7845138 UOPECCAN FILIAL UMUARAMA</t>
  </si>
  <si>
    <t>Cianorte</t>
  </si>
  <si>
    <t>2733676 HOSPITAL SAO PAULO</t>
  </si>
  <si>
    <t>2735989 FUNDHOSPAR FUNDACAO HOSPITALAR DO PARANA</t>
  </si>
  <si>
    <t>Paranavaí</t>
  </si>
  <si>
    <t>2754738 SANTA CASA DE PARANAVAI</t>
  </si>
  <si>
    <t>Maringá</t>
  </si>
  <si>
    <t>2586142 HOSPITAL MEMORIAL UNINGA</t>
  </si>
  <si>
    <t>2586169 HOSPITAL DO CANCER DE MARINGA</t>
  </si>
  <si>
    <t>2587335 HOSPITAL UNIVERSITARIO REGIONAL DE MARINGA</t>
  </si>
  <si>
    <t>2594714 HOSPITAL E MATERNIDADE MARIA AUXILIADORA</t>
  </si>
  <si>
    <t>2743477 HOSPITAL MUNICIPAL TELMA VILLANOVA KASPROWICZ</t>
  </si>
  <si>
    <t>2743469 HOSPITAL E MATERNIDADE SANTA RITA</t>
  </si>
  <si>
    <t>Sarandi</t>
  </si>
  <si>
    <t>2825589 METROPOLITANA DE SARANDI</t>
  </si>
  <si>
    <t>Total Macro noroeste</t>
  </si>
  <si>
    <t>NORTE</t>
  </si>
  <si>
    <t>Apucarana</t>
  </si>
  <si>
    <t>2439263 HNSG MATERNO INFANTIL</t>
  </si>
  <si>
    <t>2439360 HNSG HOSPITAL DA PROVIDENCIA</t>
  </si>
  <si>
    <t>Arapongas</t>
  </si>
  <si>
    <t>2576198 IRMANDADE SANTA CASA DE ARAPONGAS</t>
  </si>
  <si>
    <t>2576341 HONPAR HOSPITAL NORTE PARANAENSE</t>
  </si>
  <si>
    <t>Londrina</t>
  </si>
  <si>
    <t>2550792 HOSPITAL EVANGELICO DE LONDRINA</t>
  </si>
  <si>
    <t>2781859 HOSPITAL UNIVERSITARIO REGIONAL DO NORTE DO PARANA</t>
  </si>
  <si>
    <t>2577623 HCL HOSPITAL DO CANCER DE LONDRINA</t>
  </si>
  <si>
    <t>2580055 ISCAL</t>
  </si>
  <si>
    <t>Cambé</t>
  </si>
  <si>
    <t>2730650 SANTA CASA DE CAMBE</t>
  </si>
  <si>
    <t>Bandeirantes</t>
  </si>
  <si>
    <t>2577410 SANTA CASA DE BANDEIRANTES</t>
  </si>
  <si>
    <t>Cornélio Procópio</t>
  </si>
  <si>
    <t>2582449 SANTA CASA DE CORNELIO PROCOPIO</t>
  </si>
  <si>
    <t>Jacarezinho</t>
  </si>
  <si>
    <t>2783800 SANTA CASA MISERICORDIA DE JACAREZINHO</t>
  </si>
  <si>
    <t>Ivaiporã</t>
  </si>
  <si>
    <t>2590182 INSTITUTO LUCENA SANCHEZ</t>
  </si>
  <si>
    <t>2590727 HOSPITAL BOM JESUS</t>
  </si>
  <si>
    <t>Total Macro norte</t>
  </si>
  <si>
    <t>Total Sistema Estadual de Regulação</t>
  </si>
  <si>
    <t>Fonte: Sistema Estadual de Regulação, e-saude, SMS de São José dos Pinhais e Araucária.</t>
  </si>
  <si>
    <t xml:space="preserve">                SECRETARIA DE ESTADO DA SAÚDE DO PARANÁ</t>
  </si>
  <si>
    <t>OCUPAÇÃO DOS LEITOS DE UTI SUS NO PARANÁ EM 31/07/2021AS 12:00hs (não inclui leitos exclusivos covid)</t>
  </si>
  <si>
    <t>TOTAL UTI Adulto e pediátrica</t>
  </si>
  <si>
    <t>TOTAL</t>
  </si>
  <si>
    <t>OCUPAÇÃO DOS LEITOS DE UTI SISTEMA ESTADUAL DE REGULAÇÃO EM 30/07  2021 (EXCETO LEITOS EXCLUSIVOS COVID)</t>
  </si>
  <si>
    <t>TIPO DE LEITO</t>
  </si>
  <si>
    <t>EXISTENTES</t>
  </si>
  <si>
    <t>OCUPADOS</t>
  </si>
  <si>
    <t>DISPONÍVEIS</t>
  </si>
  <si>
    <t>TX de ocup.</t>
  </si>
  <si>
    <t>TOTAL UTI</t>
  </si>
  <si>
    <t>Obs: Não inclui os leitos exlcusivos COVID</t>
  </si>
  <si>
    <t>Ocupação de Leitos SUS (não COVID)</t>
  </si>
  <si>
    <t>Leito CLINICO ADULTO</t>
  </si>
  <si>
    <t>Leito CLINICO PEDIATRICO</t>
  </si>
  <si>
    <t>Exist</t>
  </si>
  <si>
    <t>Ocup</t>
  </si>
  <si>
    <t>Livre</t>
  </si>
  <si>
    <t>Tx de ocup.</t>
  </si>
  <si>
    <t>Fonte: Sistema Estadual de Regulação – CARE Pr</t>
  </si>
  <si>
    <t>Obs.: Dado parcial, considerando apenas a informação constante no Sistema CARE.</t>
  </si>
  <si>
    <t>ADULTO</t>
  </si>
  <si>
    <t>PEDIÁTRICO</t>
  </si>
  <si>
    <t>UTI</t>
  </si>
  <si>
    <t>CLÍNICO</t>
  </si>
  <si>
    <t>OCUPAÇÃO DOS LEITOS DE UTI SUS NO PARANÁ EM 01/08/2021 AS 12:00hs (não inclui leitos exclusivos covid)</t>
  </si>
  <si>
    <t>OCUPAÇÃO DOS LEITOS DE UTI SISTEMA ESTADUAL DE REGULAÇÃO EM 01/08/2021 (EXCETO LEITOS EXCLUSIVOS COVID)</t>
  </si>
  <si>
    <t>OCUPAÇÃO DOS LEITOS DE UTI SUS NO PARANÁ EM 02/08/2021 AS 12:00hs (não inclui leitos exclusivos covid)</t>
  </si>
  <si>
    <t>OCUPAÇÃO DOS LEITOS DE UTI SUS NO PARANÁ EM 02/08/2021AS 12:00hs (não inclui leitos exclusivos covid)</t>
  </si>
  <si>
    <t>OCUPAÇÃO DOS LEITOS DE UTI SISTEMA ESTADUAL DE REGULAÇÃO EM 02/08/2021 (EXCETO LEITOS EXCLUSIVOS COVID)</t>
  </si>
  <si>
    <t>sem contratado</t>
  </si>
  <si>
    <t>OCUPAÇÃO DOS LEITOS DE UTI SUS NO PARANÁ EM 04/08/2021 AS 12:00hs (não inclui leitos exclusivos covid)</t>
  </si>
  <si>
    <t>OCUPAÇÃO DOS LEITOS DE UTI SUS NO PARANÁ EM 04/08/2021AS 12:00hs (não inclui leitos exclusivos covid)</t>
  </si>
  <si>
    <t>OCUPAÇÃO DOS LEITOS DE UTI SISTEMA ESTADUAL DE REGULAÇÃO EM 04/08/2021 (EXCETO LEITOS EXCLUSIVOS COVID)</t>
  </si>
  <si>
    <t>OCUPAÇÃO DOS LEITOS DE UTI SUS NO PARANÁ EM 05/08/2021 AS 12:00hs (não inclui leitos exclusivos covid)</t>
  </si>
  <si>
    <t>OCUPAÇÃO DOS LEITOS DE UTI SUS NO PARANÁ EM 05/08/2021AS 12:00hs (não inclui leitos exclusivos covid)</t>
  </si>
  <si>
    <t>OCUPAÇÃO DOS LEITOS DE UTI SISTEMA ESTADUAL DE REGULAÇÃO EM 05/08/2021 (EXCETO LEITOS EXCLUSIVOS COVID)</t>
  </si>
  <si>
    <t>OCUPAÇÃO DOS LEITOS DE UTI SUS NO PARANÁ EM 06/08/2021 AS 12:00hs (não inclui leitos exclusivos covid)</t>
  </si>
  <si>
    <t>OCUPAÇÃO DOS LEITOS DE UTI SUS NO PARANÁ EM 07/08/2021 AS 12:00hs (não inclui leitos exclusivos covid)</t>
  </si>
  <si>
    <t>OCUPAÇÃO DOS LEITOS DE UTI SUS NO PARANÁ EM 07/08/2021AS 12:00hs (não inclui leitos exclusivos covid)</t>
  </si>
  <si>
    <t>OCUPAÇÃO DOS LEITOS DE UTI SISTEMA ESTADUAL DE REGULAÇÃO EM 07/08/2021 (EXCETO LEITOS EXCLUSIVOS COVID)</t>
  </si>
  <si>
    <t>OCUPAÇÃO DOS LEITOS DE UTI SUS NO PARANÁ EM 08/08/2021 AS 12:00hs (não inclui leitos exclusivos covid)</t>
  </si>
  <si>
    <t>OCUPAÇÃO DOS LEITOS DE UTI SUS NO PARANÁ EM 08/08/2021AS 12:00hs (não inclui leitos exclusivos covid)</t>
  </si>
  <si>
    <t>OCUPAÇÃO DOS LEITOS DE UTI SISTEMA ESTADUAL DE REGULAÇÃO EM 08/08/2021 (EXCETO LEITOS EXCLUSIVOS COVID)</t>
  </si>
  <si>
    <t>OCUPAÇÃO DOS LEITOS DE UTI SUS NO PARANÁ EM 09/08/2021 AS 12:00hs (não inclui leitos exclusivos covid)</t>
  </si>
  <si>
    <t>OCUPAÇÃO DOS LEITOS DE UTI SUS NO PARANÁ EM 09/08/2021AS 12:00hs (não inclui leitos exclusivos covid)</t>
  </si>
  <si>
    <t>OCUPAÇÃO DOS LEITOS DE UTI SISTEMA ESTADUAL DE REGULAÇÃO EM 09/08/2021 (EXCETO LEITOS EXCLUSIVOS COVID)</t>
  </si>
  <si>
    <t>OCUPAÇÃO DOS LEITOS DE UTI SUS NO PARANÁ EM 10/08/2021 AS 12:00hs (não inclui leitos exclusivos covid)</t>
  </si>
  <si>
    <t>OCUPAÇÃO DOS LEITOS DE UTI SUS NO PARANÁ EM 10/08/2021AS 12:00hs (não inclui leitos exclusivos covid)</t>
  </si>
  <si>
    <t>OCUPAÇÃO DOS LEITOS DE UTI SISTEMA ESTADUAL DE REGULAÇÃO EM 10/08/2021 (EXCETO LEITOS EXCLUSIVOS COVID)</t>
  </si>
  <si>
    <t>OCUPAÇÃO DOS LEITOS DE UTI SUS NO PARANÁ EM 11/08/2021 AS 12:00hs (não inclui leitos exclusivos covid)</t>
  </si>
  <si>
    <t>OCUPAÇÃO DOS LEITOS DE UTI SUS NO PARANÁ EM 11/08/2021AS 12:00hs (não inclui leitos exclusivos covid)</t>
  </si>
  <si>
    <t>OCUPAÇÃO DOS LEITOS DE UTI SISTEMA ESTADUAL DE REGULAÇÃO EM 11/08/2021 (EXCETO LEITOS EXCLUSIVOS COVID)</t>
  </si>
  <si>
    <t>OCUPAÇÃO DOS LEITOS DE UTI SUS NO PARANÁ EM 12/08/2021 AS 12:00hs (não inclui leitos exclusivos covid)</t>
  </si>
  <si>
    <t>OCUPAÇÃO DOS LEITOS DE UTI SUS NO PARANÁ EM 12/08/2021AS 12:00hs (não inclui leitos exclusivos covid)</t>
  </si>
  <si>
    <t>OCUPAÇÃO DOS LEITOS DE UTI SISTEMA ESTADUAL DE REGULAÇÃO EM 12/08/2021 (EXCETO LEITOS EXCLUSIVOS COVID)</t>
  </si>
  <si>
    <t>OCUPAÇÃO DOS LEITOS DE UTI SUS NO PARANÁ EM 13/08/2021 AS 12:00hs (não inclui leitos exclusivos covid)</t>
  </si>
  <si>
    <t>OCUPAÇÃO DOS LEITOS DE UTI SUS NO PARANÁ EM 13/08/2021AS 12:00hs (não inclui leitos exclusivos covid)</t>
  </si>
  <si>
    <t>OCUPAÇÃO DOS LEITOS DE UTI SISTEMA ESTADUAL DE REGULAÇÃO EM 13/08/2021 (EXCETO LEITOS EXCLUSIVOS COVID)</t>
  </si>
  <si>
    <t>OCUPAÇÃO DOS LEITOS DE UTI SUS NO PARANÁ EM 14/08/2021 AS 12:00hs (não inclui leitos exclusivos covid)</t>
  </si>
  <si>
    <t>6.</t>
  </si>
  <si>
    <t>OCUPAÇÃO DOS LEITOS DE UTI SUS NO PARANÁ EM 14/08/2021AS 12:00hs (não inclui leitos exclusivos covid)</t>
  </si>
  <si>
    <t>OCUPAÇÃO DOS LEITOS DE UTI SISTEMA ESTADUAL DE REGULAÇÃO EM 14/08/2021 (EXCETO LEITOS EXCLUSIVOS COVID)</t>
  </si>
  <si>
    <t>OCUPAÇÃO DOS LEITOS DE UTI SUS NO PARANÁ EM 15/08/2021 AS 12:00hs (não inclui leitos exclusivos covid)</t>
  </si>
  <si>
    <t>OCUPAÇÃO DOS LEITOS DE UTI SUS NO PARANÁ EM 15/08/2021AS 12:00hs (não inclui leitos exclusivos covid)</t>
  </si>
  <si>
    <t>OCUPAÇÃO DOS LEITOS DE UTI SISTEMA ESTADUAL DE REGULAÇÃO EM 15/08/2021 (EXCETO LEITOS EXCLUSIVOS COVID)</t>
  </si>
  <si>
    <t>OCUPAÇÃO DOS LEITOS DE UTI SUS NO PARANÁ EM 17/08/2021 AS 12:00hs (não inclui leitos exclusivos covid)</t>
  </si>
  <si>
    <t>OCUPAÇÃO DOS LEITOS DE UTI SUS NO PARANÁ EM 17/08/2021AS 12:00hs (não inclui leitos exclusivos covid)</t>
  </si>
  <si>
    <t>OCUPAÇÃO DOS LEITOS DE UTI SISTEMA ESTADUAL DE REGULAÇÃO EM 17/08/2021 (EXCETO LEITOS EXCLUSIVOS COVID)</t>
  </si>
  <si>
    <t>OCUPAÇÃO DOS LEITOS DE UTI SUS NO PARANÁ EM 18/08/2021 AS 12:00hs (não inclui leitos exclusivos covid)</t>
  </si>
  <si>
    <t>OCUPAÇÃO DOS LEITOS DE UTI SUS NO PARANÁ EM 18/08/2021AS 12:00hs (não inclui leitos exclusivos covid)</t>
  </si>
  <si>
    <t>OCUPAÇÃO DOS LEITOS DE UTI SISTEMA ESTADUAL DE REGULAÇÃO EM 18/08/2021 (EXCETO LEITOS EXCLUSIVOS COVID)</t>
  </si>
  <si>
    <t>OCUPAÇÃO DOS LEITOS DE UTI SUS NO PARANÁ EM 19/08/2021 AS 12:00hs (não inclui leitos exclusivos covid)</t>
  </si>
  <si>
    <t>OCUPAÇÃO DOS LEITOS DE UTI SUS NO PARANÁ EM 19/08/2021AS 12:00hs (não inclui leitos exclusivos covid)</t>
  </si>
  <si>
    <t>OCUPAÇÃO DOS LEITOS DE UTI SISTEMA ESTADUAL DE REGULAÇÃO EM 190/08/2021 (EXCETO LEITOS EXCLUSIVOS COVID)</t>
  </si>
  <si>
    <t>OCUPAÇÃO DOS LEITOS DE UTI SUS NO PARANÁ EM 190/08/2021 AS 12:00hs (não inclui leitos exclusivos covid)</t>
  </si>
  <si>
    <t>OCUPAÇÃO DOS LEITOS DE UTI SUS NO PARANÁ EM 20/08/2021 AS 12:00hs (não inclui leitos exclusivos covid)</t>
  </si>
  <si>
    <t>OCUPAÇÃO DOS LEITOS DE UTI SUS NO PARANÁ EM 20/08/2021AS 12:00hs (não inclui leitos exclusivos covid)</t>
  </si>
  <si>
    <t>OCUPAÇÃO DOS LEITOS DE UTI SISTEMA ESTADUAL DE REGULAÇÃO EM 20/08/2021 (EXCETO LEITOS EXCLUSIVOS COVID)</t>
  </si>
  <si>
    <t>OCUPAÇÃO DOS LEITOS DE UTI SUS NO PARANÁ EM 21/08/2021 AS 12:00hs (não inclui leitos exclusivos covid)</t>
  </si>
  <si>
    <t>OCUPAÇÃO DOS LEITOS DE UTI SUS NO PARANÁ EM 21/08/2021AS 12:00hs (não inclui leitos exclusivos covid)</t>
  </si>
  <si>
    <t>OCUPAÇÃO DOS LEITOS DE UTI SISTEMA ESTADUAL DE REGULAÇÃO EM 21/08/2021 (EXCETO LEITOS EXCLUSIVOS COVID)</t>
  </si>
  <si>
    <t>OCUPAÇÃO DOS LEITOS DE UTI SUS NO PARANÁ EM 22/08/2021 AS 12:00hs (não inclui leitos exclusivos covid)</t>
  </si>
  <si>
    <t>OCUPAÇÃO DOS LEITOS DE UTI SUS NO PARANÁ EM 22/08/2021AS 12:00hs (não inclui leitos exclusivos covid)</t>
  </si>
  <si>
    <t>OCUPAÇÃO DOS LEITOS DE UTI SISTEMA ESTADUAL DE REGULAÇÃO EM 22/08/2021 (EXCETO LEITOS EXCLUSIVOS COVID)</t>
  </si>
  <si>
    <t>OCUPAÇÃO DOS LEITOS DE UTI SUS NO PARANÁ EM 23/08/2021 AS 12:00hs (não inclui leitos exclusivos covid)</t>
  </si>
  <si>
    <t>OCUPAÇÃO DOS LEITOS DE UTI SUS NO PARANÁ EM 23/08/2021AS 12:00hs (não inclui leitos exclusivos covid)</t>
  </si>
  <si>
    <t>OCUPAÇÃO DOS LEITOS DE UTI SISTEMA ESTADUAL DE REGULAÇÃO EM 23/08/2021 (EXCETO LEITOS EXCLUSIVOS COVID)</t>
  </si>
  <si>
    <t>OCUPAÇÃO DOS LEITOS DE UTI SUS NO PARANÁ EM 24/08/2021 AS 12:00hs (não inclui leitos exclusivos covid)</t>
  </si>
  <si>
    <t>OCUPAÇÃO DOS LEITOS DE UTI SUS NO PARANÁ EM 24/08/2021AS 12:00hs (não inclui leitos exclusivos covid)</t>
  </si>
  <si>
    <t>OCUPAÇÃO DOS LEITOS DE UTI SISTEMA ESTADUAL DE REGULAÇÃO EM 24/08/2021 (EXCETO LEITOS EXCLUSIVOS COVID)</t>
  </si>
  <si>
    <t>OCUPAÇÃO DOS LEITOS DE UTI SUS NO PARANÁ EM 25/08/2021 AS 12:00hs (não inclui leitos exclusivos covid)</t>
  </si>
  <si>
    <t>OCUPAÇÃO DOS LEITOS DE UTI SUS NO PARANÁ EM 25/08/2021AS 12:00hs (não inclui leitos exclusivos covid)</t>
  </si>
  <si>
    <t>OCUPAÇÃO DOS LEITOS DE UTI SISTEMA ESTADUAL DE REGULAÇÃO EM 25/08/2021 (EXCETO LEITOS EXCLUSIVOS COVID)</t>
  </si>
  <si>
    <t>OCUPAÇÃO DOS LEITOS DE UTI SUS NO PARANÁ EM 26/08/2021 AS 12:00hs (não inclui leitos exclusivos covid)</t>
  </si>
  <si>
    <t>OCUPAÇÃO DOS LEITOS DE UTI SUS NO PARANÁ EM 26/08/2021AS 12:00hs (não inclui leitos exclusivos covid)</t>
  </si>
  <si>
    <t>OCUPAÇÃO DOS LEITOS DE UTI SISTEMA ESTADUAL DE REGULAÇÃO EM 26/08/2021 (EXCETO LEITOS EXCLUSIVOS COVID)</t>
  </si>
  <si>
    <t>OCUPAÇÃO DOS LEITOS DE UTI SUS NO PARANÁ EM 27/08/2021 AS 12:00hs (não inclui leitos exclusivos covid)</t>
  </si>
  <si>
    <t>OCUPAÇÃO DOS LEITOS DE UTI SUS NO PARANÁ EM 27/08/2021AS 12:00hs (não inclui leitos exclusivos covid)</t>
  </si>
  <si>
    <t>OCUPAÇÃO DOS LEITOS DE UTI SISTEMA ESTADUAL DE REGULAÇÃO EM 27/08/2021 (EXCETO LEITOS EXCLUSIVOS COVID)</t>
  </si>
  <si>
    <t>OCUPAÇÃO DOS LEITOS DE UTI SUS NO PARANÁ EM 28/08/2021 AS 12:00hs (não inclui leitos exclusivos covid)</t>
  </si>
  <si>
    <t>OCUPAÇÃO DOS LEITOS DE UTI SUS NO PARANÁ EM 28/08/2021AS 12:00hs (não inclui leitos exclusivos covid)</t>
  </si>
  <si>
    <t>OCUPAÇÃO DOS LEITOS DE UTI SISTEMA ESTADUAL DE REGULAÇÃO EM 28/08/2021 (EXCETO LEITOS EXCLUSIVOS COVID)</t>
  </si>
  <si>
    <t>OCUPAÇÃO DOS LEITOS DE UTI SUS NO PARANÁ EM 29/08/2021 AS 12:00hs (não inclui leitos exclusivos covid)</t>
  </si>
  <si>
    <t>OCUPAÇÃO DOS LEITOS DE UTI SUS NO PARANÁ EM 29/08/2021AS 12:00hs (não inclui leitos exclusivos covid)</t>
  </si>
  <si>
    <t>OCUPAÇÃO DOS LEITOS DE UTI SISTEMA ESTADUAL DE REGULAÇÃO EM 29/08/2021 (EXCETO LEITOS EXCLUSIVOS COVID)</t>
  </si>
  <si>
    <t>OCUPAÇÃO DOS LEITOS DE UTI SUS NO PARANÁ EM 30/08/2021 AS 12:00hs (não inclui leitos exclusivos covid)</t>
  </si>
  <si>
    <t>OCUPAÇÃO DOS LEITOS DE UTI SUS NO PARANÁ EM 30/08/2021AS 12:00hs (não inclui leitos exclusivos covid)</t>
  </si>
  <si>
    <t>OCUPAÇÃO DOS LEITOS DE UTI SISTEMA ESTADUAL DE REGULAÇÃO EM 30/08/2021 (EXCETO LEITOS EXCLUSIVOS COVID)</t>
  </si>
  <si>
    <t>OCUPAÇÃO DOS LEITOS DE UTI SUS NO PARANÁ EM 31/08/2021 AS 12:00hs (não inclui leitos exclusivos covid)</t>
  </si>
  <si>
    <t>OCUPAÇÃO DOS LEITOS DE UTI SUS NO PARANÁ EM 31/08/2021AS 12:00hs (não inclui leitos exclusivos covid)</t>
  </si>
  <si>
    <t>OCUPAÇÃO DOS LEITOS DE UTI SISTEMA ESTADUAL DE REGULAÇÃO EM 31/08/2021 (EXCETO LEITOS EXCLUSIVOS COVID)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</si>
</sst>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.00%"/>
  </numFmts>
  <fonts count="22">
    <font>
      <sz val="11.0"/>
      <color rgb="FF000000"/>
      <name val="Arial"/>
    </font>
    <font>
      <b/>
      <sz val="10.0"/>
      <color rgb="FF000000"/>
      <name val="Arial1"/>
    </font>
    <font/>
    <font>
      <b/>
      <sz val="8.0"/>
      <color rgb="FF000000"/>
      <name val="Arial1"/>
    </font>
    <font>
      <b/>
      <sz val="10.0"/>
      <color rgb="FF000000"/>
      <name val="Calibri"/>
    </font>
    <font>
      <b/>
      <sz val="8.0"/>
      <color rgb="FF000000"/>
      <name val="Calibri"/>
    </font>
    <font>
      <sz val="8.0"/>
      <color rgb="FF000000"/>
      <name val="Arial1"/>
    </font>
    <font>
      <sz val="10.0"/>
      <color rgb="FF000000"/>
      <name val="Calibri"/>
    </font>
    <font>
      <sz val="8.0"/>
      <color rgb="FF000000"/>
      <name val="Calibri"/>
    </font>
    <font>
      <sz val="12.0"/>
      <color rgb="FF000000"/>
      <name val="Calibri"/>
    </font>
    <font>
      <b/>
      <sz val="16.0"/>
      <color rgb="FF000000"/>
      <name val="Calibri"/>
    </font>
    <font>
      <b/>
      <sz val="14.0"/>
      <color rgb="FF000000"/>
      <name val="Arial1"/>
    </font>
    <font>
      <b/>
      <sz val="16.0"/>
      <color rgb="FF000000"/>
      <name val="Arial1"/>
    </font>
    <font>
      <b/>
      <sz val="14.0"/>
      <color rgb="FF000000"/>
      <name val="Calibri"/>
    </font>
    <font>
      <b/>
      <sz val="12.0"/>
      <color rgb="FF000000"/>
      <name val="Calibri"/>
    </font>
    <font>
      <b/>
      <sz val="10.0"/>
      <color rgb="FF000000"/>
      <name val="Liberation sans1"/>
    </font>
    <font>
      <sz val="8.0"/>
      <color rgb="FF000000"/>
      <name val="Liberation sans1"/>
    </font>
    <font>
      <sz val="8.0"/>
      <color rgb="FF111111"/>
      <name val="Arial1"/>
    </font>
    <font>
      <b/>
      <sz val="10.0"/>
      <color rgb="FF111111"/>
      <name val="Arial1"/>
    </font>
    <font>
      <b/>
      <sz val="8.0"/>
      <color rgb="FF111111"/>
      <name val="Arial1"/>
    </font>
    <font>
      <sz val="10.0"/>
      <color rgb="FFFF0000"/>
      <name val="Calibri"/>
    </font>
    <font>
      <b/>
      <sz val="10.0"/>
      <color rgb="FF111111"/>
      <name val="Calibri"/>
    </font>
  </fonts>
  <fills count="14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CC99"/>
        <bgColor rgb="FFFFCC99"/>
      </patternFill>
    </fill>
    <fill>
      <patternFill patternType="solid">
        <fgColor rgb="FFFF6600"/>
        <bgColor rgb="FFFF6600"/>
      </patternFill>
    </fill>
    <fill>
      <patternFill patternType="solid">
        <fgColor rgb="FF99CCFF"/>
        <bgColor rgb="FF99CCFF"/>
      </patternFill>
    </fill>
    <fill>
      <patternFill patternType="solid">
        <fgColor rgb="FF33CCCC"/>
        <bgColor rgb="FF33CCCC"/>
      </patternFill>
    </fill>
    <fill>
      <patternFill patternType="solid">
        <fgColor rgb="FF993366"/>
        <bgColor rgb="FF993366"/>
      </patternFill>
    </fill>
    <fill>
      <patternFill patternType="solid">
        <fgColor rgb="FF969696"/>
        <bgColor rgb="FF969696"/>
      </patternFill>
    </fill>
    <fill>
      <patternFill patternType="solid">
        <fgColor rgb="FF99CC00"/>
        <bgColor rgb="FF99CC00"/>
      </patternFill>
    </fill>
    <fill>
      <patternFill patternType="solid">
        <fgColor rgb="FFFF9900"/>
        <bgColor rgb="FFFF9900"/>
      </patternFill>
    </fill>
    <fill>
      <patternFill patternType="solid">
        <fgColor rgb="FFFFFF99"/>
        <bgColor rgb="FFFFFF99"/>
      </patternFill>
    </fill>
  </fills>
  <borders count="27">
    <border/>
    <border>
      <left style="hair">
        <color rgb="FF000000"/>
      </left>
      <top/>
      <bottom/>
    </border>
    <border>
      <top/>
      <bottom/>
    </border>
    <border>
      <right style="hair">
        <color rgb="FF000000"/>
      </right>
      <top/>
      <bottom/>
    </border>
    <border>
      <left style="hair">
        <color rgb="FF000000"/>
      </left>
      <top/>
      <bottom style="hair">
        <color rgb="FF000000"/>
      </bottom>
    </border>
    <border>
      <top/>
      <bottom style="hair">
        <color rgb="FF000000"/>
      </bottom>
    </border>
    <border>
      <right style="hair">
        <color rgb="FF000000"/>
      </right>
      <top/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/>
      <right/>
      <top/>
      <bottom/>
    </border>
    <border>
      <left style="hair">
        <color rgb="FF000000"/>
      </left>
      <right style="hair">
        <color rgb="FF000000"/>
      </right>
      <top style="hair">
        <color rgb="FF000000"/>
      </top>
      <bottom/>
    </border>
    <border>
      <top style="hair">
        <color rgb="FF000000"/>
      </top>
    </border>
    <border>
      <left style="hair">
        <color rgb="FF000000"/>
      </left>
      <top style="hair">
        <color rgb="FF000000"/>
      </top>
      <bottom/>
    </border>
    <border>
      <top style="hair">
        <color rgb="FF000000"/>
      </top>
      <bottom/>
    </border>
    <border>
      <right style="hair">
        <color rgb="FF000000"/>
      </right>
      <top style="hair">
        <color rgb="FF000000"/>
      </top>
      <bottom/>
    </border>
    <border>
      <left style="hair">
        <color rgb="FF000000"/>
      </left>
      <top style="hair">
        <color rgb="FF000000"/>
      </top>
    </border>
    <border>
      <right style="hair">
        <color rgb="FF000000"/>
      </right>
      <top style="hair">
        <color rgb="FF000000"/>
      </top>
    </border>
    <border>
      <left style="hair">
        <color rgb="FF000000"/>
      </left>
    </border>
    <border>
      <right style="hair">
        <color rgb="FF000000"/>
      </right>
    </border>
    <border>
      <left style="hair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</borders>
  <cellStyleXfs count="1">
    <xf borderId="0" fillId="0" fontId="0" numFmtId="0" applyAlignment="1" applyFont="1"/>
  </cellStyleXfs>
  <cellXfs count="16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0"/>
    </xf>
    <xf borderId="2" fillId="0" fontId="2" numFmtId="0" xfId="0" applyBorder="1" applyFont="1"/>
    <xf borderId="3" fillId="0" fontId="2" numFmtId="0" xfId="0" applyBorder="1" applyFont="1"/>
    <xf borderId="0" fillId="0" fontId="0" numFmtId="0" xfId="0" applyAlignment="1" applyFont="1">
      <alignment shrinkToFit="0" vertical="bottom" wrapText="0"/>
    </xf>
    <xf borderId="4" fillId="2" fontId="1" numFmtId="0" xfId="0" applyAlignment="1" applyBorder="1" applyFont="1">
      <alignment horizontal="center" shrinkToFit="0" vertical="center" wrapText="0"/>
    </xf>
    <xf borderId="5" fillId="0" fontId="2" numFmtId="0" xfId="0" applyBorder="1" applyFont="1"/>
    <xf borderId="6" fillId="0" fontId="2" numFmtId="0" xfId="0" applyBorder="1" applyFont="1"/>
    <xf borderId="7" fillId="2" fontId="3" numFmtId="0" xfId="0" applyAlignment="1" applyBorder="1" applyFont="1">
      <alignment horizontal="center" shrinkToFit="0" vertical="center" wrapText="0"/>
    </xf>
    <xf borderId="8" fillId="0" fontId="2" numFmtId="0" xfId="0" applyBorder="1" applyFont="1"/>
    <xf borderId="9" fillId="0" fontId="2" numFmtId="0" xfId="0" applyBorder="1" applyFont="1"/>
    <xf borderId="10" fillId="2" fontId="4" numFmtId="0" xfId="0" applyAlignment="1" applyBorder="1" applyFont="1">
      <alignment horizontal="center" shrinkToFit="0" textRotation="90" vertical="center" wrapText="0"/>
    </xf>
    <xf borderId="10" fillId="2" fontId="4" numFmtId="0" xfId="0" applyAlignment="1" applyBorder="1" applyFont="1">
      <alignment horizontal="center" shrinkToFit="0" vertical="center" wrapText="0"/>
    </xf>
    <xf borderId="7" fillId="2" fontId="5" numFmtId="0" xfId="0" applyAlignment="1" applyBorder="1" applyFont="1">
      <alignment horizontal="center" shrinkToFit="0" vertical="center" wrapText="0"/>
    </xf>
    <xf borderId="11" fillId="0" fontId="2" numFmtId="0" xfId="0" applyBorder="1" applyFont="1"/>
    <xf borderId="12" fillId="0" fontId="2" numFmtId="0" xfId="0" applyBorder="1" applyFont="1"/>
    <xf borderId="13" fillId="2" fontId="5" numFmtId="0" xfId="0" applyAlignment="1" applyBorder="1" applyFont="1">
      <alignment horizontal="center" shrinkToFit="0" vertical="center" wrapText="1"/>
    </xf>
    <xf borderId="10" fillId="3" fontId="1" numFmtId="0" xfId="0" applyAlignment="1" applyBorder="1" applyFill="1" applyFont="1">
      <alignment horizontal="center" shrinkToFit="0" textRotation="90" vertical="center" wrapText="0"/>
    </xf>
    <xf borderId="13" fillId="3" fontId="1" numFmtId="0" xfId="0" applyAlignment="1" applyBorder="1" applyFont="1">
      <alignment horizontal="center" shrinkToFit="0" vertical="center" wrapText="0"/>
    </xf>
    <xf borderId="13" fillId="3" fontId="3" numFmtId="0" xfId="0" applyAlignment="1" applyBorder="1" applyFont="1">
      <alignment horizontal="center" shrinkToFit="0" vertical="center" wrapText="0"/>
    </xf>
    <xf borderId="13" fillId="3" fontId="6" numFmtId="0" xfId="0" applyAlignment="1" applyBorder="1" applyFont="1">
      <alignment shrinkToFit="0" vertical="center" wrapText="0"/>
    </xf>
    <xf borderId="13" fillId="3" fontId="7" numFmtId="0" xfId="0" applyAlignment="1" applyBorder="1" applyFont="1">
      <alignment horizontal="center" shrinkToFit="0" vertical="center" wrapText="0"/>
    </xf>
    <xf borderId="13" fillId="4" fontId="7" numFmtId="0" xfId="0" applyAlignment="1" applyBorder="1" applyFill="1" applyFont="1">
      <alignment horizontal="center" shrinkToFit="0" vertical="center" wrapText="0"/>
    </xf>
    <xf borderId="13" fillId="3" fontId="7" numFmtId="9" xfId="0" applyAlignment="1" applyBorder="1" applyFont="1" applyNumberFormat="1">
      <alignment horizontal="center" shrinkToFit="0" vertical="center" wrapText="0"/>
    </xf>
    <xf borderId="10" fillId="3" fontId="1" numFmtId="0" xfId="0" applyAlignment="1" applyBorder="1" applyFont="1">
      <alignment horizontal="center" shrinkToFit="0" vertical="center" wrapText="0"/>
    </xf>
    <xf borderId="10" fillId="3" fontId="3" numFmtId="0" xfId="0" applyAlignment="1" applyBorder="1" applyFont="1">
      <alignment horizontal="center" shrinkToFit="0" vertical="center" wrapText="0"/>
    </xf>
    <xf borderId="7" fillId="2" fontId="1" numFmtId="0" xfId="0" applyAlignment="1" applyBorder="1" applyFont="1">
      <alignment horizontal="center" shrinkToFit="0" vertical="center" wrapText="0"/>
    </xf>
    <xf borderId="13" fillId="2" fontId="4" numFmtId="0" xfId="0" applyAlignment="1" applyBorder="1" applyFont="1">
      <alignment horizontal="center" shrinkToFit="0" vertical="center" wrapText="0"/>
    </xf>
    <xf borderId="13" fillId="2" fontId="4" numFmtId="9" xfId="0" applyAlignment="1" applyBorder="1" applyFont="1" applyNumberFormat="1">
      <alignment horizontal="center" shrinkToFit="0" vertical="center" wrapText="0"/>
    </xf>
    <xf borderId="14" fillId="2" fontId="1" numFmtId="0" xfId="0" applyAlignment="1" applyBorder="1" applyFont="1">
      <alignment shrinkToFit="0" vertical="bottom" wrapText="0"/>
    </xf>
    <xf borderId="10" fillId="5" fontId="1" numFmtId="0" xfId="0" applyAlignment="1" applyBorder="1" applyFill="1" applyFont="1">
      <alignment horizontal="center" shrinkToFit="0" textRotation="90" vertical="center" wrapText="0"/>
    </xf>
    <xf borderId="10" fillId="5" fontId="1" numFmtId="0" xfId="0" applyAlignment="1" applyBorder="1" applyFont="1">
      <alignment horizontal="center" shrinkToFit="0" vertical="center" wrapText="0"/>
    </xf>
    <xf borderId="10" fillId="5" fontId="3" numFmtId="0" xfId="0" applyAlignment="1" applyBorder="1" applyFont="1">
      <alignment horizontal="center" shrinkToFit="0" vertical="center" wrapText="0"/>
    </xf>
    <xf borderId="13" fillId="5" fontId="3" numFmtId="0" xfId="0" applyAlignment="1" applyBorder="1" applyFont="1">
      <alignment horizontal="center" shrinkToFit="0" vertical="center" wrapText="0"/>
    </xf>
    <xf borderId="13" fillId="5" fontId="6" numFmtId="0" xfId="0" applyAlignment="1" applyBorder="1" applyFont="1">
      <alignment shrinkToFit="0" vertical="center" wrapText="0"/>
    </xf>
    <xf borderId="13" fillId="5" fontId="7" numFmtId="0" xfId="0" applyAlignment="1" applyBorder="1" applyFont="1">
      <alignment horizontal="center" shrinkToFit="0" vertical="center" wrapText="0"/>
    </xf>
    <xf borderId="13" fillId="6" fontId="7" numFmtId="0" xfId="0" applyAlignment="1" applyBorder="1" applyFill="1" applyFont="1">
      <alignment horizontal="center" shrinkToFit="0" vertical="center" wrapText="0"/>
    </xf>
    <xf borderId="13" fillId="5" fontId="7" numFmtId="9" xfId="0" applyAlignment="1" applyBorder="1" applyFont="1" applyNumberFormat="1">
      <alignment horizontal="center" shrinkToFit="0" vertical="center" wrapText="0"/>
    </xf>
    <xf borderId="13" fillId="5" fontId="1" numFmtId="0" xfId="0" applyAlignment="1" applyBorder="1" applyFont="1">
      <alignment horizontal="center" shrinkToFit="0" vertical="center" wrapText="0"/>
    </xf>
    <xf borderId="10" fillId="7" fontId="1" numFmtId="0" xfId="0" applyAlignment="1" applyBorder="1" applyFill="1" applyFont="1">
      <alignment horizontal="center" shrinkToFit="0" textRotation="90" vertical="center" wrapText="0"/>
    </xf>
    <xf borderId="10" fillId="7" fontId="1" numFmtId="0" xfId="0" applyAlignment="1" applyBorder="1" applyFont="1">
      <alignment horizontal="center" shrinkToFit="0" vertical="center" wrapText="0"/>
    </xf>
    <xf borderId="10" fillId="7" fontId="3" numFmtId="0" xfId="0" applyAlignment="1" applyBorder="1" applyFont="1">
      <alignment horizontal="center" shrinkToFit="0" vertical="center" wrapText="0"/>
    </xf>
    <xf borderId="13" fillId="7" fontId="3" numFmtId="0" xfId="0" applyAlignment="1" applyBorder="1" applyFont="1">
      <alignment horizontal="center" shrinkToFit="0" vertical="center" wrapText="0"/>
    </xf>
    <xf borderId="13" fillId="7" fontId="6" numFmtId="0" xfId="0" applyAlignment="1" applyBorder="1" applyFont="1">
      <alignment shrinkToFit="0" vertical="center" wrapText="0"/>
    </xf>
    <xf borderId="13" fillId="7" fontId="7" numFmtId="0" xfId="0" applyAlignment="1" applyBorder="1" applyFont="1">
      <alignment horizontal="center" shrinkToFit="0" vertical="center" wrapText="0"/>
    </xf>
    <xf borderId="13" fillId="8" fontId="7" numFmtId="0" xfId="0" applyAlignment="1" applyBorder="1" applyFill="1" applyFont="1">
      <alignment horizontal="center" shrinkToFit="0" vertical="center" wrapText="0"/>
    </xf>
    <xf borderId="13" fillId="7" fontId="7" numFmtId="9" xfId="0" applyAlignment="1" applyBorder="1" applyFont="1" applyNumberFormat="1">
      <alignment horizontal="center" shrinkToFit="0" vertical="center" wrapText="0"/>
    </xf>
    <xf borderId="13" fillId="8" fontId="7" numFmtId="9" xfId="0" applyAlignment="1" applyBorder="1" applyFont="1" applyNumberFormat="1">
      <alignment horizontal="center" shrinkToFit="0" vertical="center" wrapText="0"/>
    </xf>
    <xf borderId="13" fillId="7" fontId="1" numFmtId="0" xfId="0" applyAlignment="1" applyBorder="1" applyFont="1">
      <alignment horizontal="center" shrinkToFit="0" vertical="center" wrapText="0"/>
    </xf>
    <xf borderId="13" fillId="7" fontId="7" numFmtId="3" xfId="0" applyAlignment="1" applyBorder="1" applyFont="1" applyNumberFormat="1">
      <alignment horizontal="center" shrinkToFit="0" vertical="center" wrapText="0"/>
    </xf>
    <xf borderId="0" fillId="0" fontId="1" numFmtId="0" xfId="0" applyAlignment="1" applyFont="1">
      <alignment shrinkToFit="0" vertical="bottom" wrapText="0"/>
    </xf>
    <xf borderId="10" fillId="2" fontId="1" numFmtId="0" xfId="0" applyAlignment="1" applyBorder="1" applyFont="1">
      <alignment horizontal="center" shrinkToFit="0" textRotation="90" vertical="center" wrapText="0"/>
    </xf>
    <xf borderId="10" fillId="2" fontId="1" numFmtId="0" xfId="0" applyAlignment="1" applyBorder="1" applyFont="1">
      <alignment horizontal="center" shrinkToFit="0" vertical="center" wrapText="0"/>
    </xf>
    <xf borderId="10" fillId="2" fontId="3" numFmtId="0" xfId="0" applyAlignment="1" applyBorder="1" applyFont="1">
      <alignment horizontal="center" shrinkToFit="0" vertical="center" wrapText="0"/>
    </xf>
    <xf borderId="13" fillId="2" fontId="3" numFmtId="0" xfId="0" applyAlignment="1" applyBorder="1" applyFont="1">
      <alignment horizontal="center" shrinkToFit="0" vertical="center" wrapText="0"/>
    </xf>
    <xf borderId="13" fillId="2" fontId="6" numFmtId="0" xfId="0" applyAlignment="1" applyBorder="1" applyFont="1">
      <alignment shrinkToFit="0" vertical="center" wrapText="0"/>
    </xf>
    <xf borderId="13" fillId="2" fontId="7" numFmtId="0" xfId="0" applyAlignment="1" applyBorder="1" applyFont="1">
      <alignment horizontal="center" shrinkToFit="0" vertical="center" wrapText="0"/>
    </xf>
    <xf borderId="13" fillId="9" fontId="7" numFmtId="0" xfId="0" applyAlignment="1" applyBorder="1" applyFill="1" applyFont="1">
      <alignment horizontal="center" shrinkToFit="0" vertical="center" wrapText="0"/>
    </xf>
    <xf borderId="13" fillId="2" fontId="7" numFmtId="9" xfId="0" applyAlignment="1" applyBorder="1" applyFont="1" applyNumberFormat="1">
      <alignment horizontal="center" shrinkToFit="0" vertical="center" wrapText="0"/>
    </xf>
    <xf borderId="13" fillId="9" fontId="7" numFmtId="9" xfId="0" applyAlignment="1" applyBorder="1" applyFont="1" applyNumberFormat="1">
      <alignment horizontal="center" shrinkToFit="0" vertical="center" wrapText="0"/>
    </xf>
    <xf borderId="15" fillId="2" fontId="3" numFmtId="0" xfId="0" applyAlignment="1" applyBorder="1" applyFont="1">
      <alignment horizontal="center" shrinkToFit="0" vertical="center" wrapText="0"/>
    </xf>
    <xf borderId="13" fillId="2" fontId="1" numFmtId="0" xfId="0" applyAlignment="1" applyBorder="1" applyFont="1">
      <alignment horizontal="center" shrinkToFit="0" vertical="center" wrapText="0"/>
    </xf>
    <xf borderId="7" fillId="2" fontId="4" numFmtId="0" xfId="0" applyAlignment="1" applyBorder="1" applyFont="1">
      <alignment horizontal="center" shrinkToFit="0" vertical="center" wrapText="0"/>
    </xf>
    <xf borderId="13" fillId="2" fontId="4" numFmtId="3" xfId="0" applyAlignment="1" applyBorder="1" applyFont="1" applyNumberFormat="1">
      <alignment horizontal="center" shrinkToFit="0" vertical="center" wrapText="0"/>
    </xf>
    <xf borderId="16" fillId="0" fontId="8" numFmtId="0" xfId="0" applyAlignment="1" applyBorder="1" applyFont="1">
      <alignment horizontal="left" shrinkToFit="0" vertical="center" wrapText="0"/>
    </xf>
    <xf borderId="16" fillId="0" fontId="2" numFmtId="0" xfId="0" applyBorder="1" applyFont="1"/>
    <xf borderId="0" fillId="0" fontId="9" numFmtId="0" xfId="0" applyAlignment="1" applyFont="1">
      <alignment horizontal="center" shrinkToFit="0" vertical="center" wrapText="0"/>
    </xf>
    <xf borderId="14" fillId="2" fontId="9" numFmtId="0" xfId="0" applyAlignment="1" applyBorder="1" applyFont="1">
      <alignment horizontal="center" shrinkToFit="0" vertical="center" wrapText="0"/>
    </xf>
    <xf borderId="0" fillId="0" fontId="9" numFmtId="9" xfId="0" applyAlignment="1" applyFont="1" applyNumberFormat="1">
      <alignment horizontal="center" shrinkToFit="0" vertical="center" wrapText="0"/>
    </xf>
    <xf borderId="17" fillId="2" fontId="1" numFmtId="0" xfId="0" applyAlignment="1" applyBorder="1" applyFont="1">
      <alignment horizontal="center" shrinkToFit="0" vertical="center" wrapText="0"/>
    </xf>
    <xf borderId="18" fillId="0" fontId="2" numFmtId="0" xfId="0" applyBorder="1" applyFont="1"/>
    <xf borderId="19" fillId="0" fontId="2" numFmtId="0" xfId="0" applyBorder="1" applyFont="1"/>
    <xf borderId="20" fillId="2" fontId="10" numFmtId="0" xfId="0" applyAlignment="1" applyBorder="1" applyFont="1">
      <alignment horizontal="center" shrinkToFit="0" vertical="center" wrapText="0"/>
    </xf>
    <xf borderId="21" fillId="0" fontId="2" numFmtId="0" xfId="0" applyBorder="1" applyFont="1"/>
    <xf borderId="20" fillId="2" fontId="5" numFmtId="0" xfId="0" applyAlignment="1" applyBorder="1" applyFont="1">
      <alignment horizontal="center" shrinkToFit="0" vertical="center" wrapText="0"/>
    </xf>
    <xf borderId="22" fillId="0" fontId="2" numFmtId="0" xfId="0" applyBorder="1" applyFont="1"/>
    <xf borderId="23" fillId="0" fontId="2" numFmtId="0" xfId="0" applyBorder="1" applyFont="1"/>
    <xf borderId="24" fillId="0" fontId="2" numFmtId="0" xfId="0" applyBorder="1" applyFont="1"/>
    <xf borderId="25" fillId="0" fontId="2" numFmtId="0" xfId="0" applyBorder="1" applyFont="1"/>
    <xf borderId="26" fillId="0" fontId="2" numFmtId="0" xfId="0" applyBorder="1" applyFont="1"/>
    <xf borderId="7" fillId="3" fontId="11" numFmtId="0" xfId="0" applyAlignment="1" applyBorder="1" applyFont="1">
      <alignment horizontal="center" shrinkToFit="0" vertical="center" wrapText="0"/>
    </xf>
    <xf borderId="13" fillId="3" fontId="4" numFmtId="0" xfId="0" applyAlignment="1" applyBorder="1" applyFont="1">
      <alignment horizontal="center" shrinkToFit="0" vertical="center" wrapText="0"/>
    </xf>
    <xf borderId="13" fillId="3" fontId="4" numFmtId="9" xfId="0" applyAlignment="1" applyBorder="1" applyFont="1" applyNumberFormat="1">
      <alignment horizontal="center" shrinkToFit="0" vertical="center" wrapText="0"/>
    </xf>
    <xf borderId="7" fillId="5" fontId="11" numFmtId="0" xfId="0" applyAlignment="1" applyBorder="1" applyFont="1">
      <alignment horizontal="center" shrinkToFit="0" vertical="center" wrapText="0"/>
    </xf>
    <xf borderId="13" fillId="5" fontId="4" numFmtId="0" xfId="0" applyAlignment="1" applyBorder="1" applyFont="1">
      <alignment horizontal="center" shrinkToFit="0" vertical="center" wrapText="0"/>
    </xf>
    <xf borderId="13" fillId="5" fontId="4" numFmtId="9" xfId="0" applyAlignment="1" applyBorder="1" applyFont="1" applyNumberFormat="1">
      <alignment horizontal="center" shrinkToFit="0" vertical="center" wrapText="0"/>
    </xf>
    <xf borderId="7" fillId="7" fontId="11" numFmtId="0" xfId="0" applyAlignment="1" applyBorder="1" applyFont="1">
      <alignment horizontal="center" shrinkToFit="0" vertical="center" wrapText="0"/>
    </xf>
    <xf borderId="13" fillId="7" fontId="4" numFmtId="0" xfId="0" applyAlignment="1" applyBorder="1" applyFont="1">
      <alignment horizontal="center" shrinkToFit="0" vertical="center" wrapText="0"/>
    </xf>
    <xf borderId="13" fillId="7" fontId="4" numFmtId="9" xfId="0" applyAlignment="1" applyBorder="1" applyFont="1" applyNumberFormat="1">
      <alignment horizontal="center" shrinkToFit="0" vertical="center" wrapText="0"/>
    </xf>
    <xf borderId="7" fillId="2" fontId="11" numFmtId="0" xfId="0" applyAlignment="1" applyBorder="1" applyFont="1">
      <alignment horizontal="center" shrinkToFit="0" vertical="center" wrapText="0"/>
    </xf>
    <xf borderId="7" fillId="2" fontId="12" numFmtId="0" xfId="0" applyAlignment="1" applyBorder="1" applyFont="1">
      <alignment horizontal="center" shrinkToFit="0" vertical="center" wrapText="0"/>
    </xf>
    <xf borderId="13" fillId="3" fontId="4" numFmtId="3" xfId="0" applyAlignment="1" applyBorder="1" applyFont="1" applyNumberFormat="1">
      <alignment horizontal="center" shrinkToFit="0" vertical="center" wrapText="0"/>
    </xf>
    <xf borderId="7" fillId="10" fontId="13" numFmtId="0" xfId="0" applyAlignment="1" applyBorder="1" applyFill="1" applyFont="1">
      <alignment horizontal="center" shrinkToFit="0" vertical="center" wrapText="1"/>
    </xf>
    <xf borderId="7" fillId="10" fontId="13" numFmtId="0" xfId="0" applyAlignment="1" applyBorder="1" applyFont="1">
      <alignment horizontal="center" shrinkToFit="0" vertical="center" wrapText="0"/>
    </xf>
    <xf borderId="7" fillId="10" fontId="4" numFmtId="0" xfId="0" applyAlignment="1" applyBorder="1" applyFont="1">
      <alignment horizontal="center" shrinkToFit="0" vertical="center" wrapText="0"/>
    </xf>
    <xf borderId="7" fillId="10" fontId="4" numFmtId="9" xfId="0" applyAlignment="1" applyBorder="1" applyFont="1" applyNumberFormat="1">
      <alignment horizontal="center" shrinkToFit="0" vertical="center" wrapText="0"/>
    </xf>
    <xf borderId="7" fillId="10" fontId="14" numFmtId="0" xfId="0" applyAlignment="1" applyBorder="1" applyFont="1">
      <alignment horizontal="center" shrinkToFit="0" vertical="center" wrapText="0"/>
    </xf>
    <xf borderId="7" fillId="0" fontId="14" numFmtId="9" xfId="0" applyAlignment="1" applyBorder="1" applyFont="1" applyNumberFormat="1">
      <alignment horizontal="center" shrinkToFit="0" vertical="center" wrapText="0"/>
    </xf>
    <xf borderId="7" fillId="2" fontId="14" numFmtId="0" xfId="0" applyAlignment="1" applyBorder="1" applyFont="1">
      <alignment horizontal="center" shrinkToFit="0" vertical="center" wrapText="0"/>
    </xf>
    <xf borderId="7" fillId="2" fontId="14" numFmtId="9" xfId="0" applyAlignment="1" applyBorder="1" applyFont="1" applyNumberFormat="1">
      <alignment horizontal="center" shrinkToFit="0" vertical="center" wrapText="0"/>
    </xf>
    <xf borderId="7" fillId="0" fontId="14" numFmtId="3" xfId="0" applyAlignment="1" applyBorder="1" applyFont="1" applyNumberFormat="1">
      <alignment horizontal="center" shrinkToFit="0" vertical="center" wrapText="0"/>
    </xf>
    <xf borderId="7" fillId="2" fontId="14" numFmtId="3" xfId="0" applyAlignment="1" applyBorder="1" applyFont="1" applyNumberFormat="1">
      <alignment horizontal="center" shrinkToFit="0" vertical="center" wrapText="0"/>
    </xf>
    <xf borderId="16" fillId="0" fontId="9" numFmtId="0" xfId="0" applyAlignment="1" applyBorder="1" applyFont="1">
      <alignment horizontal="center" shrinkToFit="0" vertical="center" wrapText="0"/>
    </xf>
    <xf borderId="7" fillId="0" fontId="15" numFmtId="0" xfId="0" applyAlignment="1" applyBorder="1" applyFont="1">
      <alignment horizontal="center" shrinkToFit="0" vertical="center" wrapText="0"/>
    </xf>
    <xf borderId="13" fillId="0" fontId="15" numFmtId="0" xfId="0" applyAlignment="1" applyBorder="1" applyFont="1">
      <alignment shrinkToFit="0" vertical="bottom" wrapText="0"/>
    </xf>
    <xf borderId="13" fillId="0" fontId="15" numFmtId="0" xfId="0" applyAlignment="1" applyBorder="1" applyFont="1">
      <alignment shrinkToFit="0" vertical="bottom" wrapText="1"/>
    </xf>
    <xf borderId="13" fillId="0" fontId="15" numFmtId="0" xfId="0" applyAlignment="1" applyBorder="1" applyFont="1">
      <alignment shrinkToFit="1" vertical="bottom" wrapText="0"/>
    </xf>
    <xf borderId="13" fillId="0" fontId="0" numFmtId="0" xfId="0" applyAlignment="1" applyBorder="1" applyFont="1">
      <alignment shrinkToFit="0" vertical="bottom" wrapText="0"/>
    </xf>
    <xf borderId="13" fillId="0" fontId="0" numFmtId="164" xfId="0" applyAlignment="1" applyBorder="1" applyFont="1" applyNumberFormat="1">
      <alignment shrinkToFit="0" vertical="bottom" wrapText="0"/>
    </xf>
    <xf borderId="13" fillId="0" fontId="15" numFmtId="164" xfId="0" applyAlignment="1" applyBorder="1" applyFont="1" applyNumberFormat="1">
      <alignment shrinkToFit="0" vertical="bottom" wrapText="0"/>
    </xf>
    <xf borderId="0" fillId="0" fontId="16" numFmtId="0" xfId="0" applyAlignment="1" applyFont="1">
      <alignment shrinkToFit="0" vertical="bottom" wrapText="0"/>
    </xf>
    <xf borderId="0" fillId="0" fontId="0" numFmtId="164" xfId="0" applyAlignment="1" applyFont="1" applyNumberFormat="1">
      <alignment shrinkToFit="0" vertical="bottom" wrapText="0"/>
    </xf>
    <xf borderId="7" fillId="11" fontId="11" numFmtId="0" xfId="0" applyAlignment="1" applyBorder="1" applyFill="1" applyFont="1">
      <alignment horizontal="center" shrinkToFit="0" vertical="center" wrapText="0"/>
    </xf>
    <xf borderId="13" fillId="11" fontId="15" numFmtId="3" xfId="0" applyAlignment="1" applyBorder="1" applyFont="1" applyNumberFormat="1">
      <alignment horizontal="center" shrinkToFit="0" vertical="bottom" wrapText="0"/>
    </xf>
    <xf borderId="13" fillId="11" fontId="15" numFmtId="9" xfId="0" applyAlignment="1" applyBorder="1" applyFont="1" applyNumberFormat="1">
      <alignment horizontal="center" shrinkToFit="0" vertical="bottom" wrapText="0"/>
    </xf>
    <xf borderId="13" fillId="11" fontId="15" numFmtId="0" xfId="0" applyAlignment="1" applyBorder="1" applyFont="1">
      <alignment horizontal="center" shrinkToFit="0" vertical="bottom" wrapText="0"/>
    </xf>
    <xf borderId="13" fillId="11" fontId="15" numFmtId="1" xfId="0" applyAlignment="1" applyBorder="1" applyFont="1" applyNumberFormat="1">
      <alignment horizontal="center" shrinkToFit="0" vertical="bottom" wrapText="0"/>
    </xf>
    <xf borderId="7" fillId="12" fontId="11" numFmtId="0" xfId="0" applyAlignment="1" applyBorder="1" applyFill="1" applyFont="1">
      <alignment horizontal="center" shrinkToFit="0" vertical="center" wrapText="0"/>
    </xf>
    <xf borderId="13" fillId="12" fontId="15" numFmtId="3" xfId="0" applyAlignment="1" applyBorder="1" applyFont="1" applyNumberFormat="1">
      <alignment horizontal="center" shrinkToFit="0" vertical="bottom" wrapText="0"/>
    </xf>
    <xf borderId="13" fillId="12" fontId="15" numFmtId="9" xfId="0" applyAlignment="1" applyBorder="1" applyFont="1" applyNumberFormat="1">
      <alignment horizontal="center" shrinkToFit="0" vertical="bottom" wrapText="0"/>
    </xf>
    <xf borderId="13" fillId="12" fontId="15" numFmtId="0" xfId="0" applyAlignment="1" applyBorder="1" applyFont="1">
      <alignment horizontal="center" shrinkToFit="0" vertical="bottom" wrapText="0"/>
    </xf>
    <xf borderId="13" fillId="12" fontId="15" numFmtId="1" xfId="0" applyAlignment="1" applyBorder="1" applyFont="1" applyNumberFormat="1">
      <alignment horizontal="center" shrinkToFit="0" vertical="bottom" wrapText="0"/>
    </xf>
    <xf borderId="7" fillId="13" fontId="11" numFmtId="0" xfId="0" applyAlignment="1" applyBorder="1" applyFill="1" applyFont="1">
      <alignment horizontal="center" shrinkToFit="0" vertical="center" wrapText="0"/>
    </xf>
    <xf borderId="13" fillId="13" fontId="15" numFmtId="3" xfId="0" applyAlignment="1" applyBorder="1" applyFont="1" applyNumberFormat="1">
      <alignment horizontal="center" shrinkToFit="0" vertical="bottom" wrapText="0"/>
    </xf>
    <xf borderId="13" fillId="13" fontId="15" numFmtId="9" xfId="0" applyAlignment="1" applyBorder="1" applyFont="1" applyNumberFormat="1">
      <alignment horizontal="center" shrinkToFit="0" vertical="bottom" wrapText="0"/>
    </xf>
    <xf borderId="13" fillId="13" fontId="15" numFmtId="0" xfId="0" applyAlignment="1" applyBorder="1" applyFont="1">
      <alignment horizontal="center" shrinkToFit="0" vertical="bottom" wrapText="0"/>
    </xf>
    <xf borderId="13" fillId="13" fontId="15" numFmtId="1" xfId="0" applyAlignment="1" applyBorder="1" applyFont="1" applyNumberFormat="1">
      <alignment horizontal="center" shrinkToFit="0" vertical="bottom" wrapText="0"/>
    </xf>
    <xf borderId="7" fillId="9" fontId="11" numFmtId="0" xfId="0" applyAlignment="1" applyBorder="1" applyFont="1">
      <alignment horizontal="center" shrinkToFit="0" vertical="center" wrapText="0"/>
    </xf>
    <xf borderId="13" fillId="9" fontId="15" numFmtId="3" xfId="0" applyAlignment="1" applyBorder="1" applyFont="1" applyNumberFormat="1">
      <alignment horizontal="center" shrinkToFit="0" vertical="bottom" wrapText="0"/>
    </xf>
    <xf borderId="13" fillId="9" fontId="15" numFmtId="9" xfId="0" applyAlignment="1" applyBorder="1" applyFont="1" applyNumberFormat="1">
      <alignment horizontal="center" shrinkToFit="0" vertical="bottom" wrapText="0"/>
    </xf>
    <xf borderId="13" fillId="9" fontId="15" numFmtId="0" xfId="0" applyAlignment="1" applyBorder="1" applyFont="1">
      <alignment horizontal="center" shrinkToFit="0" vertical="bottom" wrapText="0"/>
    </xf>
    <xf borderId="13" fillId="9" fontId="15" numFmtId="1" xfId="0" applyAlignment="1" applyBorder="1" applyFont="1" applyNumberFormat="1">
      <alignment horizontal="center" shrinkToFit="0" vertical="bottom" wrapText="0"/>
    </xf>
    <xf borderId="13" fillId="2" fontId="15" numFmtId="3" xfId="0" applyAlignment="1" applyBorder="1" applyFont="1" applyNumberFormat="1">
      <alignment horizontal="center" shrinkToFit="0" vertical="bottom" wrapText="0"/>
    </xf>
    <xf borderId="13" fillId="2" fontId="15" numFmtId="9" xfId="0" applyAlignment="1" applyBorder="1" applyFont="1" applyNumberFormat="1">
      <alignment horizontal="center" shrinkToFit="0" vertical="bottom" wrapText="0"/>
    </xf>
    <xf borderId="13" fillId="2" fontId="15" numFmtId="0" xfId="0" applyAlignment="1" applyBorder="1" applyFont="1">
      <alignment horizontal="center" shrinkToFit="0" vertical="bottom" wrapText="0"/>
    </xf>
    <xf borderId="13" fillId="2" fontId="15" numFmtId="1" xfId="0" applyAlignment="1" applyBorder="1" applyFont="1" applyNumberFormat="1">
      <alignment horizontal="center" shrinkToFit="0" vertical="bottom" wrapText="0"/>
    </xf>
    <xf borderId="13" fillId="3" fontId="17" numFmtId="0" xfId="0" applyAlignment="1" applyBorder="1" applyFont="1">
      <alignment shrinkToFit="0" vertical="center" wrapText="0"/>
    </xf>
    <xf borderId="10" fillId="3" fontId="18" numFmtId="0" xfId="0" applyAlignment="1" applyBorder="1" applyFont="1">
      <alignment horizontal="center" shrinkToFit="0" vertical="center" wrapText="0"/>
    </xf>
    <xf borderId="10" fillId="3" fontId="19" numFmtId="0" xfId="0" applyAlignment="1" applyBorder="1" applyFont="1">
      <alignment horizontal="center" shrinkToFit="0" vertical="center" wrapText="0"/>
    </xf>
    <xf borderId="13" fillId="3" fontId="19" numFmtId="0" xfId="0" applyAlignment="1" applyBorder="1" applyFont="1">
      <alignment horizontal="center" shrinkToFit="0" vertical="center" wrapText="0"/>
    </xf>
    <xf borderId="13" fillId="3" fontId="18" numFmtId="0" xfId="0" applyAlignment="1" applyBorder="1" applyFont="1">
      <alignment horizontal="center" shrinkToFit="0" vertical="center" wrapText="0"/>
    </xf>
    <xf borderId="7" fillId="2" fontId="18" numFmtId="0" xfId="0" applyAlignment="1" applyBorder="1" applyFont="1">
      <alignment horizontal="center" shrinkToFit="0" vertical="center" wrapText="0"/>
    </xf>
    <xf borderId="10" fillId="5" fontId="18" numFmtId="0" xfId="0" applyAlignment="1" applyBorder="1" applyFont="1">
      <alignment horizontal="center" shrinkToFit="0" textRotation="90" vertical="center" wrapText="0"/>
    </xf>
    <xf borderId="10" fillId="5" fontId="18" numFmtId="0" xfId="0" applyAlignment="1" applyBorder="1" applyFont="1">
      <alignment horizontal="center" shrinkToFit="0" vertical="center" wrapText="0"/>
    </xf>
    <xf borderId="10" fillId="5" fontId="19" numFmtId="0" xfId="0" applyAlignment="1" applyBorder="1" applyFont="1">
      <alignment horizontal="center" shrinkToFit="0" vertical="center" wrapText="0"/>
    </xf>
    <xf borderId="13" fillId="5" fontId="19" numFmtId="0" xfId="0" applyAlignment="1" applyBorder="1" applyFont="1">
      <alignment horizontal="center" shrinkToFit="0" vertical="center" wrapText="0"/>
    </xf>
    <xf borderId="13" fillId="5" fontId="17" numFmtId="0" xfId="0" applyAlignment="1" applyBorder="1" applyFont="1">
      <alignment shrinkToFit="0" vertical="center" wrapText="0"/>
    </xf>
    <xf borderId="13" fillId="5" fontId="18" numFmtId="0" xfId="0" applyAlignment="1" applyBorder="1" applyFont="1">
      <alignment horizontal="center" shrinkToFit="0" vertical="center" wrapText="0"/>
    </xf>
    <xf borderId="10" fillId="7" fontId="18" numFmtId="0" xfId="0" applyAlignment="1" applyBorder="1" applyFont="1">
      <alignment horizontal="center" shrinkToFit="0" textRotation="90" vertical="center" wrapText="0"/>
    </xf>
    <xf borderId="10" fillId="7" fontId="18" numFmtId="0" xfId="0" applyAlignment="1" applyBorder="1" applyFont="1">
      <alignment horizontal="center" shrinkToFit="0" vertical="center" wrapText="0"/>
    </xf>
    <xf borderId="10" fillId="7" fontId="19" numFmtId="0" xfId="0" applyAlignment="1" applyBorder="1" applyFont="1">
      <alignment horizontal="center" shrinkToFit="0" vertical="center" wrapText="0"/>
    </xf>
    <xf borderId="13" fillId="7" fontId="19" numFmtId="0" xfId="0" applyAlignment="1" applyBorder="1" applyFont="1">
      <alignment horizontal="center" shrinkToFit="0" vertical="center" wrapText="0"/>
    </xf>
    <xf borderId="13" fillId="7" fontId="17" numFmtId="0" xfId="0" applyAlignment="1" applyBorder="1" applyFont="1">
      <alignment shrinkToFit="0" vertical="center" wrapText="0"/>
    </xf>
    <xf borderId="13" fillId="7" fontId="18" numFmtId="0" xfId="0" applyAlignment="1" applyBorder="1" applyFont="1">
      <alignment horizontal="center" shrinkToFit="0" vertical="center" wrapText="0"/>
    </xf>
    <xf borderId="13" fillId="8" fontId="20" numFmtId="9" xfId="0" applyAlignment="1" applyBorder="1" applyFont="1" applyNumberFormat="1">
      <alignment horizontal="center" shrinkToFit="0" vertical="center" wrapText="0"/>
    </xf>
    <xf borderId="10" fillId="2" fontId="18" numFmtId="0" xfId="0" applyAlignment="1" applyBorder="1" applyFont="1">
      <alignment horizontal="center" shrinkToFit="0" textRotation="90" vertical="center" wrapText="0"/>
    </xf>
    <xf borderId="10" fillId="2" fontId="18" numFmtId="0" xfId="0" applyAlignment="1" applyBorder="1" applyFont="1">
      <alignment horizontal="center" shrinkToFit="0" vertical="center" wrapText="0"/>
    </xf>
    <xf borderId="10" fillId="2" fontId="19" numFmtId="0" xfId="0" applyAlignment="1" applyBorder="1" applyFont="1">
      <alignment horizontal="center" shrinkToFit="0" vertical="center" wrapText="0"/>
    </xf>
    <xf borderId="13" fillId="2" fontId="19" numFmtId="0" xfId="0" applyAlignment="1" applyBorder="1" applyFont="1">
      <alignment horizontal="center" shrinkToFit="0" vertical="center" wrapText="0"/>
    </xf>
    <xf borderId="13" fillId="2" fontId="17" numFmtId="0" xfId="0" applyAlignment="1" applyBorder="1" applyFont="1">
      <alignment shrinkToFit="0" vertical="center" wrapText="0"/>
    </xf>
    <xf borderId="15" fillId="2" fontId="19" numFmtId="0" xfId="0" applyAlignment="1" applyBorder="1" applyFont="1">
      <alignment horizontal="center" shrinkToFit="0" vertical="center" wrapText="0"/>
    </xf>
    <xf borderId="13" fillId="2" fontId="18" numFmtId="0" xfId="0" applyAlignment="1" applyBorder="1" applyFont="1">
      <alignment horizontal="center" shrinkToFit="0" vertical="center" wrapText="0"/>
    </xf>
    <xf borderId="7" fillId="2" fontId="21" numFmtId="0" xfId="0" applyAlignment="1" applyBorder="1" applyFont="1">
      <alignment horizontal="center" shrinkToFit="0" vertical="center" wrapText="0"/>
    </xf>
    <xf borderId="7" fillId="0" fontId="14" numFmtId="0" xfId="0" applyAlignment="1" applyBorder="1" applyFont="1">
      <alignment horizontal="center" shrinkToFit="0" vertical="center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4.75"/>
    <col customWidth="1" min="6" max="20" width="6.75"/>
    <col customWidth="1" min="21" max="21" width="8.63"/>
    <col customWidth="1" min="22" max="25" width="10.38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9.0</v>
      </c>
      <c r="P8" s="21">
        <f>N8-O8</f>
        <v>1</v>
      </c>
      <c r="Q8" s="23">
        <f>O8/N8</f>
        <v>0.9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20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20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8.0</v>
      </c>
      <c r="P10" s="21">
        <f>N10-O10</f>
        <v>2</v>
      </c>
      <c r="Q10" s="23">
        <f>O10/N10</f>
        <v>0.8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20" t="s">
        <v>24</v>
      </c>
      <c r="F11" s="21">
        <v>45.0</v>
      </c>
      <c r="G11" s="22">
        <v>42.0</v>
      </c>
      <c r="H11" s="21">
        <f t="shared" ref="H11:H17" si="4">F11-G11</f>
        <v>3</v>
      </c>
      <c r="I11" s="23">
        <f t="shared" ref="I11:I17" si="5">G11/F11</f>
        <v>0.9333333333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>
        <f>J13-K13</f>
        <v>0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13.0</v>
      </c>
      <c r="H14" s="21">
        <f t="shared" si="4"/>
        <v>7</v>
      </c>
      <c r="I14" s="23">
        <f t="shared" si="5"/>
        <v>0.65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16.0</v>
      </c>
      <c r="H16" s="21">
        <f t="shared" si="4"/>
        <v>7</v>
      </c>
      <c r="I16" s="23">
        <f t="shared" si="5"/>
        <v>0.6956521739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29.0</v>
      </c>
      <c r="H17" s="21">
        <f t="shared" si="4"/>
        <v>1</v>
      </c>
      <c r="I17" s="23">
        <f t="shared" si="5"/>
        <v>0.9666666667</v>
      </c>
      <c r="J17" s="21"/>
      <c r="K17" s="22"/>
      <c r="L17" s="21"/>
      <c r="M17" s="23"/>
      <c r="N17" s="21">
        <v>2.0</v>
      </c>
      <c r="O17" s="22"/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25.0</v>
      </c>
      <c r="P18" s="21">
        <f t="shared" si="6"/>
        <v>9</v>
      </c>
      <c r="Q18" s="23">
        <f t="shared" si="7"/>
        <v>0.7352941176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27.0</v>
      </c>
      <c r="H19" s="21">
        <f t="shared" ref="H19:H26" si="8">F19-G19</f>
        <v>2</v>
      </c>
      <c r="I19" s="23">
        <f t="shared" ref="I19:I26" si="9">G19/F19</f>
        <v>0.9310344828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4.0</v>
      </c>
      <c r="H21" s="21">
        <f t="shared" si="8"/>
        <v>4</v>
      </c>
      <c r="I21" s="23">
        <f t="shared" si="9"/>
        <v>0.5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4.0</v>
      </c>
      <c r="P22" s="21">
        <f t="shared" ref="P22:P23" si="10">N22-O22</f>
        <v>0</v>
      </c>
      <c r="Q22" s="23">
        <f t="shared" ref="Q22:Q23" si="11">O22/N22</f>
        <v>1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8.0</v>
      </c>
      <c r="H23" s="21">
        <f t="shared" si="8"/>
        <v>32</v>
      </c>
      <c r="I23" s="23">
        <f t="shared" si="9"/>
        <v>0.2</v>
      </c>
      <c r="J23" s="21"/>
      <c r="K23" s="22"/>
      <c r="L23" s="21"/>
      <c r="M23" s="23"/>
      <c r="N23" s="21">
        <v>8.0</v>
      </c>
      <c r="O23" s="22">
        <v>3.0</v>
      </c>
      <c r="P23" s="21">
        <f t="shared" si="10"/>
        <v>5</v>
      </c>
      <c r="Q23" s="23">
        <f t="shared" si="11"/>
        <v>0.375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/>
      <c r="L28" s="21">
        <f>J28-K28</f>
        <v>4</v>
      </c>
      <c r="M28" s="23">
        <f>K28/J28</f>
        <v>0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3.0</v>
      </c>
      <c r="L30" s="21">
        <f t="shared" ref="L30:L32" si="14">J30-K30</f>
        <v>5</v>
      </c>
      <c r="M30" s="23">
        <f t="shared" ref="M30:M31" si="15">K30/J30</f>
        <v>0.375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24">
        <v>5.0</v>
      </c>
      <c r="C32" s="25" t="s">
        <v>51</v>
      </c>
      <c r="D32" s="19">
        <v>9258.0</v>
      </c>
      <c r="E32" s="20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9">
        <v>9222.0</v>
      </c>
      <c r="E33" s="20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/>
      <c r="N33" s="21">
        <v>4.0</v>
      </c>
      <c r="O33" s="22">
        <v>2.0</v>
      </c>
      <c r="P33" s="21">
        <f>N33-O33</f>
        <v>2</v>
      </c>
      <c r="Q33" s="23">
        <f>O33/N33</f>
        <v>0.5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24">
        <v>6.0</v>
      </c>
      <c r="C34" s="25" t="s">
        <v>54</v>
      </c>
      <c r="D34" s="19">
        <v>17975.0</v>
      </c>
      <c r="E34" s="20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9">
        <v>18075.0</v>
      </c>
      <c r="E35" s="20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8">
        <v>21.0</v>
      </c>
      <c r="C36" s="19" t="s">
        <v>58</v>
      </c>
      <c r="D36" s="19">
        <v>17053.0</v>
      </c>
      <c r="E36" s="20" t="s">
        <v>59</v>
      </c>
      <c r="F36" s="21">
        <v>10.0</v>
      </c>
      <c r="G36" s="22">
        <v>8.0</v>
      </c>
      <c r="H36" s="21">
        <f t="shared" si="12"/>
        <v>2</v>
      </c>
      <c r="I36" s="23">
        <f t="shared" si="13"/>
        <v>0.8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26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351</v>
      </c>
      <c r="H37" s="27">
        <f t="shared" si="12"/>
        <v>68</v>
      </c>
      <c r="I37" s="28">
        <f t="shared" si="13"/>
        <v>0.8377088305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56</v>
      </c>
      <c r="P37" s="27">
        <f t="shared" si="17"/>
        <v>47</v>
      </c>
      <c r="Q37" s="28">
        <f t="shared" ref="Q37:Q39" si="19">O37/N37</f>
        <v>0.5436893204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29"/>
      <c r="W37" s="29"/>
      <c r="X37" s="29"/>
      <c r="Y37" s="29"/>
      <c r="Z37" s="4"/>
    </row>
    <row r="38" ht="13.5" customHeight="1">
      <c r="A38" s="30" t="s">
        <v>61</v>
      </c>
      <c r="B38" s="31">
        <v>7.0</v>
      </c>
      <c r="C38" s="32" t="s">
        <v>62</v>
      </c>
      <c r="D38" s="33">
        <v>14087.0</v>
      </c>
      <c r="E38" s="34" t="s">
        <v>63</v>
      </c>
      <c r="F38" s="35">
        <v>8.0</v>
      </c>
      <c r="G38" s="36">
        <v>3.0</v>
      </c>
      <c r="H38" s="35">
        <f t="shared" si="12"/>
        <v>5</v>
      </c>
      <c r="I38" s="37">
        <f t="shared" si="13"/>
        <v>0.375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33">
        <v>13976.0</v>
      </c>
      <c r="E39" s="34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33" t="s">
        <v>65</v>
      </c>
      <c r="D40" s="33">
        <v>13483.0</v>
      </c>
      <c r="E40" s="34" t="s">
        <v>66</v>
      </c>
      <c r="F40" s="35">
        <v>10.0</v>
      </c>
      <c r="G40" s="36">
        <v>10.0</v>
      </c>
      <c r="H40" s="35">
        <f t="shared" si="12"/>
        <v>0</v>
      </c>
      <c r="I40" s="37">
        <f t="shared" si="13"/>
        <v>1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31">
        <v>8.0</v>
      </c>
      <c r="C41" s="32" t="s">
        <v>67</v>
      </c>
      <c r="D41" s="33">
        <v>8752.0</v>
      </c>
      <c r="E41" s="34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33">
        <v>8945.0</v>
      </c>
      <c r="E42" s="34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33">
        <v>8747.0</v>
      </c>
      <c r="E43" s="34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31">
        <v>9.0</v>
      </c>
      <c r="C44" s="33" t="s">
        <v>71</v>
      </c>
      <c r="D44" s="33">
        <v>13091.0</v>
      </c>
      <c r="E44" s="34" t="s">
        <v>72</v>
      </c>
      <c r="F44" s="35">
        <v>3.0</v>
      </c>
      <c r="G44" s="36">
        <v>2.0</v>
      </c>
      <c r="H44" s="35">
        <f t="shared" si="12"/>
        <v>1</v>
      </c>
      <c r="I44" s="37">
        <f t="shared" si="13"/>
        <v>0.6666666667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32" t="s">
        <v>73</v>
      </c>
      <c r="D45" s="33">
        <v>8473.0</v>
      </c>
      <c r="E45" s="34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33">
        <v>8639.0</v>
      </c>
      <c r="E46" s="34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31">
        <v>10.0</v>
      </c>
      <c r="C47" s="32" t="s">
        <v>76</v>
      </c>
      <c r="D47" s="33">
        <v>1981.0</v>
      </c>
      <c r="E47" s="34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33">
        <v>1944.0</v>
      </c>
      <c r="E48" s="34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33">
        <v>2038.0</v>
      </c>
      <c r="E49" s="34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33">
        <v>1987.0</v>
      </c>
      <c r="E50" s="34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33">
        <v>2055.0</v>
      </c>
      <c r="E51" s="34" t="s">
        <v>81</v>
      </c>
      <c r="F51" s="35">
        <v>5.0</v>
      </c>
      <c r="G51" s="36">
        <v>2.0</v>
      </c>
      <c r="H51" s="35">
        <f t="shared" si="12"/>
        <v>3</v>
      </c>
      <c r="I51" s="37">
        <f t="shared" si="13"/>
        <v>0.4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38">
        <v>20.0</v>
      </c>
      <c r="C52" s="33" t="s">
        <v>82</v>
      </c>
      <c r="D52" s="33">
        <v>17277.0</v>
      </c>
      <c r="E52" s="34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26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139</v>
      </c>
      <c r="H53" s="27">
        <f t="shared" si="25"/>
        <v>21</v>
      </c>
      <c r="I53" s="28">
        <f t="shared" si="13"/>
        <v>0.86875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12</v>
      </c>
      <c r="P53" s="27">
        <f>N53-O53</f>
        <v>8</v>
      </c>
      <c r="Q53" s="28">
        <f t="shared" ref="Q53:Q54" si="29">O53/N53</f>
        <v>0.6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29"/>
      <c r="W53" s="29"/>
      <c r="X53" s="29"/>
      <c r="Y53" s="29"/>
      <c r="Z53" s="4"/>
    </row>
    <row r="54" ht="13.5" customHeight="1">
      <c r="A54" s="39" t="s">
        <v>85</v>
      </c>
      <c r="B54" s="40">
        <v>11.0</v>
      </c>
      <c r="C54" s="41" t="s">
        <v>86</v>
      </c>
      <c r="D54" s="42">
        <v>1643.0</v>
      </c>
      <c r="E54" s="43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42">
        <v>1634.0</v>
      </c>
      <c r="E55" s="43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40">
        <v>12.0</v>
      </c>
      <c r="C56" s="41" t="s">
        <v>89</v>
      </c>
      <c r="D56" s="42">
        <v>17694.0</v>
      </c>
      <c r="E56" s="43" t="s">
        <v>90</v>
      </c>
      <c r="F56" s="44">
        <v>10.0</v>
      </c>
      <c r="G56" s="45">
        <v>8.0</v>
      </c>
      <c r="H56" s="44">
        <f t="shared" si="30"/>
        <v>2</v>
      </c>
      <c r="I56" s="46">
        <f t="shared" si="13"/>
        <v>0.8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42">
        <v>17724.0</v>
      </c>
      <c r="E57" s="43" t="s">
        <v>91</v>
      </c>
      <c r="F57" s="44">
        <v>10.0</v>
      </c>
      <c r="G57" s="45">
        <v>8.0</v>
      </c>
      <c r="H57" s="44">
        <f t="shared" si="30"/>
        <v>2</v>
      </c>
      <c r="I57" s="46">
        <f t="shared" si="13"/>
        <v>0.8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42">
        <v>17695.0</v>
      </c>
      <c r="E58" s="43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0.0</v>
      </c>
      <c r="P58" s="44">
        <f>N58-O58</f>
        <v>2</v>
      </c>
      <c r="Q58" s="46">
        <f>O58/N58</f>
        <v>0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42">
        <v>24293.0</v>
      </c>
      <c r="E59" s="43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40">
        <v>13.0</v>
      </c>
      <c r="C60" s="41" t="s">
        <v>94</v>
      </c>
      <c r="D60" s="42">
        <v>2631.0</v>
      </c>
      <c r="E60" s="43" t="s">
        <v>95</v>
      </c>
      <c r="F60" s="44">
        <v>8.0</v>
      </c>
      <c r="G60" s="45">
        <v>4.0</v>
      </c>
      <c r="H60" s="44">
        <f t="shared" si="30"/>
        <v>4</v>
      </c>
      <c r="I60" s="46">
        <f t="shared" si="13"/>
        <v>0.5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42">
        <v>2619.0</v>
      </c>
      <c r="E61" s="43" t="s">
        <v>96</v>
      </c>
      <c r="F61" s="44">
        <v>8.0</v>
      </c>
      <c r="G61" s="45">
        <v>7.0</v>
      </c>
      <c r="H61" s="44">
        <f t="shared" si="30"/>
        <v>1</v>
      </c>
      <c r="I61" s="46">
        <f t="shared" si="13"/>
        <v>0.875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48">
        <v>14.0</v>
      </c>
      <c r="C62" s="42" t="s">
        <v>97</v>
      </c>
      <c r="D62" s="42">
        <v>13825.0</v>
      </c>
      <c r="E62" s="43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40">
        <v>15.0</v>
      </c>
      <c r="C63" s="41" t="s">
        <v>99</v>
      </c>
      <c r="D63" s="42">
        <v>12228.0</v>
      </c>
      <c r="E63" s="43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42">
        <v>12515.0</v>
      </c>
      <c r="E64" s="43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42">
        <v>12127.0</v>
      </c>
      <c r="E65" s="43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6.0</v>
      </c>
      <c r="P65" s="44">
        <f t="shared" ref="P65:P66" si="32">N65-O65</f>
        <v>0</v>
      </c>
      <c r="Q65" s="46">
        <f t="shared" ref="Q65:Q66" si="33">O65/N65</f>
        <v>1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42">
        <v>12227.0</v>
      </c>
      <c r="E66" s="43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42"/>
      <c r="E67" s="43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42">
        <v>12100.0</v>
      </c>
      <c r="E68" s="43" t="s">
        <v>105</v>
      </c>
      <c r="F68" s="44">
        <v>22.0</v>
      </c>
      <c r="G68" s="45">
        <v>12.0</v>
      </c>
      <c r="H68" s="44">
        <f t="shared" si="30"/>
        <v>10</v>
      </c>
      <c r="I68" s="46">
        <f t="shared" si="13"/>
        <v>0.5454545455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42" t="s">
        <v>106</v>
      </c>
      <c r="D69" s="42">
        <v>16816.0</v>
      </c>
      <c r="E69" s="43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1.0</v>
      </c>
      <c r="P69" s="44">
        <f t="shared" si="34"/>
        <v>1</v>
      </c>
      <c r="Q69" s="46">
        <f t="shared" si="35"/>
        <v>0.5</v>
      </c>
      <c r="R69" s="49">
        <v>2.0</v>
      </c>
      <c r="S69" s="47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26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123</v>
      </c>
      <c r="H70" s="27">
        <f t="shared" si="36"/>
        <v>42</v>
      </c>
      <c r="I70" s="28">
        <f t="shared" si="13"/>
        <v>0.7454545455</v>
      </c>
      <c r="J70" s="27">
        <f t="shared" ref="J70:K70" si="37">SUM(J54:J69)</f>
        <v>2</v>
      </c>
      <c r="K70" s="27">
        <f t="shared" si="37"/>
        <v>1</v>
      </c>
      <c r="L70" s="27">
        <f>J70-K70</f>
        <v>1</v>
      </c>
      <c r="M70" s="28">
        <f>K70/J70</f>
        <v>0.5</v>
      </c>
      <c r="N70" s="27">
        <f t="shared" ref="N70:P70" si="38">SUM(N54:N69)</f>
        <v>20</v>
      </c>
      <c r="O70" s="27">
        <f t="shared" si="38"/>
        <v>10</v>
      </c>
      <c r="P70" s="27">
        <f t="shared" si="38"/>
        <v>11</v>
      </c>
      <c r="Q70" s="28">
        <f t="shared" si="35"/>
        <v>0.5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51" t="s">
        <v>109</v>
      </c>
      <c r="B71" s="52">
        <v>16.0</v>
      </c>
      <c r="C71" s="53" t="s">
        <v>110</v>
      </c>
      <c r="D71" s="54">
        <v>254.0</v>
      </c>
      <c r="E71" s="55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54">
        <v>348.0</v>
      </c>
      <c r="E72" s="55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53" t="s">
        <v>113</v>
      </c>
      <c r="D73" s="54">
        <v>646.0</v>
      </c>
      <c r="E73" s="55" t="s">
        <v>114</v>
      </c>
      <c r="F73" s="56">
        <v>5.0</v>
      </c>
      <c r="G73" s="57">
        <v>2.0</v>
      </c>
      <c r="H73" s="56">
        <f t="shared" si="39"/>
        <v>3</v>
      </c>
      <c r="I73" s="58">
        <f t="shared" si="13"/>
        <v>0.4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54">
        <v>656.0</v>
      </c>
      <c r="E74" s="55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52">
        <v>17.0</v>
      </c>
      <c r="C75" s="53" t="s">
        <v>116</v>
      </c>
      <c r="D75" s="54">
        <v>10886.0</v>
      </c>
      <c r="E75" s="55" t="s">
        <v>117</v>
      </c>
      <c r="F75" s="56">
        <v>15.0</v>
      </c>
      <c r="G75" s="57">
        <v>15.0</v>
      </c>
      <c r="H75" s="56">
        <f t="shared" si="39"/>
        <v>0</v>
      </c>
      <c r="I75" s="58">
        <f t="shared" si="13"/>
        <v>1</v>
      </c>
      <c r="J75" s="56">
        <v>2.0</v>
      </c>
      <c r="K75" s="57">
        <v>1.0</v>
      </c>
      <c r="L75" s="56">
        <f>J75-K75</f>
        <v>1</v>
      </c>
      <c r="M75" s="58">
        <f>K75/J75</f>
        <v>0.5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54">
        <v>10723.0</v>
      </c>
      <c r="E76" s="55" t="s">
        <v>118</v>
      </c>
      <c r="F76" s="56">
        <v>17.0</v>
      </c>
      <c r="G76" s="57">
        <v>16.0</v>
      </c>
      <c r="H76" s="56">
        <f t="shared" si="39"/>
        <v>1</v>
      </c>
      <c r="I76" s="58">
        <f t="shared" si="13"/>
        <v>0.9411764706</v>
      </c>
      <c r="J76" s="56"/>
      <c r="K76" s="57"/>
      <c r="L76" s="56"/>
      <c r="M76" s="58"/>
      <c r="N76" s="56">
        <v>5.0</v>
      </c>
      <c r="O76" s="57">
        <v>5.0</v>
      </c>
      <c r="P76" s="56">
        <f t="shared" si="40"/>
        <v>0</v>
      </c>
      <c r="Q76" s="58">
        <f t="shared" si="41"/>
        <v>1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54">
        <v>10888.0</v>
      </c>
      <c r="E77" s="55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1.0</v>
      </c>
      <c r="P77" s="56">
        <f t="shared" si="40"/>
        <v>9</v>
      </c>
      <c r="Q77" s="58">
        <f t="shared" si="41"/>
        <v>0.1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54">
        <v>10989.0</v>
      </c>
      <c r="E78" s="55" t="s">
        <v>120</v>
      </c>
      <c r="F78" s="56">
        <v>28.0</v>
      </c>
      <c r="G78" s="57">
        <v>16.0</v>
      </c>
      <c r="H78" s="56">
        <f t="shared" si="39"/>
        <v>12</v>
      </c>
      <c r="I78" s="58">
        <f t="shared" si="13"/>
        <v>0.5714285714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6.0</v>
      </c>
      <c r="P78" s="56">
        <f t="shared" si="40"/>
        <v>1</v>
      </c>
      <c r="Q78" s="58">
        <f t="shared" si="41"/>
        <v>0.8571428571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54" t="s">
        <v>121</v>
      </c>
      <c r="D79" s="54">
        <v>1359.0</v>
      </c>
      <c r="E79" s="55" t="s">
        <v>122</v>
      </c>
      <c r="F79" s="56">
        <v>10.0</v>
      </c>
      <c r="G79" s="57">
        <v>7.0</v>
      </c>
      <c r="H79" s="56">
        <f t="shared" si="39"/>
        <v>3</v>
      </c>
      <c r="I79" s="58">
        <f t="shared" si="13"/>
        <v>0.7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52">
        <v>18.0</v>
      </c>
      <c r="C80" s="54" t="s">
        <v>123</v>
      </c>
      <c r="D80" s="54">
        <v>1062.0</v>
      </c>
      <c r="E80" s="55" t="s">
        <v>124</v>
      </c>
      <c r="F80" s="56">
        <v>10.0</v>
      </c>
      <c r="G80" s="57">
        <v>6.0</v>
      </c>
      <c r="H80" s="56">
        <f t="shared" si="39"/>
        <v>4</v>
      </c>
      <c r="I80" s="58">
        <f t="shared" si="13"/>
        <v>0.6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60" t="s">
        <v>125</v>
      </c>
      <c r="D81" s="54">
        <v>2969.0</v>
      </c>
      <c r="E81" s="55" t="s">
        <v>126</v>
      </c>
      <c r="F81" s="56">
        <v>10.0</v>
      </c>
      <c r="G81" s="57">
        <v>7.0</v>
      </c>
      <c r="H81" s="56">
        <f t="shared" si="39"/>
        <v>3</v>
      </c>
      <c r="I81" s="58">
        <f t="shared" si="13"/>
        <v>0.7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61">
        <v>19.0</v>
      </c>
      <c r="C82" s="54" t="s">
        <v>127</v>
      </c>
      <c r="D82" s="54">
        <v>10079.0</v>
      </c>
      <c r="E82" s="55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52">
        <v>22.0</v>
      </c>
      <c r="C83" s="53" t="s">
        <v>129</v>
      </c>
      <c r="D83" s="54">
        <v>9998.0</v>
      </c>
      <c r="E83" s="55" t="s">
        <v>130</v>
      </c>
      <c r="F83" s="56">
        <v>9.0</v>
      </c>
      <c r="G83" s="57">
        <v>7.0</v>
      </c>
      <c r="H83" s="56">
        <f t="shared" si="39"/>
        <v>2</v>
      </c>
      <c r="I83" s="58">
        <f t="shared" si="13"/>
        <v>0.7777777778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1.0</v>
      </c>
      <c r="P83" s="56">
        <f t="shared" ref="P83:P84" si="42">N83-O83</f>
        <v>1</v>
      </c>
      <c r="Q83" s="58">
        <f t="shared" ref="Q83:Q86" si="43">O83/N83</f>
        <v>0.5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54">
        <v>10014.0</v>
      </c>
      <c r="E84" s="55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125</v>
      </c>
      <c r="H85" s="27">
        <f t="shared" si="44"/>
        <v>36</v>
      </c>
      <c r="I85" s="28">
        <f t="shared" si="13"/>
        <v>0.7763975155</v>
      </c>
      <c r="J85" s="27">
        <f t="shared" ref="J85:K85" si="45">SUM(J71:J84)</f>
        <v>15</v>
      </c>
      <c r="K85" s="27">
        <f t="shared" si="45"/>
        <v>1</v>
      </c>
      <c r="L85" s="27">
        <f>J85-K85</f>
        <v>14</v>
      </c>
      <c r="M85" s="28">
        <f t="shared" ref="M85:M86" si="49">K85/J85</f>
        <v>0.06666666667</v>
      </c>
      <c r="N85" s="27">
        <f t="shared" ref="N85:P85" si="46">SUM(N71:N84)</f>
        <v>29</v>
      </c>
      <c r="O85" s="27">
        <f t="shared" si="46"/>
        <v>17</v>
      </c>
      <c r="P85" s="27">
        <f t="shared" si="46"/>
        <v>12</v>
      </c>
      <c r="Q85" s="28">
        <f t="shared" si="43"/>
        <v>0.5862068966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738</v>
      </c>
      <c r="H86" s="27">
        <f t="shared" si="47"/>
        <v>167</v>
      </c>
      <c r="I86" s="28">
        <f t="shared" si="13"/>
        <v>0.8154696133</v>
      </c>
      <c r="J86" s="28">
        <f t="shared" ref="J86:L86" si="48">J37+J53+J70+J85</f>
        <v>53</v>
      </c>
      <c r="K86" s="27">
        <f t="shared" si="48"/>
        <v>21</v>
      </c>
      <c r="L86" s="28">
        <f t="shared" si="48"/>
        <v>32</v>
      </c>
      <c r="M86" s="28">
        <f t="shared" si="49"/>
        <v>0.3962264151</v>
      </c>
      <c r="N86" s="27">
        <f t="shared" ref="N86:P86" si="50">N37+N53+N70+N85</f>
        <v>172</v>
      </c>
      <c r="O86" s="27">
        <f t="shared" si="50"/>
        <v>95</v>
      </c>
      <c r="P86" s="27">
        <f t="shared" si="50"/>
        <v>78</v>
      </c>
      <c r="Q86" s="28">
        <f t="shared" si="43"/>
        <v>0.5523255814</v>
      </c>
      <c r="R86" s="63">
        <f t="shared" ref="R86:T86" si="51">R37+R53</f>
        <v>3</v>
      </c>
      <c r="S86" s="63">
        <f t="shared" si="51"/>
        <v>2</v>
      </c>
      <c r="T86" s="63">
        <f t="shared" si="51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136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351</v>
      </c>
      <c r="H96" s="81">
        <f t="shared" si="52"/>
        <v>68</v>
      </c>
      <c r="I96" s="82">
        <f t="shared" si="52"/>
        <v>0.8377088305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56</v>
      </c>
      <c r="P96" s="81">
        <f t="shared" si="52"/>
        <v>47</v>
      </c>
      <c r="Q96" s="82">
        <f t="shared" si="52"/>
        <v>0.5436893204</v>
      </c>
      <c r="R96" s="81">
        <f t="shared" si="52"/>
        <v>3</v>
      </c>
      <c r="S96" s="81">
        <f t="shared" si="52"/>
        <v>2</v>
      </c>
      <c r="T96" s="81">
        <f t="shared" si="52"/>
        <v>1</v>
      </c>
      <c r="U96" s="82">
        <f t="shared" si="52"/>
        <v>0.6666666667</v>
      </c>
      <c r="V96" s="82">
        <f t="shared" ref="V96:W96" si="53">F96+J96+N96+R96</f>
        <v>539</v>
      </c>
      <c r="W96" s="81">
        <f t="shared" si="53"/>
        <v>409</v>
      </c>
      <c r="X96" s="82">
        <f t="shared" ref="X96:X100" si="56">V96-W96</f>
        <v>130</v>
      </c>
      <c r="Y96" s="82">
        <f t="shared" ref="Y96:Y100" si="57">W96/V96</f>
        <v>0.758812616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139</v>
      </c>
      <c r="H97" s="84">
        <f t="shared" si="54"/>
        <v>21</v>
      </c>
      <c r="I97" s="85">
        <f t="shared" si="54"/>
        <v>0.86875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12</v>
      </c>
      <c r="P97" s="84">
        <f t="shared" si="54"/>
        <v>8</v>
      </c>
      <c r="Q97" s="85">
        <f t="shared" si="54"/>
        <v>0.6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170</v>
      </c>
      <c r="X97" s="81">
        <f t="shared" si="56"/>
        <v>32</v>
      </c>
      <c r="Y97" s="82">
        <f t="shared" si="57"/>
        <v>0.8415841584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123</v>
      </c>
      <c r="H98" s="87">
        <f t="shared" si="58"/>
        <v>42</v>
      </c>
      <c r="I98" s="88">
        <f t="shared" si="58"/>
        <v>0.7454545455</v>
      </c>
      <c r="J98" s="87">
        <f t="shared" si="58"/>
        <v>2</v>
      </c>
      <c r="K98" s="87">
        <f t="shared" si="58"/>
        <v>1</v>
      </c>
      <c r="L98" s="87">
        <f t="shared" si="58"/>
        <v>1</v>
      </c>
      <c r="M98" s="88">
        <f t="shared" si="58"/>
        <v>0.5</v>
      </c>
      <c r="N98" s="87">
        <f t="shared" si="58"/>
        <v>20</v>
      </c>
      <c r="O98" s="87">
        <f t="shared" si="58"/>
        <v>10</v>
      </c>
      <c r="P98" s="87">
        <f t="shared" si="58"/>
        <v>11</v>
      </c>
      <c r="Q98" s="88">
        <f t="shared" si="58"/>
        <v>0.5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134</v>
      </c>
      <c r="X98" s="82">
        <f t="shared" si="56"/>
        <v>53</v>
      </c>
      <c r="Y98" s="82">
        <f t="shared" si="57"/>
        <v>0.7165775401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125</v>
      </c>
      <c r="H99" s="27">
        <f t="shared" si="60"/>
        <v>36</v>
      </c>
      <c r="I99" s="28">
        <f t="shared" si="60"/>
        <v>0.7763975155</v>
      </c>
      <c r="J99" s="27">
        <f t="shared" si="60"/>
        <v>15</v>
      </c>
      <c r="K99" s="27">
        <f t="shared" si="60"/>
        <v>1</v>
      </c>
      <c r="L99" s="27">
        <f t="shared" si="60"/>
        <v>14</v>
      </c>
      <c r="M99" s="28">
        <f t="shared" si="60"/>
        <v>0.06666666667</v>
      </c>
      <c r="N99" s="27">
        <f t="shared" si="60"/>
        <v>29</v>
      </c>
      <c r="O99" s="27">
        <f t="shared" si="60"/>
        <v>17</v>
      </c>
      <c r="P99" s="27">
        <f t="shared" si="60"/>
        <v>12</v>
      </c>
      <c r="Q99" s="28">
        <f t="shared" si="60"/>
        <v>0.5862068966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143</v>
      </c>
      <c r="X99" s="82">
        <f t="shared" si="56"/>
        <v>62</v>
      </c>
      <c r="Y99" s="82">
        <f t="shared" si="57"/>
        <v>0.6975609756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738</v>
      </c>
      <c r="H100" s="27">
        <f t="shared" si="62"/>
        <v>167</v>
      </c>
      <c r="I100" s="28">
        <f t="shared" si="62"/>
        <v>0.8154696133</v>
      </c>
      <c r="J100" s="28">
        <f t="shared" si="62"/>
        <v>53</v>
      </c>
      <c r="K100" s="27">
        <f t="shared" si="62"/>
        <v>21</v>
      </c>
      <c r="L100" s="28">
        <f t="shared" si="62"/>
        <v>32</v>
      </c>
      <c r="M100" s="28">
        <f t="shared" si="62"/>
        <v>0.3962264151</v>
      </c>
      <c r="N100" s="27">
        <f t="shared" si="62"/>
        <v>172</v>
      </c>
      <c r="O100" s="27">
        <f t="shared" si="62"/>
        <v>95</v>
      </c>
      <c r="P100" s="27">
        <f t="shared" si="62"/>
        <v>78</v>
      </c>
      <c r="Q100" s="28">
        <f t="shared" si="62"/>
        <v>0.5523255814</v>
      </c>
      <c r="R100" s="63">
        <f t="shared" si="62"/>
        <v>3</v>
      </c>
      <c r="S100" s="63">
        <f t="shared" si="62"/>
        <v>2</v>
      </c>
      <c r="T100" s="63">
        <f t="shared" si="62"/>
        <v>1</v>
      </c>
      <c r="U100" s="28">
        <f t="shared" si="62"/>
        <v>0.6666666667</v>
      </c>
      <c r="V100" s="82">
        <f t="shared" ref="V100:W100" si="63">F100+J100+N100+R100</f>
        <v>1133</v>
      </c>
      <c r="W100" s="91">
        <f t="shared" si="63"/>
        <v>856</v>
      </c>
      <c r="X100" s="82">
        <f t="shared" si="56"/>
        <v>277</v>
      </c>
      <c r="Y100" s="82">
        <f t="shared" si="57"/>
        <v>0.7555163283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139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759</v>
      </c>
      <c r="M113" s="9"/>
      <c r="N113" s="10"/>
      <c r="O113" s="99">
        <f t="shared" ref="O113:O114" si="64">I113-L113</f>
        <v>199</v>
      </c>
      <c r="P113" s="9"/>
      <c r="Q113" s="10"/>
      <c r="R113" s="99">
        <f t="shared" ref="R113:R115" si="65">L113/I113</f>
        <v>0.7922755741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97</v>
      </c>
      <c r="M114" s="9"/>
      <c r="N114" s="10"/>
      <c r="O114" s="101">
        <f t="shared" si="64"/>
        <v>78</v>
      </c>
      <c r="P114" s="9"/>
      <c r="Q114" s="10"/>
      <c r="R114" s="99">
        <f t="shared" si="65"/>
        <v>0.5542857143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856</v>
      </c>
      <c r="M115" s="9"/>
      <c r="N115" s="10"/>
      <c r="O115" s="99">
        <f>SUM(O113:O114)</f>
        <v>277</v>
      </c>
      <c r="P115" s="9"/>
      <c r="Q115" s="10"/>
      <c r="R115" s="99">
        <f t="shared" si="65"/>
        <v>0.7555163283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1939.0</v>
      </c>
      <c r="G121" s="107">
        <v>714.0</v>
      </c>
      <c r="H121" s="107">
        <f t="shared" ref="H121:H124" si="66">F121-G121</f>
        <v>1225</v>
      </c>
      <c r="I121" s="108">
        <f t="shared" ref="I121:I125" si="67">G121/F121</f>
        <v>0.3682310469</v>
      </c>
      <c r="J121" s="107">
        <v>411.0</v>
      </c>
      <c r="K121" s="107">
        <v>92.0</v>
      </c>
      <c r="L121" s="107">
        <f t="shared" ref="L121:L124" si="68">J121-K121</f>
        <v>319</v>
      </c>
      <c r="M121" s="108">
        <f t="shared" ref="M121:M125" si="69">K121/J121</f>
        <v>0.2238442822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1531.0</v>
      </c>
      <c r="G122" s="107">
        <v>378.0</v>
      </c>
      <c r="H122" s="107">
        <f t="shared" si="66"/>
        <v>1153</v>
      </c>
      <c r="I122" s="108">
        <f t="shared" si="67"/>
        <v>0.2468974526</v>
      </c>
      <c r="J122" s="107">
        <v>413.0</v>
      </c>
      <c r="K122" s="107">
        <v>73.0</v>
      </c>
      <c r="L122" s="107">
        <f t="shared" si="68"/>
        <v>340</v>
      </c>
      <c r="M122" s="108">
        <f t="shared" si="69"/>
        <v>0.1767554479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1419.0</v>
      </c>
      <c r="G123" s="107">
        <v>373.0</v>
      </c>
      <c r="H123" s="107">
        <f t="shared" si="66"/>
        <v>1046</v>
      </c>
      <c r="I123" s="108">
        <f t="shared" si="67"/>
        <v>0.2628611698</v>
      </c>
      <c r="J123" s="107">
        <v>346.0</v>
      </c>
      <c r="K123" s="107">
        <v>69.0</v>
      </c>
      <c r="L123" s="107">
        <f t="shared" si="68"/>
        <v>277</v>
      </c>
      <c r="M123" s="108">
        <f t="shared" si="69"/>
        <v>0.1994219653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1936.0</v>
      </c>
      <c r="G124" s="107">
        <v>701.0</v>
      </c>
      <c r="H124" s="107">
        <f t="shared" si="66"/>
        <v>1235</v>
      </c>
      <c r="I124" s="108">
        <f t="shared" si="67"/>
        <v>0.3620867769</v>
      </c>
      <c r="J124" s="107">
        <v>461.0</v>
      </c>
      <c r="K124" s="107">
        <v>58.0</v>
      </c>
      <c r="L124" s="107">
        <f t="shared" si="68"/>
        <v>403</v>
      </c>
      <c r="M124" s="108">
        <f t="shared" si="69"/>
        <v>0.125813449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6825</v>
      </c>
      <c r="G125" s="104">
        <f t="shared" si="70"/>
        <v>2166</v>
      </c>
      <c r="H125" s="104">
        <f t="shared" si="70"/>
        <v>4659</v>
      </c>
      <c r="I125" s="109">
        <f t="shared" si="67"/>
        <v>0.3173626374</v>
      </c>
      <c r="J125" s="104">
        <f t="shared" ref="J125:L125" si="71">J121+J122+J123+J124</f>
        <v>1631</v>
      </c>
      <c r="K125" s="104">
        <f t="shared" si="71"/>
        <v>292</v>
      </c>
      <c r="L125" s="104">
        <f t="shared" si="71"/>
        <v>1339</v>
      </c>
      <c r="M125" s="109">
        <f t="shared" si="69"/>
        <v>0.1790312692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351</v>
      </c>
      <c r="H143" s="113">
        <f t="shared" ref="H143:H147" si="77">F143-G143</f>
        <v>82</v>
      </c>
      <c r="I143" s="114">
        <f t="shared" ref="I143:I147" si="78">G143/F143</f>
        <v>0.8106235566</v>
      </c>
      <c r="J143" s="115">
        <f t="shared" ref="J143:K143" si="73">F121</f>
        <v>1939</v>
      </c>
      <c r="K143" s="115">
        <f t="shared" si="73"/>
        <v>714</v>
      </c>
      <c r="L143" s="116">
        <f t="shared" ref="L143:L147" si="80">J143-K143</f>
        <v>1225</v>
      </c>
      <c r="M143" s="114">
        <f t="shared" ref="M143:M147" si="81">K143/J143</f>
        <v>0.3682310469</v>
      </c>
      <c r="N143" s="113">
        <f t="shared" ref="N143:O143" si="74">N96+R96</f>
        <v>106</v>
      </c>
      <c r="O143" s="113">
        <f t="shared" si="74"/>
        <v>58</v>
      </c>
      <c r="P143" s="113">
        <f t="shared" ref="P143:P147" si="83">N143-O143</f>
        <v>48</v>
      </c>
      <c r="Q143" s="114">
        <f t="shared" ref="Q143:Q147" si="84">O143/N143</f>
        <v>0.5471698113</v>
      </c>
      <c r="R143" s="115">
        <f t="shared" ref="R143:S143" si="75">J121</f>
        <v>411</v>
      </c>
      <c r="S143" s="115">
        <f t="shared" si="75"/>
        <v>92</v>
      </c>
      <c r="T143" s="116">
        <f t="shared" ref="T143:T147" si="86">R143-S143</f>
        <v>319</v>
      </c>
      <c r="U143" s="114">
        <f t="shared" ref="U143:U147" si="87">S143/R143</f>
        <v>0.2238442822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158</v>
      </c>
      <c r="H144" s="118">
        <f t="shared" si="77"/>
        <v>24</v>
      </c>
      <c r="I144" s="119">
        <f t="shared" si="78"/>
        <v>0.8681318681</v>
      </c>
      <c r="J144" s="120">
        <f t="shared" ref="J144:K144" si="79">F122</f>
        <v>1531</v>
      </c>
      <c r="K144" s="120">
        <f t="shared" si="79"/>
        <v>378</v>
      </c>
      <c r="L144" s="121">
        <f t="shared" si="80"/>
        <v>1153</v>
      </c>
      <c r="M144" s="119">
        <f t="shared" si="81"/>
        <v>0.2468974526</v>
      </c>
      <c r="N144" s="118">
        <f t="shared" ref="N144:O144" si="82">N97+R97</f>
        <v>20</v>
      </c>
      <c r="O144" s="118">
        <f t="shared" si="82"/>
        <v>12</v>
      </c>
      <c r="P144" s="118">
        <f t="shared" si="83"/>
        <v>8</v>
      </c>
      <c r="Q144" s="119">
        <f t="shared" si="84"/>
        <v>0.6</v>
      </c>
      <c r="R144" s="120">
        <f t="shared" ref="R144:S144" si="85">J122</f>
        <v>413</v>
      </c>
      <c r="S144" s="120">
        <f t="shared" si="85"/>
        <v>73</v>
      </c>
      <c r="T144" s="121">
        <f t="shared" si="86"/>
        <v>340</v>
      </c>
      <c r="U144" s="119">
        <f t="shared" si="87"/>
        <v>0.1767554479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124</v>
      </c>
      <c r="H145" s="123">
        <f t="shared" si="77"/>
        <v>43</v>
      </c>
      <c r="I145" s="124">
        <f t="shared" si="78"/>
        <v>0.7425149701</v>
      </c>
      <c r="J145" s="125">
        <f t="shared" ref="J145:K145" si="89">F123</f>
        <v>1419</v>
      </c>
      <c r="K145" s="125">
        <f t="shared" si="89"/>
        <v>373</v>
      </c>
      <c r="L145" s="126">
        <f t="shared" si="80"/>
        <v>1046</v>
      </c>
      <c r="M145" s="124">
        <f t="shared" si="81"/>
        <v>0.2628611698</v>
      </c>
      <c r="N145" s="123">
        <f t="shared" ref="N145:O145" si="90">N98+R98</f>
        <v>20</v>
      </c>
      <c r="O145" s="123">
        <f t="shared" si="90"/>
        <v>10</v>
      </c>
      <c r="P145" s="123">
        <f t="shared" si="83"/>
        <v>10</v>
      </c>
      <c r="Q145" s="124">
        <f t="shared" si="84"/>
        <v>0.5</v>
      </c>
      <c r="R145" s="125">
        <f t="shared" ref="R145:S145" si="91">J123</f>
        <v>346</v>
      </c>
      <c r="S145" s="125">
        <f t="shared" si="91"/>
        <v>69</v>
      </c>
      <c r="T145" s="126">
        <f t="shared" si="86"/>
        <v>277</v>
      </c>
      <c r="U145" s="124">
        <f t="shared" si="87"/>
        <v>0.1994219653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126</v>
      </c>
      <c r="H146" s="128">
        <f t="shared" si="77"/>
        <v>50</v>
      </c>
      <c r="I146" s="129">
        <f t="shared" si="78"/>
        <v>0.7159090909</v>
      </c>
      <c r="J146" s="130">
        <f t="shared" ref="J146:K146" si="93">F124</f>
        <v>1936</v>
      </c>
      <c r="K146" s="130">
        <f t="shared" si="93"/>
        <v>701</v>
      </c>
      <c r="L146" s="131">
        <f t="shared" si="80"/>
        <v>1235</v>
      </c>
      <c r="M146" s="129">
        <f t="shared" si="81"/>
        <v>0.3620867769</v>
      </c>
      <c r="N146" s="128">
        <f t="shared" ref="N146:O146" si="94">N99+R99</f>
        <v>29</v>
      </c>
      <c r="O146" s="128">
        <f t="shared" si="94"/>
        <v>17</v>
      </c>
      <c r="P146" s="128">
        <f t="shared" si="83"/>
        <v>12</v>
      </c>
      <c r="Q146" s="129">
        <f t="shared" si="84"/>
        <v>0.5862068966</v>
      </c>
      <c r="R146" s="130">
        <f t="shared" ref="R146:S146" si="95">J124</f>
        <v>461</v>
      </c>
      <c r="S146" s="130">
        <f t="shared" si="95"/>
        <v>58</v>
      </c>
      <c r="T146" s="131">
        <f t="shared" si="86"/>
        <v>403</v>
      </c>
      <c r="U146" s="129">
        <f t="shared" si="87"/>
        <v>0.125813449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759</v>
      </c>
      <c r="H147" s="132">
        <f t="shared" si="77"/>
        <v>199</v>
      </c>
      <c r="I147" s="133">
        <f t="shared" si="78"/>
        <v>0.7922755741</v>
      </c>
      <c r="J147" s="134">
        <f t="shared" ref="J147:K147" si="97">F125</f>
        <v>6825</v>
      </c>
      <c r="K147" s="134">
        <f t="shared" si="97"/>
        <v>2166</v>
      </c>
      <c r="L147" s="135">
        <f t="shared" si="80"/>
        <v>4659</v>
      </c>
      <c r="M147" s="133">
        <f t="shared" si="81"/>
        <v>0.3173626374</v>
      </c>
      <c r="N147" s="132">
        <f t="shared" ref="N147:O147" si="98">N100+R100</f>
        <v>175</v>
      </c>
      <c r="O147" s="132">
        <f t="shared" si="98"/>
        <v>97</v>
      </c>
      <c r="P147" s="132">
        <f t="shared" si="83"/>
        <v>78</v>
      </c>
      <c r="Q147" s="133">
        <f t="shared" si="84"/>
        <v>0.5542857143</v>
      </c>
      <c r="R147" s="134">
        <f t="shared" ref="R147:S147" si="99">J125</f>
        <v>1631</v>
      </c>
      <c r="S147" s="134">
        <f t="shared" si="99"/>
        <v>292</v>
      </c>
      <c r="T147" s="135">
        <f t="shared" si="86"/>
        <v>1339</v>
      </c>
      <c r="U147" s="133">
        <f t="shared" si="87"/>
        <v>0.1790312692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954166666666667" footer="0.0" header="0.0" left="0.7875" right="0.7875" top="0.954166666666667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179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7.0</v>
      </c>
      <c r="P8" s="21">
        <f>N8-O8</f>
        <v>3</v>
      </c>
      <c r="Q8" s="23">
        <f>O8/N8</f>
        <v>0.7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>
        <v>0.0</v>
      </c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8.0</v>
      </c>
      <c r="P10" s="21">
        <f>N10-O10</f>
        <v>2</v>
      </c>
      <c r="Q10" s="23">
        <f>O10/N10</f>
        <v>0.8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45.0</v>
      </c>
      <c r="H11" s="21">
        <f t="shared" ref="H11:H17" si="4">F11-G11</f>
        <v>0</v>
      </c>
      <c r="I11" s="23">
        <f t="shared" ref="I11:I17" si="5">G11/F11</f>
        <v>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20.0</v>
      </c>
      <c r="H16" s="21">
        <f t="shared" si="4"/>
        <v>3</v>
      </c>
      <c r="I16" s="23">
        <f t="shared" si="5"/>
        <v>0.8695652174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30.0</v>
      </c>
      <c r="H17" s="21">
        <f t="shared" si="4"/>
        <v>0</v>
      </c>
      <c r="I17" s="23">
        <f t="shared" si="5"/>
        <v>1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27.0</v>
      </c>
      <c r="P18" s="21">
        <f t="shared" si="6"/>
        <v>7</v>
      </c>
      <c r="Q18" s="23">
        <f t="shared" si="7"/>
        <v>0.7941176471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27.0</v>
      </c>
      <c r="H19" s="21">
        <f t="shared" ref="H19:H26" si="8">F19-G19</f>
        <v>2</v>
      </c>
      <c r="I19" s="23">
        <f t="shared" ref="I19:I26" si="9">G19/F19</f>
        <v>0.9310344828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6.0</v>
      </c>
      <c r="H21" s="21">
        <f t="shared" si="8"/>
        <v>2</v>
      </c>
      <c r="I21" s="23">
        <f t="shared" si="9"/>
        <v>0.75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3.0</v>
      </c>
      <c r="H22" s="21">
        <f t="shared" si="8"/>
        <v>7</v>
      </c>
      <c r="I22" s="23">
        <f t="shared" si="9"/>
        <v>0.3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7.0</v>
      </c>
      <c r="H23" s="21">
        <f t="shared" si="8"/>
        <v>33</v>
      </c>
      <c r="I23" s="23">
        <f t="shared" si="9"/>
        <v>0.175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7.0</v>
      </c>
      <c r="H25" s="21">
        <f t="shared" si="8"/>
        <v>2</v>
      </c>
      <c r="I25" s="23">
        <f t="shared" si="9"/>
        <v>0.7777777778</v>
      </c>
      <c r="J25" s="21"/>
      <c r="K25" s="22"/>
      <c r="L25" s="21"/>
      <c r="M25" s="23"/>
      <c r="N25" s="21">
        <v>3.0</v>
      </c>
      <c r="O25" s="22">
        <v>0.0</v>
      </c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>
        <v>0.0</v>
      </c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3.0</v>
      </c>
      <c r="H31" s="21">
        <f t="shared" si="12"/>
        <v>1</v>
      </c>
      <c r="I31" s="23">
        <f t="shared" si="13"/>
        <v>0.75</v>
      </c>
      <c r="J31" s="21">
        <v>1.0</v>
      </c>
      <c r="K31" s="22"/>
      <c r="L31" s="21">
        <f t="shared" si="14"/>
        <v>1</v>
      </c>
      <c r="M31" s="23">
        <f t="shared" si="15"/>
        <v>0</v>
      </c>
      <c r="N31" s="21"/>
      <c r="O31" s="22"/>
      <c r="P31" s="21"/>
      <c r="Q31" s="23"/>
      <c r="R31" s="21"/>
      <c r="S31" s="22" t="s">
        <v>56</v>
      </c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13.0</v>
      </c>
      <c r="H32" s="21">
        <f t="shared" si="12"/>
        <v>1</v>
      </c>
      <c r="I32" s="23">
        <f t="shared" si="13"/>
        <v>0.9285714286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6.0</v>
      </c>
      <c r="H33" s="21">
        <f t="shared" si="12"/>
        <v>3</v>
      </c>
      <c r="I33" s="23">
        <f t="shared" si="13"/>
        <v>0.6666666667</v>
      </c>
      <c r="J33" s="21"/>
      <c r="K33" s="22"/>
      <c r="L33" s="21"/>
      <c r="M33" s="23">
        <v>0.04</v>
      </c>
      <c r="N33" s="21">
        <v>4.0</v>
      </c>
      <c r="O33" s="22">
        <v>4.0</v>
      </c>
      <c r="P33" s="21">
        <f>N33-O33</f>
        <v>0</v>
      </c>
      <c r="Q33" s="23">
        <f>O33/N33</f>
        <v>1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5.0</v>
      </c>
      <c r="H34" s="21">
        <f t="shared" si="12"/>
        <v>1</v>
      </c>
      <c r="I34" s="23">
        <f t="shared" si="13"/>
        <v>0.8333333333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363</v>
      </c>
      <c r="H37" s="27">
        <f t="shared" si="12"/>
        <v>56</v>
      </c>
      <c r="I37" s="28">
        <f t="shared" si="13"/>
        <v>0.8663484487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53</v>
      </c>
      <c r="P37" s="27">
        <f t="shared" si="17"/>
        <v>50</v>
      </c>
      <c r="Q37" s="28">
        <f t="shared" ref="Q37:Q39" si="19">O37/N37</f>
        <v>0.5145631068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2.0</v>
      </c>
      <c r="P38" s="35">
        <f t="shared" ref="P38:P39" si="20">N38-O38</f>
        <v>5</v>
      </c>
      <c r="Q38" s="37">
        <f t="shared" si="19"/>
        <v>0.2857142857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10.0</v>
      </c>
      <c r="H40" s="35">
        <f t="shared" si="12"/>
        <v>0</v>
      </c>
      <c r="I40" s="37">
        <f t="shared" si="13"/>
        <v>1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10.0</v>
      </c>
      <c r="H41" s="35">
        <f t="shared" si="12"/>
        <v>0</v>
      </c>
      <c r="I41" s="37">
        <f t="shared" si="13"/>
        <v>1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8.0</v>
      </c>
      <c r="H43" s="35">
        <f t="shared" si="12"/>
        <v>2</v>
      </c>
      <c r="I43" s="37">
        <f t="shared" si="13"/>
        <v>0.8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26.0</v>
      </c>
      <c r="H46" s="35">
        <f t="shared" si="12"/>
        <v>4</v>
      </c>
      <c r="I46" s="37">
        <f t="shared" si="13"/>
        <v>0.8666666667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135</v>
      </c>
      <c r="H53" s="27">
        <f t="shared" si="25"/>
        <v>25</v>
      </c>
      <c r="I53" s="28">
        <f t="shared" si="13"/>
        <v>0.84375</v>
      </c>
      <c r="J53" s="27">
        <f t="shared" ref="J53:L53" si="26">SUM(J38:J52)</f>
        <v>22</v>
      </c>
      <c r="K53" s="27">
        <f t="shared" si="26"/>
        <v>20</v>
      </c>
      <c r="L53" s="27">
        <f t="shared" si="26"/>
        <v>2</v>
      </c>
      <c r="M53" s="28">
        <f>K53/J53</f>
        <v>0.9090909091</v>
      </c>
      <c r="N53" s="27">
        <f t="shared" ref="N53:O53" si="27">SUM(N38:N52)</f>
        <v>20</v>
      </c>
      <c r="O53" s="27">
        <f t="shared" si="27"/>
        <v>12</v>
      </c>
      <c r="P53" s="27">
        <f>N53-O53</f>
        <v>8</v>
      </c>
      <c r="Q53" s="28">
        <f t="shared" ref="Q53:Q54" si="29">O53/N53</f>
        <v>0.6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9.0</v>
      </c>
      <c r="H56" s="44">
        <f t="shared" si="30"/>
        <v>1</v>
      </c>
      <c r="I56" s="46">
        <f t="shared" si="13"/>
        <v>0.9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 t="s">
        <v>56</v>
      </c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2.0</v>
      </c>
      <c r="P58" s="44">
        <f>N58-O58</f>
        <v>0</v>
      </c>
      <c r="Q58" s="46">
        <f>O58/N58</f>
        <v>1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8.0</v>
      </c>
      <c r="H62" s="44">
        <f t="shared" si="30"/>
        <v>2</v>
      </c>
      <c r="I62" s="46">
        <f t="shared" si="13"/>
        <v>0.8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1.0</v>
      </c>
      <c r="P66" s="44">
        <f t="shared" si="32"/>
        <v>1</v>
      </c>
      <c r="Q66" s="46">
        <f t="shared" si="33"/>
        <v>0.5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19.0</v>
      </c>
      <c r="H68" s="44">
        <f t="shared" si="30"/>
        <v>3</v>
      </c>
      <c r="I68" s="46">
        <f t="shared" si="13"/>
        <v>0.8636363636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135</v>
      </c>
      <c r="H70" s="27">
        <f t="shared" si="36"/>
        <v>30</v>
      </c>
      <c r="I70" s="28">
        <f t="shared" si="13"/>
        <v>0.8181818182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11</v>
      </c>
      <c r="P70" s="27">
        <f t="shared" si="38"/>
        <v>11</v>
      </c>
      <c r="Q70" s="28">
        <f t="shared" si="35"/>
        <v>0.55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13.0</v>
      </c>
      <c r="H75" s="56">
        <f t="shared" si="39"/>
        <v>2</v>
      </c>
      <c r="I75" s="58">
        <f t="shared" si="13"/>
        <v>0.8666666667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3.0</v>
      </c>
      <c r="P76" s="56">
        <f t="shared" si="40"/>
        <v>2</v>
      </c>
      <c r="Q76" s="58">
        <f t="shared" si="41"/>
        <v>0.6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3.0</v>
      </c>
      <c r="P77" s="56">
        <f t="shared" si="40"/>
        <v>7</v>
      </c>
      <c r="Q77" s="58">
        <f t="shared" si="41"/>
        <v>0.3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15.0</v>
      </c>
      <c r="H78" s="56">
        <f t="shared" si="39"/>
        <v>13</v>
      </c>
      <c r="I78" s="58">
        <f t="shared" si="13"/>
        <v>0.5357142857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3.0</v>
      </c>
      <c r="P78" s="56">
        <f t="shared" si="40"/>
        <v>4</v>
      </c>
      <c r="Q78" s="58">
        <f t="shared" si="41"/>
        <v>0.4285714286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5.0</v>
      </c>
      <c r="H79" s="56">
        <f t="shared" si="39"/>
        <v>5</v>
      </c>
      <c r="I79" s="58">
        <f t="shared" si="13"/>
        <v>0.5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7.0</v>
      </c>
      <c r="H80" s="56">
        <f t="shared" si="39"/>
        <v>3</v>
      </c>
      <c r="I80" s="58">
        <f t="shared" si="13"/>
        <v>0.7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9.0</v>
      </c>
      <c r="H81" s="56">
        <f t="shared" si="39"/>
        <v>1</v>
      </c>
      <c r="I81" s="58">
        <f t="shared" si="13"/>
        <v>0.9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4.0</v>
      </c>
      <c r="H82" s="56">
        <f t="shared" si="39"/>
        <v>1</v>
      </c>
      <c r="I82" s="58">
        <f t="shared" si="13"/>
        <v>0.8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7.0</v>
      </c>
      <c r="H83" s="56">
        <f t="shared" si="39"/>
        <v>2</v>
      </c>
      <c r="I83" s="58">
        <f t="shared" si="13"/>
        <v>0.7777777778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126</v>
      </c>
      <c r="H85" s="27">
        <f t="shared" si="44"/>
        <v>35</v>
      </c>
      <c r="I85" s="28">
        <f t="shared" si="13"/>
        <v>0.7826086957</v>
      </c>
      <c r="J85" s="27">
        <f t="shared" ref="J85:K85" si="45">SUM(J71:J84)</f>
        <v>15</v>
      </c>
      <c r="K85" s="27">
        <f t="shared" si="45"/>
        <v>0</v>
      </c>
      <c r="L85" s="27">
        <f>J85-K85</f>
        <v>15</v>
      </c>
      <c r="M85" s="28">
        <f t="shared" ref="M85:M86" si="49">K85/J85</f>
        <v>0</v>
      </c>
      <c r="N85" s="27">
        <f t="shared" ref="N85:P85" si="46">SUM(N71:N84)</f>
        <v>29</v>
      </c>
      <c r="O85" s="27">
        <f t="shared" si="46"/>
        <v>13</v>
      </c>
      <c r="P85" s="27">
        <f t="shared" si="46"/>
        <v>16</v>
      </c>
      <c r="Q85" s="28">
        <f t="shared" si="43"/>
        <v>0.4482758621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759</v>
      </c>
      <c r="H86" s="27">
        <f t="shared" si="47"/>
        <v>146</v>
      </c>
      <c r="I86" s="28">
        <f t="shared" si="13"/>
        <v>0.8386740331</v>
      </c>
      <c r="J86" s="28">
        <f t="shared" ref="J86:L86" si="48">J37+J53+J70+J85</f>
        <v>53</v>
      </c>
      <c r="K86" s="27">
        <f t="shared" si="48"/>
        <v>20</v>
      </c>
      <c r="L86" s="28">
        <f t="shared" si="48"/>
        <v>33</v>
      </c>
      <c r="M86" s="28">
        <f t="shared" si="49"/>
        <v>0.3773584906</v>
      </c>
      <c r="N86" s="27">
        <f t="shared" ref="N86:P86" si="50">N37+N53+N70+N85</f>
        <v>172</v>
      </c>
      <c r="O86" s="27">
        <f t="shared" si="50"/>
        <v>89</v>
      </c>
      <c r="P86" s="27">
        <f t="shared" si="50"/>
        <v>85</v>
      </c>
      <c r="Q86" s="28">
        <f t="shared" si="43"/>
        <v>0.5174418605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180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363</v>
      </c>
      <c r="H96" s="81">
        <f t="shared" si="52"/>
        <v>56</v>
      </c>
      <c r="I96" s="82">
        <f t="shared" si="52"/>
        <v>0.8663484487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53</v>
      </c>
      <c r="P96" s="81">
        <f t="shared" si="52"/>
        <v>50</v>
      </c>
      <c r="Q96" s="82">
        <f t="shared" si="52"/>
        <v>0.5145631068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539</v>
      </c>
      <c r="W96" s="81">
        <f t="shared" si="53"/>
        <v>419</v>
      </c>
      <c r="X96" s="82">
        <f t="shared" ref="X96:X100" si="56">V96-W96</f>
        <v>120</v>
      </c>
      <c r="Y96" s="82">
        <f t="shared" ref="Y96:Y100" si="57">W96/V96</f>
        <v>0.7773654917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135</v>
      </c>
      <c r="H97" s="84">
        <f t="shared" si="54"/>
        <v>25</v>
      </c>
      <c r="I97" s="85">
        <f t="shared" si="54"/>
        <v>0.84375</v>
      </c>
      <c r="J97" s="84">
        <f t="shared" si="54"/>
        <v>22</v>
      </c>
      <c r="K97" s="84">
        <f t="shared" si="54"/>
        <v>20</v>
      </c>
      <c r="L97" s="84">
        <f t="shared" si="54"/>
        <v>2</v>
      </c>
      <c r="M97" s="85">
        <f t="shared" si="54"/>
        <v>0.9090909091</v>
      </c>
      <c r="N97" s="84">
        <f t="shared" si="54"/>
        <v>20</v>
      </c>
      <c r="O97" s="84">
        <f t="shared" si="54"/>
        <v>12</v>
      </c>
      <c r="P97" s="84">
        <f t="shared" si="54"/>
        <v>8</v>
      </c>
      <c r="Q97" s="85">
        <f t="shared" si="54"/>
        <v>0.6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167</v>
      </c>
      <c r="X97" s="81">
        <f t="shared" si="56"/>
        <v>35</v>
      </c>
      <c r="Y97" s="82">
        <f t="shared" si="57"/>
        <v>0.8267326733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135</v>
      </c>
      <c r="H98" s="87">
        <f t="shared" si="58"/>
        <v>30</v>
      </c>
      <c r="I98" s="88">
        <f t="shared" si="58"/>
        <v>0.8181818182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11</v>
      </c>
      <c r="P98" s="87">
        <f t="shared" si="58"/>
        <v>11</v>
      </c>
      <c r="Q98" s="88">
        <f t="shared" si="58"/>
        <v>0.55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146</v>
      </c>
      <c r="X98" s="82">
        <f t="shared" si="56"/>
        <v>41</v>
      </c>
      <c r="Y98" s="82">
        <f t="shared" si="57"/>
        <v>0.7807486631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126</v>
      </c>
      <c r="H99" s="27">
        <f t="shared" si="60"/>
        <v>35</v>
      </c>
      <c r="I99" s="28">
        <f t="shared" si="60"/>
        <v>0.7826086957</v>
      </c>
      <c r="J99" s="27">
        <f t="shared" si="60"/>
        <v>15</v>
      </c>
      <c r="K99" s="27">
        <f t="shared" si="60"/>
        <v>0</v>
      </c>
      <c r="L99" s="27">
        <f t="shared" si="60"/>
        <v>15</v>
      </c>
      <c r="M99" s="28">
        <f t="shared" si="60"/>
        <v>0</v>
      </c>
      <c r="N99" s="27">
        <f t="shared" si="60"/>
        <v>29</v>
      </c>
      <c r="O99" s="27">
        <f t="shared" si="60"/>
        <v>13</v>
      </c>
      <c r="P99" s="27">
        <f t="shared" si="60"/>
        <v>16</v>
      </c>
      <c r="Q99" s="28">
        <f t="shared" si="60"/>
        <v>0.4482758621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139</v>
      </c>
      <c r="X99" s="82">
        <f t="shared" si="56"/>
        <v>66</v>
      </c>
      <c r="Y99" s="82">
        <f t="shared" si="57"/>
        <v>0.6780487805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759</v>
      </c>
      <c r="H100" s="27">
        <f t="shared" si="62"/>
        <v>146</v>
      </c>
      <c r="I100" s="28">
        <f t="shared" si="62"/>
        <v>0.8386740331</v>
      </c>
      <c r="J100" s="28">
        <f t="shared" si="62"/>
        <v>53</v>
      </c>
      <c r="K100" s="27">
        <f t="shared" si="62"/>
        <v>20</v>
      </c>
      <c r="L100" s="28">
        <f t="shared" si="62"/>
        <v>33</v>
      </c>
      <c r="M100" s="28">
        <f t="shared" si="62"/>
        <v>0.3773584906</v>
      </c>
      <c r="N100" s="27">
        <f t="shared" si="62"/>
        <v>172</v>
      </c>
      <c r="O100" s="27">
        <f t="shared" si="62"/>
        <v>89</v>
      </c>
      <c r="P100" s="27">
        <f t="shared" si="62"/>
        <v>85</v>
      </c>
      <c r="Q100" s="28">
        <f t="shared" si="62"/>
        <v>0.5174418605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1133</v>
      </c>
      <c r="W100" s="91">
        <f t="shared" si="63"/>
        <v>871</v>
      </c>
      <c r="X100" s="82">
        <f t="shared" si="56"/>
        <v>262</v>
      </c>
      <c r="Y100" s="82">
        <f t="shared" si="57"/>
        <v>0.7687555163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181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779</v>
      </c>
      <c r="M113" s="9"/>
      <c r="N113" s="10"/>
      <c r="O113" s="99">
        <f t="shared" ref="O113:O114" si="64">I113-L113</f>
        <v>179</v>
      </c>
      <c r="P113" s="9"/>
      <c r="Q113" s="10"/>
      <c r="R113" s="99">
        <f t="shared" ref="R113:R115" si="65">L113/I113</f>
        <v>0.8131524008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92</v>
      </c>
      <c r="M114" s="9"/>
      <c r="N114" s="10"/>
      <c r="O114" s="101">
        <f t="shared" si="64"/>
        <v>83</v>
      </c>
      <c r="P114" s="9"/>
      <c r="Q114" s="10"/>
      <c r="R114" s="99">
        <f t="shared" si="65"/>
        <v>0.5257142857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871</v>
      </c>
      <c r="M115" s="9"/>
      <c r="N115" s="10"/>
      <c r="O115" s="99">
        <f>SUM(O113:O114)</f>
        <v>262</v>
      </c>
      <c r="P115" s="9"/>
      <c r="Q115" s="10"/>
      <c r="R115" s="99">
        <f t="shared" si="65"/>
        <v>0.7687555163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1964.0</v>
      </c>
      <c r="G121" s="107">
        <v>795.0</v>
      </c>
      <c r="H121" s="107">
        <f t="shared" ref="H121:H124" si="66">F121-G121</f>
        <v>1169</v>
      </c>
      <c r="I121" s="108">
        <f t="shared" ref="I121:I125" si="67">G121/F121</f>
        <v>0.4047861507</v>
      </c>
      <c r="J121" s="107">
        <v>410.0</v>
      </c>
      <c r="K121" s="107">
        <v>91.0</v>
      </c>
      <c r="L121" s="107">
        <f t="shared" ref="L121:L124" si="68">J121-K121</f>
        <v>319</v>
      </c>
      <c r="M121" s="108">
        <f t="shared" ref="M121:M125" si="69">K121/J121</f>
        <v>0.2219512195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1584.0</v>
      </c>
      <c r="G122" s="107">
        <v>428.0</v>
      </c>
      <c r="H122" s="107">
        <f t="shared" si="66"/>
        <v>1156</v>
      </c>
      <c r="I122" s="108">
        <f t="shared" si="67"/>
        <v>0.2702020202</v>
      </c>
      <c r="J122" s="107">
        <v>418.0</v>
      </c>
      <c r="K122" s="107">
        <v>74.0</v>
      </c>
      <c r="L122" s="107">
        <f t="shared" si="68"/>
        <v>344</v>
      </c>
      <c r="M122" s="108">
        <f t="shared" si="69"/>
        <v>0.1770334928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1425.0</v>
      </c>
      <c r="G123" s="107">
        <v>438.0</v>
      </c>
      <c r="H123" s="107">
        <f t="shared" si="66"/>
        <v>987</v>
      </c>
      <c r="I123" s="108">
        <f t="shared" si="67"/>
        <v>0.3073684211</v>
      </c>
      <c r="J123" s="107">
        <v>356.0</v>
      </c>
      <c r="K123" s="107">
        <v>60.0</v>
      </c>
      <c r="L123" s="107">
        <f t="shared" si="68"/>
        <v>296</v>
      </c>
      <c r="M123" s="108">
        <f t="shared" si="69"/>
        <v>0.1685393258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1931.0</v>
      </c>
      <c r="G124" s="107">
        <v>722.0</v>
      </c>
      <c r="H124" s="107">
        <f t="shared" si="66"/>
        <v>1209</v>
      </c>
      <c r="I124" s="108">
        <f t="shared" si="67"/>
        <v>0.3738995339</v>
      </c>
      <c r="J124" s="107">
        <v>456.0</v>
      </c>
      <c r="K124" s="107">
        <v>65.0</v>
      </c>
      <c r="L124" s="107">
        <f t="shared" si="68"/>
        <v>391</v>
      </c>
      <c r="M124" s="108">
        <f t="shared" si="69"/>
        <v>0.1425438596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6904</v>
      </c>
      <c r="G125" s="104">
        <f t="shared" si="70"/>
        <v>2383</v>
      </c>
      <c r="H125" s="104">
        <f t="shared" si="70"/>
        <v>4521</v>
      </c>
      <c r="I125" s="109">
        <f t="shared" si="67"/>
        <v>0.3451622248</v>
      </c>
      <c r="J125" s="104">
        <f t="shared" ref="J125:L125" si="71">J121+J122+J123+J124</f>
        <v>1640</v>
      </c>
      <c r="K125" s="104">
        <f t="shared" si="71"/>
        <v>290</v>
      </c>
      <c r="L125" s="104">
        <f t="shared" si="71"/>
        <v>1350</v>
      </c>
      <c r="M125" s="109">
        <f t="shared" si="69"/>
        <v>0.1768292683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179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363</v>
      </c>
      <c r="H143" s="113">
        <f t="shared" ref="H143:H147" si="77">F143-G143</f>
        <v>70</v>
      </c>
      <c r="I143" s="114">
        <f t="shared" ref="I143:I147" si="78">G143/F143</f>
        <v>0.8383371824</v>
      </c>
      <c r="J143" s="115">
        <f t="shared" ref="J143:K143" si="73">F121</f>
        <v>1964</v>
      </c>
      <c r="K143" s="115">
        <f t="shared" si="73"/>
        <v>795</v>
      </c>
      <c r="L143" s="116">
        <f t="shared" ref="L143:L147" si="80">J143-K143</f>
        <v>1169</v>
      </c>
      <c r="M143" s="114">
        <f t="shared" ref="M143:M147" si="81">K143/J143</f>
        <v>0.4047861507</v>
      </c>
      <c r="N143" s="113">
        <f t="shared" ref="N143:O143" si="74">N96+R96</f>
        <v>106</v>
      </c>
      <c r="O143" s="113">
        <f t="shared" si="74"/>
        <v>56</v>
      </c>
      <c r="P143" s="113">
        <f t="shared" ref="P143:P147" si="83">N143-O143</f>
        <v>50</v>
      </c>
      <c r="Q143" s="114">
        <f t="shared" ref="Q143:Q147" si="84">O143/N143</f>
        <v>0.5283018868</v>
      </c>
      <c r="R143" s="115">
        <f t="shared" ref="R143:S143" si="75">J121</f>
        <v>410</v>
      </c>
      <c r="S143" s="115">
        <f t="shared" si="75"/>
        <v>91</v>
      </c>
      <c r="T143" s="116">
        <f t="shared" ref="T143:T147" si="86">R143-S143</f>
        <v>319</v>
      </c>
      <c r="U143" s="114">
        <f t="shared" ref="U143:U147" si="87">S143/R143</f>
        <v>0.2219512195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155</v>
      </c>
      <c r="H144" s="118">
        <f t="shared" si="77"/>
        <v>27</v>
      </c>
      <c r="I144" s="119">
        <f t="shared" si="78"/>
        <v>0.8516483516</v>
      </c>
      <c r="J144" s="120">
        <f t="shared" ref="J144:K144" si="79">F122</f>
        <v>1584</v>
      </c>
      <c r="K144" s="120">
        <f t="shared" si="79"/>
        <v>428</v>
      </c>
      <c r="L144" s="121">
        <f t="shared" si="80"/>
        <v>1156</v>
      </c>
      <c r="M144" s="119">
        <f t="shared" si="81"/>
        <v>0.2702020202</v>
      </c>
      <c r="N144" s="118">
        <f t="shared" ref="N144:O144" si="82">N97+R97</f>
        <v>20</v>
      </c>
      <c r="O144" s="118">
        <f t="shared" si="82"/>
        <v>12</v>
      </c>
      <c r="P144" s="118">
        <f t="shared" si="83"/>
        <v>8</v>
      </c>
      <c r="Q144" s="119">
        <f t="shared" si="84"/>
        <v>0.6</v>
      </c>
      <c r="R144" s="120">
        <f t="shared" ref="R144:S144" si="85">J122</f>
        <v>418</v>
      </c>
      <c r="S144" s="120">
        <f t="shared" si="85"/>
        <v>74</v>
      </c>
      <c r="T144" s="121">
        <f t="shared" si="86"/>
        <v>344</v>
      </c>
      <c r="U144" s="119">
        <f t="shared" si="87"/>
        <v>0.1770334928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135</v>
      </c>
      <c r="H145" s="123">
        <f t="shared" si="77"/>
        <v>32</v>
      </c>
      <c r="I145" s="124">
        <f t="shared" si="78"/>
        <v>0.8083832335</v>
      </c>
      <c r="J145" s="125">
        <f t="shared" ref="J145:K145" si="89">F123</f>
        <v>1425</v>
      </c>
      <c r="K145" s="125">
        <f t="shared" si="89"/>
        <v>438</v>
      </c>
      <c r="L145" s="126">
        <f t="shared" si="80"/>
        <v>987</v>
      </c>
      <c r="M145" s="124">
        <f t="shared" si="81"/>
        <v>0.3073684211</v>
      </c>
      <c r="N145" s="123">
        <f t="shared" ref="N145:O145" si="90">N98+R98</f>
        <v>20</v>
      </c>
      <c r="O145" s="123">
        <f t="shared" si="90"/>
        <v>11</v>
      </c>
      <c r="P145" s="123">
        <f t="shared" si="83"/>
        <v>9</v>
      </c>
      <c r="Q145" s="124">
        <f t="shared" si="84"/>
        <v>0.55</v>
      </c>
      <c r="R145" s="125">
        <f t="shared" ref="R145:S145" si="91">J123</f>
        <v>356</v>
      </c>
      <c r="S145" s="125">
        <f t="shared" si="91"/>
        <v>60</v>
      </c>
      <c r="T145" s="126">
        <f t="shared" si="86"/>
        <v>296</v>
      </c>
      <c r="U145" s="124">
        <f t="shared" si="87"/>
        <v>0.1685393258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126</v>
      </c>
      <c r="H146" s="128">
        <f t="shared" si="77"/>
        <v>50</v>
      </c>
      <c r="I146" s="129">
        <f t="shared" si="78"/>
        <v>0.7159090909</v>
      </c>
      <c r="J146" s="130">
        <f t="shared" ref="J146:K146" si="93">F124</f>
        <v>1931</v>
      </c>
      <c r="K146" s="130">
        <f t="shared" si="93"/>
        <v>722</v>
      </c>
      <c r="L146" s="131">
        <f t="shared" si="80"/>
        <v>1209</v>
      </c>
      <c r="M146" s="129">
        <f t="shared" si="81"/>
        <v>0.3738995339</v>
      </c>
      <c r="N146" s="128">
        <f t="shared" ref="N146:O146" si="94">N99+R99</f>
        <v>29</v>
      </c>
      <c r="O146" s="128">
        <f t="shared" si="94"/>
        <v>13</v>
      </c>
      <c r="P146" s="128">
        <f t="shared" si="83"/>
        <v>16</v>
      </c>
      <c r="Q146" s="129">
        <f t="shared" si="84"/>
        <v>0.4482758621</v>
      </c>
      <c r="R146" s="130">
        <f t="shared" ref="R146:S146" si="95">J124</f>
        <v>456</v>
      </c>
      <c r="S146" s="130">
        <f t="shared" si="95"/>
        <v>65</v>
      </c>
      <c r="T146" s="131">
        <f t="shared" si="86"/>
        <v>391</v>
      </c>
      <c r="U146" s="129">
        <f t="shared" si="87"/>
        <v>0.1425438596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779</v>
      </c>
      <c r="H147" s="132">
        <f t="shared" si="77"/>
        <v>179</v>
      </c>
      <c r="I147" s="133">
        <f t="shared" si="78"/>
        <v>0.8131524008</v>
      </c>
      <c r="J147" s="134">
        <f t="shared" ref="J147:K147" si="97">F125</f>
        <v>6904</v>
      </c>
      <c r="K147" s="134">
        <f t="shared" si="97"/>
        <v>2383</v>
      </c>
      <c r="L147" s="135">
        <f t="shared" si="80"/>
        <v>4521</v>
      </c>
      <c r="M147" s="133">
        <f t="shared" si="81"/>
        <v>0.3451622248</v>
      </c>
      <c r="N147" s="132">
        <f t="shared" ref="N147:O147" si="98">N100+R100</f>
        <v>175</v>
      </c>
      <c r="O147" s="132">
        <f t="shared" si="98"/>
        <v>92</v>
      </c>
      <c r="P147" s="132">
        <f t="shared" si="83"/>
        <v>83</v>
      </c>
      <c r="Q147" s="133">
        <f t="shared" si="84"/>
        <v>0.5257142857</v>
      </c>
      <c r="R147" s="134">
        <f t="shared" ref="R147:S147" si="99">J125</f>
        <v>1640</v>
      </c>
      <c r="S147" s="134">
        <f t="shared" si="99"/>
        <v>290</v>
      </c>
      <c r="T147" s="135">
        <f t="shared" si="86"/>
        <v>1350</v>
      </c>
      <c r="U147" s="133">
        <f t="shared" si="87"/>
        <v>0.1768292683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6.0</v>
      </c>
      <c r="P8" s="21">
        <f>N8-O8</f>
        <v>4</v>
      </c>
      <c r="Q8" s="23">
        <f>O8/N8</f>
        <v>0.6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7.0</v>
      </c>
      <c r="P10" s="21">
        <f>N10-O10</f>
        <v>3</v>
      </c>
      <c r="Q10" s="23">
        <f>O10/N10</f>
        <v>0.7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44.0</v>
      </c>
      <c r="H11" s="21">
        <f t="shared" ref="H11:H17" si="4">F11-G11</f>
        <v>1</v>
      </c>
      <c r="I11" s="23">
        <f t="shared" ref="I11:I17" si="5">G11/F11</f>
        <v>0.9777777778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26.0</v>
      </c>
      <c r="H12" s="21">
        <f t="shared" si="4"/>
        <v>6</v>
      </c>
      <c r="I12" s="23">
        <f t="shared" si="5"/>
        <v>0.8125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18.0</v>
      </c>
      <c r="H16" s="21">
        <f t="shared" si="4"/>
        <v>5</v>
      </c>
      <c r="I16" s="23">
        <f t="shared" si="5"/>
        <v>0.7826086957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27.0</v>
      </c>
      <c r="H17" s="21">
        <f t="shared" si="4"/>
        <v>3</v>
      </c>
      <c r="I17" s="23">
        <f t="shared" si="5"/>
        <v>0.9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13.0</v>
      </c>
      <c r="P18" s="21">
        <f t="shared" si="6"/>
        <v>21</v>
      </c>
      <c r="Q18" s="23">
        <f t="shared" si="7"/>
        <v>0.3823529412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27.0</v>
      </c>
      <c r="H19" s="21">
        <f t="shared" ref="H19:H26" si="8">F19-G19</f>
        <v>2</v>
      </c>
      <c r="I19" s="23">
        <f t="shared" ref="I19:I26" si="9">G19/F19</f>
        <v>0.9310344828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9.0</v>
      </c>
      <c r="H20" s="21">
        <f t="shared" si="8"/>
        <v>1</v>
      </c>
      <c r="I20" s="23">
        <f t="shared" si="9"/>
        <v>0.9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6.0</v>
      </c>
      <c r="H21" s="21">
        <f t="shared" si="8"/>
        <v>2</v>
      </c>
      <c r="I21" s="23">
        <f t="shared" si="9"/>
        <v>0.75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6.0</v>
      </c>
      <c r="H23" s="21">
        <f t="shared" si="8"/>
        <v>34</v>
      </c>
      <c r="I23" s="23">
        <f t="shared" si="9"/>
        <v>0.15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3.0</v>
      </c>
      <c r="L30" s="21">
        <f t="shared" ref="L30:L32" si="14">J30-K30</f>
        <v>5</v>
      </c>
      <c r="M30" s="23">
        <f t="shared" ref="M30:M31" si="15">K30/J30</f>
        <v>0.375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/>
      <c r="L31" s="21">
        <f t="shared" si="14"/>
        <v>1</v>
      </c>
      <c r="M31" s="23">
        <f t="shared" si="15"/>
        <v>0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13.0</v>
      </c>
      <c r="H32" s="21">
        <f t="shared" si="12"/>
        <v>1</v>
      </c>
      <c r="I32" s="23">
        <f t="shared" si="13"/>
        <v>0.9285714286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8.0</v>
      </c>
      <c r="H33" s="21">
        <f t="shared" si="12"/>
        <v>1</v>
      </c>
      <c r="I33" s="23">
        <f t="shared" si="13"/>
        <v>0.8888888889</v>
      </c>
      <c r="J33" s="21"/>
      <c r="K33" s="22"/>
      <c r="L33" s="21"/>
      <c r="M33" s="23">
        <v>0.04</v>
      </c>
      <c r="N33" s="21">
        <v>4.0</v>
      </c>
      <c r="O33" s="22">
        <v>4.0</v>
      </c>
      <c r="P33" s="21">
        <f>N33-O33</f>
        <v>0</v>
      </c>
      <c r="Q33" s="23">
        <f>O33/N33</f>
        <v>1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353</v>
      </c>
      <c r="H37" s="27">
        <f t="shared" si="12"/>
        <v>66</v>
      </c>
      <c r="I37" s="28">
        <f t="shared" si="13"/>
        <v>0.8424821002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40</v>
      </c>
      <c r="P37" s="27">
        <f t="shared" si="17"/>
        <v>63</v>
      </c>
      <c r="Q37" s="28">
        <f t="shared" ref="Q37:Q39" si="19">O37/N37</f>
        <v>0.3883495146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1.0</v>
      </c>
      <c r="H38" s="35">
        <f t="shared" si="12"/>
        <v>7</v>
      </c>
      <c r="I38" s="37">
        <f t="shared" si="13"/>
        <v>0.125</v>
      </c>
      <c r="J38" s="35"/>
      <c r="K38" s="36"/>
      <c r="L38" s="35"/>
      <c r="M38" s="37"/>
      <c r="N38" s="35">
        <v>7.0</v>
      </c>
      <c r="O38" s="36">
        <v>2.0</v>
      </c>
      <c r="P38" s="35">
        <f t="shared" ref="P38:P39" si="20">N38-O38</f>
        <v>5</v>
      </c>
      <c r="Q38" s="37">
        <f t="shared" si="19"/>
        <v>0.2857142857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10.0</v>
      </c>
      <c r="H40" s="35">
        <f t="shared" si="12"/>
        <v>0</v>
      </c>
      <c r="I40" s="37">
        <f t="shared" si="13"/>
        <v>1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1.0</v>
      </c>
      <c r="H42" s="35">
        <f t="shared" si="12"/>
        <v>5</v>
      </c>
      <c r="I42" s="37">
        <f t="shared" si="13"/>
        <v>0.1666666667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2.0</v>
      </c>
      <c r="H44" s="35">
        <f t="shared" si="12"/>
        <v>1</v>
      </c>
      <c r="I44" s="37">
        <f t="shared" si="13"/>
        <v>0.6666666667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26.0</v>
      </c>
      <c r="H46" s="35">
        <f t="shared" si="12"/>
        <v>4</v>
      </c>
      <c r="I46" s="37">
        <f t="shared" si="13"/>
        <v>0.8666666667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4.0</v>
      </c>
      <c r="H51" s="35">
        <f t="shared" si="12"/>
        <v>1</v>
      </c>
      <c r="I51" s="37">
        <f t="shared" si="13"/>
        <v>0.8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136</v>
      </c>
      <c r="H53" s="27">
        <f t="shared" si="25"/>
        <v>24</v>
      </c>
      <c r="I53" s="28">
        <f t="shared" si="13"/>
        <v>0.85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13</v>
      </c>
      <c r="P53" s="27">
        <f>N53-O53</f>
        <v>7</v>
      </c>
      <c r="Q53" s="28">
        <f t="shared" ref="Q53:Q54" si="29">O53/N53</f>
        <v>0.65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10.0</v>
      </c>
      <c r="H56" s="44">
        <f t="shared" si="30"/>
        <v>0</v>
      </c>
      <c r="I56" s="46">
        <f t="shared" si="13"/>
        <v>1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8.0</v>
      </c>
      <c r="H57" s="44">
        <f t="shared" si="30"/>
        <v>2</v>
      </c>
      <c r="I57" s="46">
        <f t="shared" si="13"/>
        <v>0.8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2.0</v>
      </c>
      <c r="P58" s="44">
        <f>N58-O58</f>
        <v>0</v>
      </c>
      <c r="Q58" s="46">
        <f>O58/N58</f>
        <v>1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4.0</v>
      </c>
      <c r="H64" s="44">
        <f t="shared" si="30"/>
        <v>2</v>
      </c>
      <c r="I64" s="46">
        <f t="shared" si="13"/>
        <v>0.6666666667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15.0</v>
      </c>
      <c r="H68" s="44">
        <f t="shared" si="30"/>
        <v>7</v>
      </c>
      <c r="I68" s="46">
        <f t="shared" si="13"/>
        <v>0.6818181818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131</v>
      </c>
      <c r="H70" s="27">
        <f t="shared" si="36"/>
        <v>34</v>
      </c>
      <c r="I70" s="28">
        <f t="shared" si="13"/>
        <v>0.7939393939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10</v>
      </c>
      <c r="P70" s="27">
        <f t="shared" si="38"/>
        <v>12</v>
      </c>
      <c r="Q70" s="28">
        <f t="shared" si="35"/>
        <v>0.5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2.0</v>
      </c>
      <c r="L73" s="56">
        <f>J73-K73</f>
        <v>3</v>
      </c>
      <c r="M73" s="58">
        <f>K73/J73</f>
        <v>0.4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11.0</v>
      </c>
      <c r="H75" s="56">
        <f t="shared" si="39"/>
        <v>4</v>
      </c>
      <c r="I75" s="58">
        <f t="shared" si="13"/>
        <v>0.7333333333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3.0</v>
      </c>
      <c r="P76" s="56">
        <f t="shared" si="40"/>
        <v>2</v>
      </c>
      <c r="Q76" s="58">
        <f t="shared" si="41"/>
        <v>0.6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1.0</v>
      </c>
      <c r="P77" s="56">
        <f t="shared" si="40"/>
        <v>9</v>
      </c>
      <c r="Q77" s="58">
        <f t="shared" si="41"/>
        <v>0.1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15.0</v>
      </c>
      <c r="H78" s="56">
        <f t="shared" si="39"/>
        <v>13</v>
      </c>
      <c r="I78" s="58">
        <f t="shared" si="13"/>
        <v>0.5357142857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3.0</v>
      </c>
      <c r="P78" s="56">
        <f t="shared" si="40"/>
        <v>4</v>
      </c>
      <c r="Q78" s="58">
        <f t="shared" si="41"/>
        <v>0.4285714286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5.0</v>
      </c>
      <c r="H79" s="56">
        <f t="shared" si="39"/>
        <v>5</v>
      </c>
      <c r="I79" s="58">
        <f t="shared" si="13"/>
        <v>0.5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9.0</v>
      </c>
      <c r="H80" s="56">
        <f t="shared" si="39"/>
        <v>1</v>
      </c>
      <c r="I80" s="58">
        <f t="shared" si="13"/>
        <v>0.9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f t="shared" si="39"/>
        <v>0</v>
      </c>
      <c r="I81" s="58">
        <f t="shared" si="13"/>
        <v>1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6.0</v>
      </c>
      <c r="H82" s="56">
        <f t="shared" si="39"/>
        <v>-1</v>
      </c>
      <c r="I82" s="58">
        <f t="shared" si="13"/>
        <v>1.2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9.0</v>
      </c>
      <c r="H83" s="56">
        <f t="shared" si="39"/>
        <v>0</v>
      </c>
      <c r="I83" s="58">
        <f t="shared" si="13"/>
        <v>1</v>
      </c>
      <c r="J83" s="56">
        <v>4.0</v>
      </c>
      <c r="K83" s="57">
        <v>1.0</v>
      </c>
      <c r="L83" s="56">
        <f>J83-K83</f>
        <v>3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131</v>
      </c>
      <c r="H85" s="27">
        <f t="shared" si="44"/>
        <v>30</v>
      </c>
      <c r="I85" s="28">
        <f t="shared" si="13"/>
        <v>0.8136645963</v>
      </c>
      <c r="J85" s="27">
        <f t="shared" ref="J85:K85" si="45">SUM(J71:J84)</f>
        <v>15</v>
      </c>
      <c r="K85" s="27">
        <f t="shared" si="45"/>
        <v>3</v>
      </c>
      <c r="L85" s="27">
        <f>J85-K85</f>
        <v>12</v>
      </c>
      <c r="M85" s="28">
        <f t="shared" ref="M85:M86" si="49">K85/J85</f>
        <v>0.2</v>
      </c>
      <c r="N85" s="27">
        <f t="shared" ref="N85:P85" si="46">SUM(N71:N84)</f>
        <v>29</v>
      </c>
      <c r="O85" s="27">
        <f t="shared" si="46"/>
        <v>11</v>
      </c>
      <c r="P85" s="27">
        <f t="shared" si="46"/>
        <v>18</v>
      </c>
      <c r="Q85" s="28">
        <f t="shared" si="43"/>
        <v>0.3793103448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751</v>
      </c>
      <c r="H86" s="27">
        <f t="shared" si="47"/>
        <v>154</v>
      </c>
      <c r="I86" s="28">
        <f t="shared" si="13"/>
        <v>0.8298342541</v>
      </c>
      <c r="J86" s="28">
        <f t="shared" ref="J86:L86" si="48">J37+J53+J70+J85</f>
        <v>53</v>
      </c>
      <c r="K86" s="27">
        <f t="shared" si="48"/>
        <v>22</v>
      </c>
      <c r="L86" s="28">
        <f t="shared" si="48"/>
        <v>31</v>
      </c>
      <c r="M86" s="28">
        <f t="shared" si="49"/>
        <v>0.4150943396</v>
      </c>
      <c r="N86" s="27">
        <f t="shared" ref="N86:P86" si="50">N37+N53+N70+N85</f>
        <v>172</v>
      </c>
      <c r="O86" s="27">
        <f t="shared" si="50"/>
        <v>74</v>
      </c>
      <c r="P86" s="27">
        <f t="shared" si="50"/>
        <v>100</v>
      </c>
      <c r="Q86" s="28">
        <f t="shared" si="43"/>
        <v>0.4302325581</v>
      </c>
      <c r="R86" s="63">
        <f t="shared" ref="R86:T86" si="51">R37+R53</f>
        <v>3</v>
      </c>
      <c r="S86" s="63">
        <f t="shared" si="51"/>
        <v>2</v>
      </c>
      <c r="T86" s="63">
        <f t="shared" si="51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183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353</v>
      </c>
      <c r="H96" s="81">
        <f t="shared" si="52"/>
        <v>66</v>
      </c>
      <c r="I96" s="82">
        <f t="shared" si="52"/>
        <v>0.8424821002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40</v>
      </c>
      <c r="P96" s="81">
        <f t="shared" si="52"/>
        <v>63</v>
      </c>
      <c r="Q96" s="82">
        <f t="shared" si="52"/>
        <v>0.3883495146</v>
      </c>
      <c r="R96" s="81">
        <f t="shared" si="52"/>
        <v>3</v>
      </c>
      <c r="S96" s="81">
        <f t="shared" si="52"/>
        <v>2</v>
      </c>
      <c r="T96" s="81">
        <f t="shared" si="52"/>
        <v>1</v>
      </c>
      <c r="U96" s="82">
        <f t="shared" si="52"/>
        <v>0.6666666667</v>
      </c>
      <c r="V96" s="82">
        <f t="shared" ref="V96:W96" si="53">F96+J96+N96+R96</f>
        <v>539</v>
      </c>
      <c r="W96" s="81">
        <f t="shared" si="53"/>
        <v>395</v>
      </c>
      <c r="X96" s="82">
        <f t="shared" ref="X96:X100" si="56">V96-W96</f>
        <v>144</v>
      </c>
      <c r="Y96" s="82">
        <f t="shared" ref="Y96:Y100" si="57">W96/V96</f>
        <v>0.73283859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136</v>
      </c>
      <c r="H97" s="84">
        <f t="shared" si="54"/>
        <v>24</v>
      </c>
      <c r="I97" s="85">
        <f t="shared" si="54"/>
        <v>0.85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13</v>
      </c>
      <c r="P97" s="84">
        <f t="shared" si="54"/>
        <v>7</v>
      </c>
      <c r="Q97" s="85">
        <f t="shared" si="54"/>
        <v>0.65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168</v>
      </c>
      <c r="X97" s="81">
        <f t="shared" si="56"/>
        <v>34</v>
      </c>
      <c r="Y97" s="82">
        <f t="shared" si="57"/>
        <v>0.8316831683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131</v>
      </c>
      <c r="H98" s="87">
        <f t="shared" si="58"/>
        <v>34</v>
      </c>
      <c r="I98" s="88">
        <f t="shared" si="58"/>
        <v>0.7939393939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10</v>
      </c>
      <c r="P98" s="87">
        <f t="shared" si="58"/>
        <v>12</v>
      </c>
      <c r="Q98" s="88">
        <f t="shared" si="58"/>
        <v>0.5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141</v>
      </c>
      <c r="X98" s="82">
        <f t="shared" si="56"/>
        <v>46</v>
      </c>
      <c r="Y98" s="82">
        <f t="shared" si="57"/>
        <v>0.7540106952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131</v>
      </c>
      <c r="H99" s="27">
        <f t="shared" si="60"/>
        <v>30</v>
      </c>
      <c r="I99" s="28">
        <f t="shared" si="60"/>
        <v>0.8136645963</v>
      </c>
      <c r="J99" s="27">
        <f t="shared" si="60"/>
        <v>15</v>
      </c>
      <c r="K99" s="27">
        <f t="shared" si="60"/>
        <v>3</v>
      </c>
      <c r="L99" s="27">
        <f t="shared" si="60"/>
        <v>12</v>
      </c>
      <c r="M99" s="28">
        <f t="shared" si="60"/>
        <v>0.2</v>
      </c>
      <c r="N99" s="27">
        <f t="shared" si="60"/>
        <v>29</v>
      </c>
      <c r="O99" s="27">
        <f t="shared" si="60"/>
        <v>11</v>
      </c>
      <c r="P99" s="27">
        <f t="shared" si="60"/>
        <v>18</v>
      </c>
      <c r="Q99" s="28">
        <f t="shared" si="60"/>
        <v>0.3793103448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145</v>
      </c>
      <c r="X99" s="82">
        <f t="shared" si="56"/>
        <v>60</v>
      </c>
      <c r="Y99" s="82">
        <f t="shared" si="57"/>
        <v>0.7073170732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751</v>
      </c>
      <c r="H100" s="27">
        <f t="shared" si="62"/>
        <v>154</v>
      </c>
      <c r="I100" s="28">
        <f t="shared" si="62"/>
        <v>0.8298342541</v>
      </c>
      <c r="J100" s="28">
        <f t="shared" si="62"/>
        <v>53</v>
      </c>
      <c r="K100" s="27">
        <f t="shared" si="62"/>
        <v>22</v>
      </c>
      <c r="L100" s="28">
        <f t="shared" si="62"/>
        <v>31</v>
      </c>
      <c r="M100" s="28">
        <f t="shared" si="62"/>
        <v>0.4150943396</v>
      </c>
      <c r="N100" s="27">
        <f t="shared" si="62"/>
        <v>172</v>
      </c>
      <c r="O100" s="27">
        <f t="shared" si="62"/>
        <v>74</v>
      </c>
      <c r="P100" s="27">
        <f t="shared" si="62"/>
        <v>100</v>
      </c>
      <c r="Q100" s="28">
        <f t="shared" si="62"/>
        <v>0.4302325581</v>
      </c>
      <c r="R100" s="63">
        <f t="shared" si="62"/>
        <v>3</v>
      </c>
      <c r="S100" s="63">
        <f t="shared" si="62"/>
        <v>2</v>
      </c>
      <c r="T100" s="63">
        <f t="shared" si="62"/>
        <v>1</v>
      </c>
      <c r="U100" s="28">
        <f t="shared" si="62"/>
        <v>0.6666666667</v>
      </c>
      <c r="V100" s="82">
        <f t="shared" ref="V100:W100" si="63">F100+J100+N100+R100</f>
        <v>1133</v>
      </c>
      <c r="W100" s="91">
        <f t="shared" si="63"/>
        <v>849</v>
      </c>
      <c r="X100" s="82">
        <f t="shared" si="56"/>
        <v>284</v>
      </c>
      <c r="Y100" s="82">
        <f t="shared" si="57"/>
        <v>0.7493380406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184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773</v>
      </c>
      <c r="M113" s="9"/>
      <c r="N113" s="10"/>
      <c r="O113" s="99">
        <f t="shared" ref="O113:O114" si="64">I113-L113</f>
        <v>185</v>
      </c>
      <c r="P113" s="9"/>
      <c r="Q113" s="10"/>
      <c r="R113" s="99">
        <f t="shared" ref="R113:R115" si="65">L113/I113</f>
        <v>0.8068893528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76</v>
      </c>
      <c r="M114" s="9"/>
      <c r="N114" s="10"/>
      <c r="O114" s="101">
        <f t="shared" si="64"/>
        <v>99</v>
      </c>
      <c r="P114" s="9"/>
      <c r="Q114" s="10"/>
      <c r="R114" s="99">
        <f t="shared" si="65"/>
        <v>0.4342857143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849</v>
      </c>
      <c r="M115" s="9"/>
      <c r="N115" s="10"/>
      <c r="O115" s="99">
        <f>SUM(O113:O114)</f>
        <v>284</v>
      </c>
      <c r="P115" s="9"/>
      <c r="Q115" s="10"/>
      <c r="R115" s="99">
        <f t="shared" si="65"/>
        <v>0.7493380406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1995.0</v>
      </c>
      <c r="G121" s="107">
        <v>879.0</v>
      </c>
      <c r="H121" s="107">
        <f t="shared" ref="H121:H124" si="66">F121-G121</f>
        <v>1116</v>
      </c>
      <c r="I121" s="108">
        <f t="shared" ref="I121:I125" si="67">G121/F121</f>
        <v>0.4406015038</v>
      </c>
      <c r="J121" s="107">
        <v>418.0</v>
      </c>
      <c r="K121" s="107">
        <v>110.0</v>
      </c>
      <c r="L121" s="107">
        <f t="shared" ref="L121:L124" si="68">J121-K121</f>
        <v>308</v>
      </c>
      <c r="M121" s="108">
        <f t="shared" ref="M121:M125" si="69">K121/J121</f>
        <v>0.2631578947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1610.0</v>
      </c>
      <c r="G122" s="107">
        <v>454.0</v>
      </c>
      <c r="H122" s="107">
        <f t="shared" si="66"/>
        <v>1156</v>
      </c>
      <c r="I122" s="108">
        <f t="shared" si="67"/>
        <v>0.2819875776</v>
      </c>
      <c r="J122" s="107">
        <v>427.0</v>
      </c>
      <c r="K122" s="107">
        <v>70.0</v>
      </c>
      <c r="L122" s="107">
        <f t="shared" si="68"/>
        <v>357</v>
      </c>
      <c r="M122" s="108">
        <f t="shared" si="69"/>
        <v>0.1639344262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1425.0</v>
      </c>
      <c r="G123" s="107">
        <v>950.0</v>
      </c>
      <c r="H123" s="107">
        <f t="shared" si="66"/>
        <v>475</v>
      </c>
      <c r="I123" s="108">
        <f t="shared" si="67"/>
        <v>0.6666666667</v>
      </c>
      <c r="J123" s="107">
        <v>354.0</v>
      </c>
      <c r="K123" s="107">
        <v>61.0</v>
      </c>
      <c r="L123" s="107">
        <f t="shared" si="68"/>
        <v>293</v>
      </c>
      <c r="M123" s="108">
        <f t="shared" si="69"/>
        <v>0.1723163842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1917.0</v>
      </c>
      <c r="G124" s="107">
        <v>767.0</v>
      </c>
      <c r="H124" s="107">
        <f t="shared" si="66"/>
        <v>1150</v>
      </c>
      <c r="I124" s="108">
        <f t="shared" si="67"/>
        <v>0.4001043297</v>
      </c>
      <c r="J124" s="107">
        <v>449.0</v>
      </c>
      <c r="K124" s="107">
        <v>67.0</v>
      </c>
      <c r="L124" s="107">
        <f t="shared" si="68"/>
        <v>382</v>
      </c>
      <c r="M124" s="108">
        <f t="shared" si="69"/>
        <v>0.14922049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6947</v>
      </c>
      <c r="G125" s="104">
        <f t="shared" si="70"/>
        <v>3050</v>
      </c>
      <c r="H125" s="104">
        <f t="shared" si="70"/>
        <v>3897</v>
      </c>
      <c r="I125" s="109">
        <f t="shared" si="67"/>
        <v>0.4390384339</v>
      </c>
      <c r="J125" s="104">
        <f t="shared" ref="J125:L125" si="71">J121+J122+J123+J124</f>
        <v>1648</v>
      </c>
      <c r="K125" s="104">
        <f t="shared" si="71"/>
        <v>308</v>
      </c>
      <c r="L125" s="104">
        <f t="shared" si="71"/>
        <v>1340</v>
      </c>
      <c r="M125" s="109">
        <f t="shared" si="69"/>
        <v>0.1868932039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182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353</v>
      </c>
      <c r="H143" s="113">
        <f t="shared" ref="H143:H147" si="77">F143-G143</f>
        <v>80</v>
      </c>
      <c r="I143" s="114">
        <f t="shared" ref="I143:I147" si="78">G143/F143</f>
        <v>0.8152424942</v>
      </c>
      <c r="J143" s="115">
        <f t="shared" ref="J143:K143" si="73">F121</f>
        <v>1995</v>
      </c>
      <c r="K143" s="115">
        <f t="shared" si="73"/>
        <v>879</v>
      </c>
      <c r="L143" s="116">
        <f t="shared" ref="L143:L147" si="80">J143-K143</f>
        <v>1116</v>
      </c>
      <c r="M143" s="114">
        <f t="shared" ref="M143:M147" si="81">K143/J143</f>
        <v>0.4406015038</v>
      </c>
      <c r="N143" s="113">
        <f t="shared" ref="N143:O143" si="74">N96+R96</f>
        <v>106</v>
      </c>
      <c r="O143" s="113">
        <f t="shared" si="74"/>
        <v>42</v>
      </c>
      <c r="P143" s="113">
        <f t="shared" ref="P143:P147" si="83">N143-O143</f>
        <v>64</v>
      </c>
      <c r="Q143" s="114">
        <f t="shared" ref="Q143:Q147" si="84">O143/N143</f>
        <v>0.3962264151</v>
      </c>
      <c r="R143" s="115">
        <f t="shared" ref="R143:S143" si="75">J121</f>
        <v>418</v>
      </c>
      <c r="S143" s="115">
        <f t="shared" si="75"/>
        <v>110</v>
      </c>
      <c r="T143" s="116">
        <f t="shared" ref="T143:T147" si="86">R143-S143</f>
        <v>308</v>
      </c>
      <c r="U143" s="114">
        <f t="shared" ref="U143:U147" si="87">S143/R143</f>
        <v>0.2631578947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155</v>
      </c>
      <c r="H144" s="118">
        <f t="shared" si="77"/>
        <v>27</v>
      </c>
      <c r="I144" s="119">
        <f t="shared" si="78"/>
        <v>0.8516483516</v>
      </c>
      <c r="J144" s="120">
        <f t="shared" ref="J144:K144" si="79">F122</f>
        <v>1610</v>
      </c>
      <c r="K144" s="120">
        <f t="shared" si="79"/>
        <v>454</v>
      </c>
      <c r="L144" s="121">
        <f t="shared" si="80"/>
        <v>1156</v>
      </c>
      <c r="M144" s="119">
        <f t="shared" si="81"/>
        <v>0.2819875776</v>
      </c>
      <c r="N144" s="118">
        <f t="shared" ref="N144:O144" si="82">N97+R97</f>
        <v>20</v>
      </c>
      <c r="O144" s="118">
        <f t="shared" si="82"/>
        <v>13</v>
      </c>
      <c r="P144" s="118">
        <f t="shared" si="83"/>
        <v>7</v>
      </c>
      <c r="Q144" s="119">
        <f t="shared" si="84"/>
        <v>0.65</v>
      </c>
      <c r="R144" s="120">
        <f t="shared" ref="R144:S144" si="85">J122</f>
        <v>427</v>
      </c>
      <c r="S144" s="120">
        <f t="shared" si="85"/>
        <v>70</v>
      </c>
      <c r="T144" s="121">
        <f t="shared" si="86"/>
        <v>357</v>
      </c>
      <c r="U144" s="119">
        <f t="shared" si="87"/>
        <v>0.1639344262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131</v>
      </c>
      <c r="H145" s="123">
        <f t="shared" si="77"/>
        <v>36</v>
      </c>
      <c r="I145" s="124">
        <f t="shared" si="78"/>
        <v>0.7844311377</v>
      </c>
      <c r="J145" s="125">
        <f t="shared" ref="J145:K145" si="89">F123</f>
        <v>1425</v>
      </c>
      <c r="K145" s="125">
        <f t="shared" si="89"/>
        <v>950</v>
      </c>
      <c r="L145" s="126">
        <f t="shared" si="80"/>
        <v>475</v>
      </c>
      <c r="M145" s="124">
        <f t="shared" si="81"/>
        <v>0.6666666667</v>
      </c>
      <c r="N145" s="123">
        <f t="shared" ref="N145:O145" si="90">N98+R98</f>
        <v>20</v>
      </c>
      <c r="O145" s="123">
        <f t="shared" si="90"/>
        <v>10</v>
      </c>
      <c r="P145" s="123">
        <f t="shared" si="83"/>
        <v>10</v>
      </c>
      <c r="Q145" s="124">
        <f t="shared" si="84"/>
        <v>0.5</v>
      </c>
      <c r="R145" s="125">
        <f t="shared" ref="R145:S145" si="91">J123</f>
        <v>354</v>
      </c>
      <c r="S145" s="125">
        <f t="shared" si="91"/>
        <v>61</v>
      </c>
      <c r="T145" s="126">
        <f t="shared" si="86"/>
        <v>293</v>
      </c>
      <c r="U145" s="124">
        <f t="shared" si="87"/>
        <v>0.1723163842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134</v>
      </c>
      <c r="H146" s="128">
        <f t="shared" si="77"/>
        <v>42</v>
      </c>
      <c r="I146" s="129">
        <f t="shared" si="78"/>
        <v>0.7613636364</v>
      </c>
      <c r="J146" s="130">
        <f t="shared" ref="J146:K146" si="93">F124</f>
        <v>1917</v>
      </c>
      <c r="K146" s="130">
        <f t="shared" si="93"/>
        <v>767</v>
      </c>
      <c r="L146" s="131">
        <f t="shared" si="80"/>
        <v>1150</v>
      </c>
      <c r="M146" s="129">
        <f t="shared" si="81"/>
        <v>0.4001043297</v>
      </c>
      <c r="N146" s="128">
        <f t="shared" ref="N146:O146" si="94">N99+R99</f>
        <v>29</v>
      </c>
      <c r="O146" s="128">
        <f t="shared" si="94"/>
        <v>11</v>
      </c>
      <c r="P146" s="128">
        <f t="shared" si="83"/>
        <v>18</v>
      </c>
      <c r="Q146" s="129">
        <f t="shared" si="84"/>
        <v>0.3793103448</v>
      </c>
      <c r="R146" s="130">
        <f t="shared" ref="R146:S146" si="95">J124</f>
        <v>449</v>
      </c>
      <c r="S146" s="130">
        <f t="shared" si="95"/>
        <v>67</v>
      </c>
      <c r="T146" s="131">
        <f t="shared" si="86"/>
        <v>382</v>
      </c>
      <c r="U146" s="129">
        <f t="shared" si="87"/>
        <v>0.14922049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773</v>
      </c>
      <c r="H147" s="132">
        <f t="shared" si="77"/>
        <v>185</v>
      </c>
      <c r="I147" s="133">
        <f t="shared" si="78"/>
        <v>0.8068893528</v>
      </c>
      <c r="J147" s="134">
        <f t="shared" ref="J147:K147" si="97">F125</f>
        <v>6947</v>
      </c>
      <c r="K147" s="134">
        <f t="shared" si="97"/>
        <v>3050</v>
      </c>
      <c r="L147" s="135">
        <f t="shared" si="80"/>
        <v>3897</v>
      </c>
      <c r="M147" s="133">
        <f t="shared" si="81"/>
        <v>0.4390384339</v>
      </c>
      <c r="N147" s="132">
        <f t="shared" ref="N147:O147" si="98">N100+R100</f>
        <v>175</v>
      </c>
      <c r="O147" s="132">
        <f t="shared" si="98"/>
        <v>76</v>
      </c>
      <c r="P147" s="132">
        <f t="shared" si="83"/>
        <v>99</v>
      </c>
      <c r="Q147" s="133">
        <f t="shared" si="84"/>
        <v>0.4342857143</v>
      </c>
      <c r="R147" s="134">
        <f t="shared" ref="R147:S147" si="99">J125</f>
        <v>1648</v>
      </c>
      <c r="S147" s="134">
        <f t="shared" si="99"/>
        <v>308</v>
      </c>
      <c r="T147" s="135">
        <f t="shared" si="86"/>
        <v>1340</v>
      </c>
      <c r="U147" s="133">
        <f t="shared" si="87"/>
        <v>0.1868932039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185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8.0</v>
      </c>
      <c r="P8" s="21">
        <f>N8-O8</f>
        <v>2</v>
      </c>
      <c r="Q8" s="23">
        <f>O8/N8</f>
        <v>0.8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6.0</v>
      </c>
      <c r="P10" s="21">
        <f>N10-O10</f>
        <v>4</v>
      </c>
      <c r="Q10" s="23">
        <f>O10/N10</f>
        <v>0.6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43.0</v>
      </c>
      <c r="H11" s="21">
        <f t="shared" ref="H11:H17" si="4">F11-G11</f>
        <v>2</v>
      </c>
      <c r="I11" s="23">
        <f t="shared" ref="I11:I17" si="5">G11/F11</f>
        <v>0.9555555556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21.0</v>
      </c>
      <c r="H16" s="21">
        <f t="shared" si="4"/>
        <v>2</v>
      </c>
      <c r="I16" s="23">
        <f t="shared" si="5"/>
        <v>0.9130434783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28.0</v>
      </c>
      <c r="H17" s="21">
        <f t="shared" si="4"/>
        <v>2</v>
      </c>
      <c r="I17" s="23">
        <f t="shared" si="5"/>
        <v>0.9333333333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14.0</v>
      </c>
      <c r="P18" s="21">
        <f t="shared" si="6"/>
        <v>20</v>
      </c>
      <c r="Q18" s="23">
        <f t="shared" si="7"/>
        <v>0.4117647059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27.0</v>
      </c>
      <c r="H19" s="21">
        <f t="shared" ref="H19:H26" si="8">F19-G19</f>
        <v>2</v>
      </c>
      <c r="I19" s="23">
        <f t="shared" ref="I19:I26" si="9">G19/F19</f>
        <v>0.9310344828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5.0</v>
      </c>
      <c r="H21" s="21">
        <f t="shared" si="8"/>
        <v>3</v>
      </c>
      <c r="I21" s="23">
        <f t="shared" si="9"/>
        <v>0.625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6.0</v>
      </c>
      <c r="H23" s="21">
        <f t="shared" si="8"/>
        <v>34</v>
      </c>
      <c r="I23" s="23">
        <f t="shared" si="9"/>
        <v>0.15</v>
      </c>
      <c r="J23" s="21"/>
      <c r="K23" s="22"/>
      <c r="L23" s="21"/>
      <c r="M23" s="23"/>
      <c r="N23" s="21">
        <v>8.0</v>
      </c>
      <c r="O23" s="22">
        <v>0.0</v>
      </c>
      <c r="P23" s="21">
        <f t="shared" si="10"/>
        <v>8</v>
      </c>
      <c r="Q23" s="23">
        <f t="shared" si="11"/>
        <v>0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/>
      <c r="L30" s="21">
        <f t="shared" ref="L30:L32" si="14">J30-K30</f>
        <v>8</v>
      </c>
      <c r="M30" s="23">
        <f t="shared" ref="M30:M31" si="15">K30/J30</f>
        <v>0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/>
      <c r="L31" s="21">
        <f t="shared" si="14"/>
        <v>1</v>
      </c>
      <c r="M31" s="23">
        <f t="shared" si="15"/>
        <v>0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4.0</v>
      </c>
      <c r="H33" s="21">
        <f t="shared" si="12"/>
        <v>5</v>
      </c>
      <c r="I33" s="23">
        <f t="shared" si="13"/>
        <v>0.4444444444</v>
      </c>
      <c r="J33" s="21"/>
      <c r="K33" s="22"/>
      <c r="L33" s="21"/>
      <c r="M33" s="23">
        <v>0.04</v>
      </c>
      <c r="N33" s="21">
        <v>4.0</v>
      </c>
      <c r="O33" s="22">
        <v>3.0</v>
      </c>
      <c r="P33" s="21">
        <f>N33-O33</f>
        <v>1</v>
      </c>
      <c r="Q33" s="23">
        <f>O33/N33</f>
        <v>0.75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359</v>
      </c>
      <c r="H37" s="27">
        <f t="shared" si="12"/>
        <v>60</v>
      </c>
      <c r="I37" s="28">
        <f t="shared" si="13"/>
        <v>0.8568019093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39</v>
      </c>
      <c r="P37" s="27">
        <f t="shared" si="17"/>
        <v>64</v>
      </c>
      <c r="Q37" s="28">
        <f t="shared" ref="Q37:Q39" si="19">O37/N37</f>
        <v>0.3786407767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2.0</v>
      </c>
      <c r="P38" s="35">
        <f t="shared" ref="P38:P39" si="20">N38-O38</f>
        <v>5</v>
      </c>
      <c r="Q38" s="37">
        <f t="shared" si="19"/>
        <v>0.2857142857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9.0</v>
      </c>
      <c r="H40" s="35">
        <f t="shared" si="12"/>
        <v>1</v>
      </c>
      <c r="I40" s="37">
        <f t="shared" si="13"/>
        <v>0.9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26.0</v>
      </c>
      <c r="H46" s="35">
        <f t="shared" si="12"/>
        <v>4</v>
      </c>
      <c r="I46" s="37">
        <f t="shared" si="13"/>
        <v>0.8666666667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7.0</v>
      </c>
      <c r="H49" s="35">
        <f t="shared" si="12"/>
        <v>1</v>
      </c>
      <c r="I49" s="37">
        <f t="shared" si="13"/>
        <v>0.875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133</v>
      </c>
      <c r="H53" s="27">
        <f t="shared" si="25"/>
        <v>27</v>
      </c>
      <c r="I53" s="28">
        <f t="shared" si="13"/>
        <v>0.83125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13</v>
      </c>
      <c r="P53" s="27">
        <f>N53-O53</f>
        <v>7</v>
      </c>
      <c r="Q53" s="28">
        <f t="shared" ref="Q53:Q54" si="29">O53/N53</f>
        <v>0.65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8.0</v>
      </c>
      <c r="H56" s="44">
        <f t="shared" si="30"/>
        <v>2</v>
      </c>
      <c r="I56" s="46">
        <f t="shared" si="13"/>
        <v>0.8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8.0</v>
      </c>
      <c r="H57" s="44">
        <f t="shared" si="30"/>
        <v>2</v>
      </c>
      <c r="I57" s="46">
        <f t="shared" si="13"/>
        <v>0.8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8.0</v>
      </c>
      <c r="H60" s="44">
        <f t="shared" si="30"/>
        <v>0</v>
      </c>
      <c r="I60" s="46">
        <f t="shared" si="13"/>
        <v>1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4.0</v>
      </c>
      <c r="H64" s="44">
        <f t="shared" si="30"/>
        <v>2</v>
      </c>
      <c r="I64" s="46">
        <f t="shared" si="13"/>
        <v>0.6666666667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20.0</v>
      </c>
      <c r="H68" s="44">
        <f t="shared" si="30"/>
        <v>2</v>
      </c>
      <c r="I68" s="46">
        <f t="shared" si="13"/>
        <v>0.9090909091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136</v>
      </c>
      <c r="H70" s="27">
        <f t="shared" si="36"/>
        <v>29</v>
      </c>
      <c r="I70" s="28">
        <f t="shared" si="13"/>
        <v>0.8242424242</v>
      </c>
      <c r="J70" s="27">
        <f t="shared" ref="J70:K70" si="37">SUM(J54:J69)</f>
        <v>2</v>
      </c>
      <c r="K70" s="27">
        <f t="shared" si="37"/>
        <v>1</v>
      </c>
      <c r="L70" s="27">
        <f>J70-K70</f>
        <v>1</v>
      </c>
      <c r="M70" s="28">
        <f>K70/J70</f>
        <v>0.5</v>
      </c>
      <c r="N70" s="27">
        <f t="shared" ref="N70:P70" si="38">SUM(N54:N69)</f>
        <v>20</v>
      </c>
      <c r="O70" s="27">
        <f t="shared" si="38"/>
        <v>9</v>
      </c>
      <c r="P70" s="27">
        <f t="shared" si="38"/>
        <v>13</v>
      </c>
      <c r="Q70" s="28">
        <f t="shared" si="35"/>
        <v>0.45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4.0</v>
      </c>
      <c r="L73" s="56">
        <f>J73-K73</f>
        <v>1</v>
      </c>
      <c r="M73" s="58">
        <f>K73/J73</f>
        <v>0.8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14.0</v>
      </c>
      <c r="H75" s="56">
        <f t="shared" si="39"/>
        <v>1</v>
      </c>
      <c r="I75" s="58">
        <f t="shared" si="13"/>
        <v>0.9333333333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3.0</v>
      </c>
      <c r="P76" s="56">
        <f t="shared" si="40"/>
        <v>2</v>
      </c>
      <c r="Q76" s="58">
        <f t="shared" si="41"/>
        <v>0.6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1.0</v>
      </c>
      <c r="P77" s="56">
        <f t="shared" si="40"/>
        <v>9</v>
      </c>
      <c r="Q77" s="58">
        <f t="shared" si="41"/>
        <v>0.1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16.0</v>
      </c>
      <c r="H78" s="56">
        <f t="shared" si="39"/>
        <v>12</v>
      </c>
      <c r="I78" s="58">
        <f t="shared" si="13"/>
        <v>0.5714285714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2.0</v>
      </c>
      <c r="P78" s="56">
        <f t="shared" si="40"/>
        <v>5</v>
      </c>
      <c r="Q78" s="58">
        <f t="shared" si="41"/>
        <v>0.2857142857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6.0</v>
      </c>
      <c r="H79" s="56">
        <f t="shared" si="39"/>
        <v>4</v>
      </c>
      <c r="I79" s="58">
        <f t="shared" si="13"/>
        <v>0.6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9.0</v>
      </c>
      <c r="H80" s="56">
        <f t="shared" si="39"/>
        <v>1</v>
      </c>
      <c r="I80" s="58">
        <f t="shared" si="13"/>
        <v>0.9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9.0</v>
      </c>
      <c r="H81" s="56">
        <f t="shared" si="39"/>
        <v>1</v>
      </c>
      <c r="I81" s="58">
        <f t="shared" si="13"/>
        <v>0.9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7.0</v>
      </c>
      <c r="H83" s="56">
        <f t="shared" si="39"/>
        <v>2</v>
      </c>
      <c r="I83" s="58">
        <f t="shared" si="13"/>
        <v>0.7777777778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132</v>
      </c>
      <c r="H85" s="27">
        <f t="shared" si="44"/>
        <v>29</v>
      </c>
      <c r="I85" s="28">
        <f t="shared" si="13"/>
        <v>0.8198757764</v>
      </c>
      <c r="J85" s="27">
        <f t="shared" ref="J85:K85" si="45">SUM(J71:J84)</f>
        <v>15</v>
      </c>
      <c r="K85" s="27">
        <f t="shared" si="45"/>
        <v>4</v>
      </c>
      <c r="L85" s="27">
        <f>J85-K85</f>
        <v>11</v>
      </c>
      <c r="M85" s="28">
        <f t="shared" ref="M85:M86" si="49">K85/J85</f>
        <v>0.2666666667</v>
      </c>
      <c r="N85" s="27">
        <f t="shared" ref="N85:P85" si="46">SUM(N71:N84)</f>
        <v>29</v>
      </c>
      <c r="O85" s="27">
        <f t="shared" si="46"/>
        <v>10</v>
      </c>
      <c r="P85" s="27">
        <f t="shared" si="46"/>
        <v>19</v>
      </c>
      <c r="Q85" s="28">
        <f t="shared" si="43"/>
        <v>0.3448275862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760</v>
      </c>
      <c r="H86" s="27">
        <f t="shared" si="47"/>
        <v>145</v>
      </c>
      <c r="I86" s="28">
        <f t="shared" si="13"/>
        <v>0.8397790055</v>
      </c>
      <c r="J86" s="28">
        <f t="shared" ref="J86:L86" si="48">J37+J53+J70+J85</f>
        <v>53</v>
      </c>
      <c r="K86" s="27">
        <f t="shared" si="48"/>
        <v>24</v>
      </c>
      <c r="L86" s="28">
        <f t="shared" si="48"/>
        <v>29</v>
      </c>
      <c r="M86" s="28">
        <f t="shared" si="49"/>
        <v>0.4528301887</v>
      </c>
      <c r="N86" s="27">
        <f t="shared" ref="N86:P86" si="50">N37+N53+N70+N85</f>
        <v>172</v>
      </c>
      <c r="O86" s="27">
        <f t="shared" si="50"/>
        <v>71</v>
      </c>
      <c r="P86" s="27">
        <f t="shared" si="50"/>
        <v>103</v>
      </c>
      <c r="Q86" s="28">
        <f t="shared" si="43"/>
        <v>0.4127906977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186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359</v>
      </c>
      <c r="H96" s="81">
        <f t="shared" si="52"/>
        <v>60</v>
      </c>
      <c r="I96" s="82">
        <f t="shared" si="52"/>
        <v>0.8568019093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39</v>
      </c>
      <c r="P96" s="81">
        <f t="shared" si="52"/>
        <v>64</v>
      </c>
      <c r="Q96" s="82">
        <f t="shared" si="52"/>
        <v>0.3786407767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539</v>
      </c>
      <c r="W96" s="81">
        <f t="shared" si="53"/>
        <v>401</v>
      </c>
      <c r="X96" s="82">
        <f t="shared" ref="X96:X100" si="56">V96-W96</f>
        <v>138</v>
      </c>
      <c r="Y96" s="82">
        <f t="shared" ref="Y96:Y100" si="57">W96/V96</f>
        <v>0.7439703154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133</v>
      </c>
      <c r="H97" s="84">
        <f t="shared" si="54"/>
        <v>27</v>
      </c>
      <c r="I97" s="85">
        <f t="shared" si="54"/>
        <v>0.83125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13</v>
      </c>
      <c r="P97" s="84">
        <f t="shared" si="54"/>
        <v>7</v>
      </c>
      <c r="Q97" s="85">
        <f t="shared" si="54"/>
        <v>0.65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165</v>
      </c>
      <c r="X97" s="81">
        <f t="shared" si="56"/>
        <v>37</v>
      </c>
      <c r="Y97" s="82">
        <f t="shared" si="57"/>
        <v>0.8168316832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136</v>
      </c>
      <c r="H98" s="87">
        <f t="shared" si="58"/>
        <v>29</v>
      </c>
      <c r="I98" s="88">
        <f t="shared" si="58"/>
        <v>0.8242424242</v>
      </c>
      <c r="J98" s="87">
        <f t="shared" si="58"/>
        <v>2</v>
      </c>
      <c r="K98" s="87">
        <f t="shared" si="58"/>
        <v>1</v>
      </c>
      <c r="L98" s="87">
        <f t="shared" si="58"/>
        <v>1</v>
      </c>
      <c r="M98" s="88">
        <f t="shared" si="58"/>
        <v>0.5</v>
      </c>
      <c r="N98" s="87">
        <f t="shared" si="58"/>
        <v>20</v>
      </c>
      <c r="O98" s="87">
        <f t="shared" si="58"/>
        <v>9</v>
      </c>
      <c r="P98" s="87">
        <f t="shared" si="58"/>
        <v>13</v>
      </c>
      <c r="Q98" s="88">
        <f t="shared" si="58"/>
        <v>0.45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146</v>
      </c>
      <c r="X98" s="82">
        <f t="shared" si="56"/>
        <v>41</v>
      </c>
      <c r="Y98" s="82">
        <f t="shared" si="57"/>
        <v>0.7807486631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132</v>
      </c>
      <c r="H99" s="27">
        <f t="shared" si="60"/>
        <v>29</v>
      </c>
      <c r="I99" s="28">
        <f t="shared" si="60"/>
        <v>0.8198757764</v>
      </c>
      <c r="J99" s="27">
        <f t="shared" si="60"/>
        <v>15</v>
      </c>
      <c r="K99" s="27">
        <f t="shared" si="60"/>
        <v>4</v>
      </c>
      <c r="L99" s="27">
        <f t="shared" si="60"/>
        <v>11</v>
      </c>
      <c r="M99" s="28">
        <f t="shared" si="60"/>
        <v>0.2666666667</v>
      </c>
      <c r="N99" s="27">
        <f t="shared" si="60"/>
        <v>29</v>
      </c>
      <c r="O99" s="27">
        <f t="shared" si="60"/>
        <v>10</v>
      </c>
      <c r="P99" s="27">
        <f t="shared" si="60"/>
        <v>19</v>
      </c>
      <c r="Q99" s="28">
        <f t="shared" si="60"/>
        <v>0.3448275862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146</v>
      </c>
      <c r="X99" s="82">
        <f t="shared" si="56"/>
        <v>59</v>
      </c>
      <c r="Y99" s="82">
        <f t="shared" si="57"/>
        <v>0.712195122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760</v>
      </c>
      <c r="H100" s="27">
        <f t="shared" si="62"/>
        <v>145</v>
      </c>
      <c r="I100" s="28">
        <f t="shared" si="62"/>
        <v>0.8397790055</v>
      </c>
      <c r="J100" s="28">
        <f t="shared" si="62"/>
        <v>53</v>
      </c>
      <c r="K100" s="27">
        <f t="shared" si="62"/>
        <v>24</v>
      </c>
      <c r="L100" s="28">
        <f t="shared" si="62"/>
        <v>29</v>
      </c>
      <c r="M100" s="28">
        <f t="shared" si="62"/>
        <v>0.4528301887</v>
      </c>
      <c r="N100" s="27">
        <f t="shared" si="62"/>
        <v>172</v>
      </c>
      <c r="O100" s="27">
        <f t="shared" si="62"/>
        <v>71</v>
      </c>
      <c r="P100" s="27">
        <f t="shared" si="62"/>
        <v>103</v>
      </c>
      <c r="Q100" s="28">
        <f t="shared" si="62"/>
        <v>0.4127906977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1133</v>
      </c>
      <c r="W100" s="91">
        <f t="shared" si="63"/>
        <v>858</v>
      </c>
      <c r="X100" s="82">
        <f t="shared" si="56"/>
        <v>275</v>
      </c>
      <c r="Y100" s="82">
        <f t="shared" si="57"/>
        <v>0.7572815534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187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784</v>
      </c>
      <c r="M113" s="9"/>
      <c r="N113" s="10"/>
      <c r="O113" s="99">
        <f t="shared" ref="O113:O114" si="64">I113-L113</f>
        <v>174</v>
      </c>
      <c r="P113" s="9"/>
      <c r="Q113" s="10"/>
      <c r="R113" s="99">
        <f t="shared" ref="R113:R115" si="65">L113/I113</f>
        <v>0.8183716075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74</v>
      </c>
      <c r="M114" s="9"/>
      <c r="N114" s="10"/>
      <c r="O114" s="101">
        <f t="shared" si="64"/>
        <v>101</v>
      </c>
      <c r="P114" s="9"/>
      <c r="Q114" s="10"/>
      <c r="R114" s="99">
        <f t="shared" si="65"/>
        <v>0.4228571429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858</v>
      </c>
      <c r="M115" s="9"/>
      <c r="N115" s="10"/>
      <c r="O115" s="99">
        <f>SUM(O113:O114)</f>
        <v>275</v>
      </c>
      <c r="P115" s="9"/>
      <c r="Q115" s="10"/>
      <c r="R115" s="99">
        <f t="shared" si="65"/>
        <v>0.7572815534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1984.0</v>
      </c>
      <c r="G121" s="107">
        <v>823.0</v>
      </c>
      <c r="H121" s="107">
        <f t="shared" ref="H121:H124" si="66">F121-G121</f>
        <v>1161</v>
      </c>
      <c r="I121" s="108">
        <f t="shared" ref="I121:I125" si="67">G121/F121</f>
        <v>0.4148185484</v>
      </c>
      <c r="J121" s="107">
        <v>413.0</v>
      </c>
      <c r="K121" s="107">
        <v>294.0</v>
      </c>
      <c r="L121" s="107">
        <f t="shared" ref="L121:L124" si="68">J121-K121</f>
        <v>119</v>
      </c>
      <c r="M121" s="108">
        <f t="shared" ref="M121:M125" si="69">K121/J121</f>
        <v>0.7118644068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1592.0</v>
      </c>
      <c r="G122" s="107">
        <v>450.0</v>
      </c>
      <c r="H122" s="107">
        <f t="shared" si="66"/>
        <v>1142</v>
      </c>
      <c r="I122" s="108">
        <f t="shared" si="67"/>
        <v>0.2826633166</v>
      </c>
      <c r="J122" s="107">
        <v>423.0</v>
      </c>
      <c r="K122" s="107">
        <v>64.0</v>
      </c>
      <c r="L122" s="107">
        <f t="shared" si="68"/>
        <v>359</v>
      </c>
      <c r="M122" s="108">
        <f t="shared" si="69"/>
        <v>0.1513002364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1425.0</v>
      </c>
      <c r="G123" s="107">
        <v>510.0</v>
      </c>
      <c r="H123" s="107">
        <f t="shared" si="66"/>
        <v>915</v>
      </c>
      <c r="I123" s="108">
        <f t="shared" si="67"/>
        <v>0.3578947368</v>
      </c>
      <c r="J123" s="107">
        <v>354.0</v>
      </c>
      <c r="K123" s="107">
        <v>60.0</v>
      </c>
      <c r="L123" s="107">
        <f t="shared" si="68"/>
        <v>294</v>
      </c>
      <c r="M123" s="108">
        <f t="shared" si="69"/>
        <v>0.1694915254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1909.0</v>
      </c>
      <c r="G124" s="107">
        <v>757.0</v>
      </c>
      <c r="H124" s="107">
        <f t="shared" si="66"/>
        <v>1152</v>
      </c>
      <c r="I124" s="108">
        <f t="shared" si="67"/>
        <v>0.3965426925</v>
      </c>
      <c r="J124" s="107">
        <v>448.0</v>
      </c>
      <c r="K124" s="107">
        <v>58.0</v>
      </c>
      <c r="L124" s="107">
        <f t="shared" si="68"/>
        <v>390</v>
      </c>
      <c r="M124" s="108">
        <f t="shared" si="69"/>
        <v>0.1294642857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6910</v>
      </c>
      <c r="G125" s="104">
        <f t="shared" si="70"/>
        <v>2540</v>
      </c>
      <c r="H125" s="104">
        <f t="shared" si="70"/>
        <v>4370</v>
      </c>
      <c r="I125" s="109">
        <f t="shared" si="67"/>
        <v>0.3675832127</v>
      </c>
      <c r="J125" s="104">
        <f t="shared" ref="J125:L125" si="71">J121+J122+J123+J124</f>
        <v>1638</v>
      </c>
      <c r="K125" s="104">
        <f t="shared" si="71"/>
        <v>476</v>
      </c>
      <c r="L125" s="104">
        <f t="shared" si="71"/>
        <v>1162</v>
      </c>
      <c r="M125" s="109">
        <f t="shared" si="69"/>
        <v>0.2905982906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185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359</v>
      </c>
      <c r="H143" s="113">
        <f t="shared" ref="H143:H147" si="77">F143-G143</f>
        <v>74</v>
      </c>
      <c r="I143" s="114">
        <f t="shared" ref="I143:I147" si="78">G143/F143</f>
        <v>0.8290993072</v>
      </c>
      <c r="J143" s="115">
        <f t="shared" ref="J143:K143" si="73">F121</f>
        <v>1984</v>
      </c>
      <c r="K143" s="115">
        <f t="shared" si="73"/>
        <v>823</v>
      </c>
      <c r="L143" s="116">
        <f t="shared" ref="L143:L147" si="80">J143-K143</f>
        <v>1161</v>
      </c>
      <c r="M143" s="114">
        <f t="shared" ref="M143:M147" si="81">K143/J143</f>
        <v>0.4148185484</v>
      </c>
      <c r="N143" s="113">
        <f t="shared" ref="N143:O143" si="74">N96+R96</f>
        <v>106</v>
      </c>
      <c r="O143" s="113">
        <f t="shared" si="74"/>
        <v>42</v>
      </c>
      <c r="P143" s="113">
        <f t="shared" ref="P143:P147" si="83">N143-O143</f>
        <v>64</v>
      </c>
      <c r="Q143" s="114">
        <f t="shared" ref="Q143:Q147" si="84">O143/N143</f>
        <v>0.3962264151</v>
      </c>
      <c r="R143" s="115">
        <f t="shared" ref="R143:S143" si="75">J121</f>
        <v>413</v>
      </c>
      <c r="S143" s="115">
        <f t="shared" si="75"/>
        <v>294</v>
      </c>
      <c r="T143" s="116">
        <f t="shared" ref="T143:T147" si="86">R143-S143</f>
        <v>119</v>
      </c>
      <c r="U143" s="114">
        <f t="shared" ref="U143:U147" si="87">S143/R143</f>
        <v>0.7118644068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152</v>
      </c>
      <c r="H144" s="118">
        <f t="shared" si="77"/>
        <v>30</v>
      </c>
      <c r="I144" s="119">
        <f t="shared" si="78"/>
        <v>0.8351648352</v>
      </c>
      <c r="J144" s="120">
        <f t="shared" ref="J144:K144" si="79">F122</f>
        <v>1592</v>
      </c>
      <c r="K144" s="120">
        <f t="shared" si="79"/>
        <v>450</v>
      </c>
      <c r="L144" s="121">
        <f t="shared" si="80"/>
        <v>1142</v>
      </c>
      <c r="M144" s="119">
        <f t="shared" si="81"/>
        <v>0.2826633166</v>
      </c>
      <c r="N144" s="118">
        <f t="shared" ref="N144:O144" si="82">N97+R97</f>
        <v>20</v>
      </c>
      <c r="O144" s="118">
        <f t="shared" si="82"/>
        <v>13</v>
      </c>
      <c r="P144" s="118">
        <f t="shared" si="83"/>
        <v>7</v>
      </c>
      <c r="Q144" s="119">
        <f t="shared" si="84"/>
        <v>0.65</v>
      </c>
      <c r="R144" s="120">
        <f t="shared" ref="R144:S144" si="85">J122</f>
        <v>423</v>
      </c>
      <c r="S144" s="120">
        <f t="shared" si="85"/>
        <v>64</v>
      </c>
      <c r="T144" s="121">
        <f t="shared" si="86"/>
        <v>359</v>
      </c>
      <c r="U144" s="119">
        <f t="shared" si="87"/>
        <v>0.1513002364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137</v>
      </c>
      <c r="H145" s="123">
        <f t="shared" si="77"/>
        <v>30</v>
      </c>
      <c r="I145" s="124">
        <f t="shared" si="78"/>
        <v>0.8203592814</v>
      </c>
      <c r="J145" s="125">
        <f t="shared" ref="J145:K145" si="89">F123</f>
        <v>1425</v>
      </c>
      <c r="K145" s="125">
        <f t="shared" si="89"/>
        <v>510</v>
      </c>
      <c r="L145" s="126">
        <f t="shared" si="80"/>
        <v>915</v>
      </c>
      <c r="M145" s="124">
        <f t="shared" si="81"/>
        <v>0.3578947368</v>
      </c>
      <c r="N145" s="123">
        <f t="shared" ref="N145:O145" si="90">N98+R98</f>
        <v>20</v>
      </c>
      <c r="O145" s="123">
        <f t="shared" si="90"/>
        <v>9</v>
      </c>
      <c r="P145" s="123">
        <f t="shared" si="83"/>
        <v>11</v>
      </c>
      <c r="Q145" s="124">
        <f t="shared" si="84"/>
        <v>0.45</v>
      </c>
      <c r="R145" s="125">
        <f t="shared" ref="R145:S145" si="91">J123</f>
        <v>354</v>
      </c>
      <c r="S145" s="125">
        <f t="shared" si="91"/>
        <v>60</v>
      </c>
      <c r="T145" s="126">
        <f t="shared" si="86"/>
        <v>294</v>
      </c>
      <c r="U145" s="124">
        <f t="shared" si="87"/>
        <v>0.1694915254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136</v>
      </c>
      <c r="H146" s="128">
        <f t="shared" si="77"/>
        <v>40</v>
      </c>
      <c r="I146" s="129">
        <f t="shared" si="78"/>
        <v>0.7727272727</v>
      </c>
      <c r="J146" s="130">
        <f t="shared" ref="J146:K146" si="93">F124</f>
        <v>1909</v>
      </c>
      <c r="K146" s="130">
        <f t="shared" si="93"/>
        <v>757</v>
      </c>
      <c r="L146" s="131">
        <f t="shared" si="80"/>
        <v>1152</v>
      </c>
      <c r="M146" s="129">
        <f t="shared" si="81"/>
        <v>0.3965426925</v>
      </c>
      <c r="N146" s="128">
        <f t="shared" ref="N146:O146" si="94">N99+R99</f>
        <v>29</v>
      </c>
      <c r="O146" s="128">
        <f t="shared" si="94"/>
        <v>10</v>
      </c>
      <c r="P146" s="128">
        <f t="shared" si="83"/>
        <v>19</v>
      </c>
      <c r="Q146" s="129">
        <f t="shared" si="84"/>
        <v>0.3448275862</v>
      </c>
      <c r="R146" s="130">
        <f t="shared" ref="R146:S146" si="95">J124</f>
        <v>448</v>
      </c>
      <c r="S146" s="130">
        <f t="shared" si="95"/>
        <v>58</v>
      </c>
      <c r="T146" s="131">
        <f t="shared" si="86"/>
        <v>390</v>
      </c>
      <c r="U146" s="129">
        <f t="shared" si="87"/>
        <v>0.1294642857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784</v>
      </c>
      <c r="H147" s="132">
        <f t="shared" si="77"/>
        <v>174</v>
      </c>
      <c r="I147" s="133">
        <f t="shared" si="78"/>
        <v>0.8183716075</v>
      </c>
      <c r="J147" s="134">
        <f t="shared" ref="J147:K147" si="97">F125</f>
        <v>6910</v>
      </c>
      <c r="K147" s="134">
        <f t="shared" si="97"/>
        <v>2540</v>
      </c>
      <c r="L147" s="135">
        <f t="shared" si="80"/>
        <v>4370</v>
      </c>
      <c r="M147" s="133">
        <f t="shared" si="81"/>
        <v>0.3675832127</v>
      </c>
      <c r="N147" s="132">
        <f t="shared" ref="N147:O147" si="98">N100+R100</f>
        <v>175</v>
      </c>
      <c r="O147" s="132">
        <f t="shared" si="98"/>
        <v>74</v>
      </c>
      <c r="P147" s="132">
        <f t="shared" si="83"/>
        <v>101</v>
      </c>
      <c r="Q147" s="133">
        <f t="shared" si="84"/>
        <v>0.4228571429</v>
      </c>
      <c r="R147" s="134">
        <f t="shared" ref="R147:S147" si="99">J125</f>
        <v>1638</v>
      </c>
      <c r="S147" s="134">
        <f t="shared" si="99"/>
        <v>476</v>
      </c>
      <c r="T147" s="135">
        <f t="shared" si="86"/>
        <v>1162</v>
      </c>
      <c r="U147" s="133">
        <f t="shared" si="87"/>
        <v>0.2905982906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188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8.0</v>
      </c>
      <c r="P8" s="21">
        <f>N8-O8</f>
        <v>2</v>
      </c>
      <c r="Q8" s="23">
        <f>O8/N8</f>
        <v>0.8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5.0</v>
      </c>
      <c r="P10" s="21">
        <f>N10-O10</f>
        <v>5</v>
      </c>
      <c r="Q10" s="23">
        <f>O10/N10</f>
        <v>0.5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41.0</v>
      </c>
      <c r="H11" s="21">
        <f t="shared" ref="H11:H17" si="4">F11-G11</f>
        <v>4</v>
      </c>
      <c r="I11" s="23">
        <f t="shared" ref="I11:I17" si="5">G11/F11</f>
        <v>0.9111111111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17.0</v>
      </c>
      <c r="H14" s="21">
        <f t="shared" si="4"/>
        <v>3</v>
      </c>
      <c r="I14" s="23">
        <f t="shared" si="5"/>
        <v>0.85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21.0</v>
      </c>
      <c r="H16" s="21">
        <f t="shared" si="4"/>
        <v>7</v>
      </c>
      <c r="I16" s="23">
        <f t="shared" si="5"/>
        <v>0.75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27.0</v>
      </c>
      <c r="H17" s="21">
        <f t="shared" si="4"/>
        <v>3</v>
      </c>
      <c r="I17" s="23">
        <f t="shared" si="5"/>
        <v>0.9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19.0</v>
      </c>
      <c r="P18" s="21">
        <f t="shared" si="6"/>
        <v>15</v>
      </c>
      <c r="Q18" s="23">
        <f t="shared" si="7"/>
        <v>0.5588235294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8.0</v>
      </c>
      <c r="H21" s="21">
        <f t="shared" si="8"/>
        <v>0</v>
      </c>
      <c r="I21" s="23">
        <f t="shared" si="9"/>
        <v>1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5.0</v>
      </c>
      <c r="H23" s="21">
        <f t="shared" si="8"/>
        <v>35</v>
      </c>
      <c r="I23" s="23">
        <f t="shared" si="9"/>
        <v>0.125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>
        <v>0.0</v>
      </c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2.0</v>
      </c>
      <c r="L28" s="21">
        <f>J28-K28</f>
        <v>2</v>
      </c>
      <c r="M28" s="23">
        <f>K28/J28</f>
        <v>0.5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/>
      <c r="L31" s="21">
        <f t="shared" si="14"/>
        <v>1</v>
      </c>
      <c r="M31" s="23">
        <f t="shared" si="15"/>
        <v>0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8.0</v>
      </c>
      <c r="H33" s="21">
        <f t="shared" si="12"/>
        <v>1</v>
      </c>
      <c r="I33" s="23">
        <f t="shared" si="13"/>
        <v>0.8888888889</v>
      </c>
      <c r="J33" s="21"/>
      <c r="K33" s="22"/>
      <c r="L33" s="21"/>
      <c r="M33" s="23">
        <v>0.04</v>
      </c>
      <c r="N33" s="21">
        <v>4.0</v>
      </c>
      <c r="O33" s="22">
        <v>2.0</v>
      </c>
      <c r="P33" s="21">
        <f>N33-O33</f>
        <v>2</v>
      </c>
      <c r="Q33" s="23">
        <f>O33/N33</f>
        <v>0.5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424</v>
      </c>
      <c r="G37" s="27">
        <f t="shared" si="16"/>
        <v>360</v>
      </c>
      <c r="H37" s="27">
        <f t="shared" si="12"/>
        <v>64</v>
      </c>
      <c r="I37" s="28">
        <f t="shared" si="13"/>
        <v>0.8490566038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43</v>
      </c>
      <c r="P37" s="27">
        <f t="shared" si="17"/>
        <v>60</v>
      </c>
      <c r="Q37" s="28">
        <f t="shared" ref="Q37:Q39" si="19">O37/N37</f>
        <v>0.4174757282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3.0</v>
      </c>
      <c r="P38" s="35">
        <f t="shared" ref="P38:P39" si="20">N38-O38</f>
        <v>4</v>
      </c>
      <c r="Q38" s="37">
        <f t="shared" si="19"/>
        <v>0.4285714286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5.0</v>
      </c>
      <c r="H40" s="35">
        <f t="shared" si="12"/>
        <v>5</v>
      </c>
      <c r="I40" s="37">
        <f t="shared" si="13"/>
        <v>0.5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10.0</v>
      </c>
      <c r="H41" s="35">
        <f t="shared" si="12"/>
        <v>0</v>
      </c>
      <c r="I41" s="37">
        <f t="shared" si="13"/>
        <v>1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27.0</v>
      </c>
      <c r="H46" s="35">
        <f t="shared" si="12"/>
        <v>3</v>
      </c>
      <c r="I46" s="37">
        <f t="shared" si="13"/>
        <v>0.9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13.0</v>
      </c>
      <c r="L48" s="35">
        <f>J48-K48</f>
        <v>1</v>
      </c>
      <c r="M48" s="37">
        <f>K48/J48</f>
        <v>0.9285714286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134</v>
      </c>
      <c r="H53" s="27">
        <f t="shared" si="25"/>
        <v>26</v>
      </c>
      <c r="I53" s="28">
        <f t="shared" si="13"/>
        <v>0.8375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14</v>
      </c>
      <c r="P53" s="27">
        <f>N53-O53</f>
        <v>6</v>
      </c>
      <c r="Q53" s="28">
        <f t="shared" ref="Q53:Q54" si="29">O53/N53</f>
        <v>0.7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8.0</v>
      </c>
      <c r="H56" s="44">
        <f t="shared" si="30"/>
        <v>2</v>
      </c>
      <c r="I56" s="46">
        <f t="shared" si="13"/>
        <v>0.8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8.0</v>
      </c>
      <c r="H57" s="44">
        <f t="shared" si="30"/>
        <v>2</v>
      </c>
      <c r="I57" s="46">
        <f t="shared" si="13"/>
        <v>0.8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8.0</v>
      </c>
      <c r="H58" s="44">
        <f t="shared" si="30"/>
        <v>2</v>
      </c>
      <c r="I58" s="46">
        <f t="shared" si="13"/>
        <v>0.8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19.0</v>
      </c>
      <c r="H68" s="44">
        <f t="shared" si="30"/>
        <v>3</v>
      </c>
      <c r="I68" s="46">
        <f t="shared" si="13"/>
        <v>0.8636363636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1.0</v>
      </c>
      <c r="P69" s="44">
        <f t="shared" si="34"/>
        <v>1</v>
      </c>
      <c r="Q69" s="46">
        <f t="shared" si="35"/>
        <v>0.5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132</v>
      </c>
      <c r="H70" s="27">
        <f t="shared" si="36"/>
        <v>33</v>
      </c>
      <c r="I70" s="28">
        <f t="shared" si="13"/>
        <v>0.8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9</v>
      </c>
      <c r="P70" s="27">
        <f t="shared" si="38"/>
        <v>13</v>
      </c>
      <c r="Q70" s="28">
        <f t="shared" si="35"/>
        <v>0.45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2.0</v>
      </c>
      <c r="L73" s="56">
        <f>J73-K73</f>
        <v>3</v>
      </c>
      <c r="M73" s="58">
        <f>K73/J73</f>
        <v>0.4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13.0</v>
      </c>
      <c r="H75" s="56">
        <f t="shared" si="39"/>
        <v>2</v>
      </c>
      <c r="I75" s="58">
        <f t="shared" si="13"/>
        <v>0.8666666667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4.0</v>
      </c>
      <c r="P76" s="56">
        <f t="shared" si="40"/>
        <v>1</v>
      </c>
      <c r="Q76" s="58">
        <f t="shared" si="41"/>
        <v>0.8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13.0</v>
      </c>
      <c r="H78" s="56">
        <f t="shared" si="39"/>
        <v>15</v>
      </c>
      <c r="I78" s="58">
        <f t="shared" si="13"/>
        <v>0.4642857143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3.0</v>
      </c>
      <c r="P78" s="56">
        <f t="shared" si="40"/>
        <v>4</v>
      </c>
      <c r="Q78" s="58">
        <f t="shared" si="41"/>
        <v>0.4285714286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6.0</v>
      </c>
      <c r="H79" s="56">
        <f t="shared" si="39"/>
        <v>4</v>
      </c>
      <c r="I79" s="58">
        <f t="shared" si="13"/>
        <v>0.6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8.0</v>
      </c>
      <c r="H80" s="56">
        <f t="shared" si="39"/>
        <v>2</v>
      </c>
      <c r="I80" s="58">
        <f t="shared" si="13"/>
        <v>0.8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8.0</v>
      </c>
      <c r="H81" s="56">
        <f t="shared" si="39"/>
        <v>2</v>
      </c>
      <c r="I81" s="58">
        <f t="shared" si="13"/>
        <v>0.8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9.0</v>
      </c>
      <c r="H83" s="56">
        <f t="shared" si="39"/>
        <v>0</v>
      </c>
      <c r="I83" s="58">
        <f t="shared" si="13"/>
        <v>1</v>
      </c>
      <c r="J83" s="56">
        <v>4.0</v>
      </c>
      <c r="K83" s="57">
        <v>1.0</v>
      </c>
      <c r="L83" s="56">
        <f>J83-K83</f>
        <v>3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128</v>
      </c>
      <c r="H85" s="27">
        <f t="shared" si="44"/>
        <v>33</v>
      </c>
      <c r="I85" s="28">
        <f t="shared" si="13"/>
        <v>0.7950310559</v>
      </c>
      <c r="J85" s="27">
        <f t="shared" ref="J85:K85" si="45">SUM(J71:J84)</f>
        <v>15</v>
      </c>
      <c r="K85" s="27">
        <f t="shared" si="45"/>
        <v>3</v>
      </c>
      <c r="L85" s="27">
        <f>J85-K85</f>
        <v>12</v>
      </c>
      <c r="M85" s="28">
        <f t="shared" ref="M85:M86" si="49">K85/J85</f>
        <v>0.2</v>
      </c>
      <c r="N85" s="27">
        <f t="shared" ref="N85:P85" si="46">SUM(N71:N84)</f>
        <v>29</v>
      </c>
      <c r="O85" s="27">
        <f t="shared" si="46"/>
        <v>11</v>
      </c>
      <c r="P85" s="27">
        <f t="shared" si="46"/>
        <v>18</v>
      </c>
      <c r="Q85" s="28">
        <f t="shared" si="43"/>
        <v>0.3793103448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910</v>
      </c>
      <c r="G86" s="27">
        <f t="shared" si="47"/>
        <v>754</v>
      </c>
      <c r="H86" s="27">
        <f t="shared" si="47"/>
        <v>156</v>
      </c>
      <c r="I86" s="28">
        <f t="shared" si="13"/>
        <v>0.8285714286</v>
      </c>
      <c r="J86" s="28">
        <f t="shared" ref="J86:L86" si="48">J37+J53+J70+J85</f>
        <v>53</v>
      </c>
      <c r="K86" s="27">
        <f t="shared" si="48"/>
        <v>22</v>
      </c>
      <c r="L86" s="28">
        <f t="shared" si="48"/>
        <v>31</v>
      </c>
      <c r="M86" s="28">
        <f t="shared" si="49"/>
        <v>0.4150943396</v>
      </c>
      <c r="N86" s="27">
        <f t="shared" ref="N86:P86" si="50">N37+N53+N70+N85</f>
        <v>172</v>
      </c>
      <c r="O86" s="27">
        <f t="shared" si="50"/>
        <v>77</v>
      </c>
      <c r="P86" s="27">
        <f t="shared" si="50"/>
        <v>97</v>
      </c>
      <c r="Q86" s="28">
        <f t="shared" si="43"/>
        <v>0.4476744186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189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424</v>
      </c>
      <c r="G96" s="81">
        <f t="shared" si="52"/>
        <v>360</v>
      </c>
      <c r="H96" s="81">
        <f t="shared" si="52"/>
        <v>64</v>
      </c>
      <c r="I96" s="82">
        <f t="shared" si="52"/>
        <v>0.8490566038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43</v>
      </c>
      <c r="P96" s="81">
        <f t="shared" si="52"/>
        <v>60</v>
      </c>
      <c r="Q96" s="82">
        <f t="shared" si="52"/>
        <v>0.4174757282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544</v>
      </c>
      <c r="W96" s="81">
        <f t="shared" si="53"/>
        <v>406</v>
      </c>
      <c r="X96" s="82">
        <f t="shared" ref="X96:X100" si="56">V96-W96</f>
        <v>138</v>
      </c>
      <c r="Y96" s="82">
        <f t="shared" ref="Y96:Y100" si="57">W96/V96</f>
        <v>0.7463235294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134</v>
      </c>
      <c r="H97" s="84">
        <f t="shared" si="54"/>
        <v>26</v>
      </c>
      <c r="I97" s="85">
        <f t="shared" si="54"/>
        <v>0.8375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14</v>
      </c>
      <c r="P97" s="84">
        <f t="shared" si="54"/>
        <v>6</v>
      </c>
      <c r="Q97" s="85">
        <f t="shared" si="54"/>
        <v>0.7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167</v>
      </c>
      <c r="X97" s="81">
        <f t="shared" si="56"/>
        <v>35</v>
      </c>
      <c r="Y97" s="82">
        <f t="shared" si="57"/>
        <v>0.8267326733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132</v>
      </c>
      <c r="H98" s="87">
        <f t="shared" si="58"/>
        <v>33</v>
      </c>
      <c r="I98" s="88">
        <f t="shared" si="58"/>
        <v>0.8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9</v>
      </c>
      <c r="P98" s="87">
        <f t="shared" si="58"/>
        <v>13</v>
      </c>
      <c r="Q98" s="88">
        <f t="shared" si="58"/>
        <v>0.45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141</v>
      </c>
      <c r="X98" s="82">
        <f t="shared" si="56"/>
        <v>46</v>
      </c>
      <c r="Y98" s="82">
        <f t="shared" si="57"/>
        <v>0.7540106952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128</v>
      </c>
      <c r="H99" s="27">
        <f t="shared" si="60"/>
        <v>33</v>
      </c>
      <c r="I99" s="28">
        <f t="shared" si="60"/>
        <v>0.7950310559</v>
      </c>
      <c r="J99" s="27">
        <f t="shared" si="60"/>
        <v>15</v>
      </c>
      <c r="K99" s="27">
        <f t="shared" si="60"/>
        <v>3</v>
      </c>
      <c r="L99" s="27">
        <f t="shared" si="60"/>
        <v>12</v>
      </c>
      <c r="M99" s="28">
        <f t="shared" si="60"/>
        <v>0.2</v>
      </c>
      <c r="N99" s="27">
        <f t="shared" si="60"/>
        <v>29</v>
      </c>
      <c r="O99" s="27">
        <f t="shared" si="60"/>
        <v>11</v>
      </c>
      <c r="P99" s="27">
        <f t="shared" si="60"/>
        <v>18</v>
      </c>
      <c r="Q99" s="28">
        <f t="shared" si="60"/>
        <v>0.3793103448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142</v>
      </c>
      <c r="X99" s="82">
        <f t="shared" si="56"/>
        <v>63</v>
      </c>
      <c r="Y99" s="82">
        <f t="shared" si="57"/>
        <v>0.6926829268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910</v>
      </c>
      <c r="G100" s="27">
        <f t="shared" si="62"/>
        <v>754</v>
      </c>
      <c r="H100" s="27">
        <f t="shared" si="62"/>
        <v>156</v>
      </c>
      <c r="I100" s="28">
        <f t="shared" si="62"/>
        <v>0.8285714286</v>
      </c>
      <c r="J100" s="28">
        <f t="shared" si="62"/>
        <v>53</v>
      </c>
      <c r="K100" s="27">
        <f t="shared" si="62"/>
        <v>22</v>
      </c>
      <c r="L100" s="28">
        <f t="shared" si="62"/>
        <v>31</v>
      </c>
      <c r="M100" s="28">
        <f t="shared" si="62"/>
        <v>0.4150943396</v>
      </c>
      <c r="N100" s="27">
        <f t="shared" si="62"/>
        <v>172</v>
      </c>
      <c r="O100" s="27">
        <f t="shared" si="62"/>
        <v>77</v>
      </c>
      <c r="P100" s="27">
        <f t="shared" si="62"/>
        <v>97</v>
      </c>
      <c r="Q100" s="28">
        <f t="shared" si="62"/>
        <v>0.4476744186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1138</v>
      </c>
      <c r="W100" s="91">
        <f t="shared" si="63"/>
        <v>856</v>
      </c>
      <c r="X100" s="82">
        <f t="shared" si="56"/>
        <v>282</v>
      </c>
      <c r="Y100" s="82">
        <f t="shared" si="57"/>
        <v>0.7521968366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190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963</v>
      </c>
      <c r="J113" s="9"/>
      <c r="K113" s="10"/>
      <c r="L113" s="98">
        <f>G86+K86</f>
        <v>776</v>
      </c>
      <c r="M113" s="9"/>
      <c r="N113" s="10"/>
      <c r="O113" s="99">
        <f t="shared" ref="O113:O114" si="64">I113-L113</f>
        <v>187</v>
      </c>
      <c r="P113" s="9"/>
      <c r="Q113" s="10"/>
      <c r="R113" s="99">
        <f t="shared" ref="R113:R115" si="65">L113/I113</f>
        <v>0.805815161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80</v>
      </c>
      <c r="M114" s="9"/>
      <c r="N114" s="10"/>
      <c r="O114" s="101">
        <f t="shared" si="64"/>
        <v>95</v>
      </c>
      <c r="P114" s="9"/>
      <c r="Q114" s="10"/>
      <c r="R114" s="99">
        <f t="shared" si="65"/>
        <v>0.4571428571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1138</v>
      </c>
      <c r="J115" s="9"/>
      <c r="K115" s="10"/>
      <c r="L115" s="98">
        <f>SUM(L113:L114)</f>
        <v>856</v>
      </c>
      <c r="M115" s="9"/>
      <c r="N115" s="10"/>
      <c r="O115" s="99">
        <f>SUM(O113:O114)</f>
        <v>282</v>
      </c>
      <c r="P115" s="9"/>
      <c r="Q115" s="10"/>
      <c r="R115" s="99">
        <f t="shared" si="65"/>
        <v>0.7521968366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1991.0</v>
      </c>
      <c r="G121" s="107">
        <v>842.0</v>
      </c>
      <c r="H121" s="107">
        <f t="shared" ref="H121:H124" si="66">F121-G121</f>
        <v>1149</v>
      </c>
      <c r="I121" s="108">
        <f t="shared" ref="I121:I125" si="67">G121/F121</f>
        <v>0.4229030638</v>
      </c>
      <c r="J121" s="107">
        <v>415.0</v>
      </c>
      <c r="K121" s="107">
        <v>113.0</v>
      </c>
      <c r="L121" s="107">
        <f t="shared" ref="L121:L124" si="68">J121-K121</f>
        <v>302</v>
      </c>
      <c r="M121" s="108">
        <f t="shared" ref="M121:M125" si="69">K121/J121</f>
        <v>0.2722891566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1615.0</v>
      </c>
      <c r="G122" s="107">
        <v>425.0</v>
      </c>
      <c r="H122" s="107">
        <f t="shared" si="66"/>
        <v>1190</v>
      </c>
      <c r="I122" s="108">
        <f t="shared" si="67"/>
        <v>0.2631578947</v>
      </c>
      <c r="J122" s="107">
        <v>428.0</v>
      </c>
      <c r="K122" s="107">
        <v>70.0</v>
      </c>
      <c r="L122" s="107">
        <f t="shared" si="68"/>
        <v>358</v>
      </c>
      <c r="M122" s="108">
        <f t="shared" si="69"/>
        <v>0.1635514019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1375.0</v>
      </c>
      <c r="G123" s="107">
        <v>496.0</v>
      </c>
      <c r="H123" s="107">
        <f t="shared" si="66"/>
        <v>879</v>
      </c>
      <c r="I123" s="108">
        <f t="shared" si="67"/>
        <v>0.3607272727</v>
      </c>
      <c r="J123" s="107">
        <v>337.0</v>
      </c>
      <c r="K123" s="107">
        <v>58.0</v>
      </c>
      <c r="L123" s="107">
        <f t="shared" si="68"/>
        <v>279</v>
      </c>
      <c r="M123" s="108">
        <f t="shared" si="69"/>
        <v>0.1721068249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1931.0</v>
      </c>
      <c r="G124" s="107">
        <v>756.0</v>
      </c>
      <c r="H124" s="107">
        <f t="shared" si="66"/>
        <v>1175</v>
      </c>
      <c r="I124" s="108">
        <f t="shared" si="67"/>
        <v>0.3915069912</v>
      </c>
      <c r="J124" s="107">
        <v>452.0</v>
      </c>
      <c r="K124" s="107">
        <v>64.0</v>
      </c>
      <c r="L124" s="107">
        <f t="shared" si="68"/>
        <v>388</v>
      </c>
      <c r="M124" s="108">
        <f t="shared" si="69"/>
        <v>0.1415929204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6912</v>
      </c>
      <c r="G125" s="104">
        <f t="shared" si="70"/>
        <v>2519</v>
      </c>
      <c r="H125" s="104">
        <f t="shared" si="70"/>
        <v>4393</v>
      </c>
      <c r="I125" s="109">
        <f t="shared" si="67"/>
        <v>0.3644386574</v>
      </c>
      <c r="J125" s="104">
        <f t="shared" ref="J125:L125" si="71">J121+J122+J123+J124</f>
        <v>1632</v>
      </c>
      <c r="K125" s="104">
        <f t="shared" si="71"/>
        <v>305</v>
      </c>
      <c r="L125" s="104">
        <f t="shared" si="71"/>
        <v>1327</v>
      </c>
      <c r="M125" s="109">
        <f t="shared" si="69"/>
        <v>0.1868872549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188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438</v>
      </c>
      <c r="G143" s="113">
        <f t="shared" si="72"/>
        <v>360</v>
      </c>
      <c r="H143" s="113">
        <f t="shared" ref="H143:H147" si="77">F143-G143</f>
        <v>78</v>
      </c>
      <c r="I143" s="114">
        <f t="shared" ref="I143:I147" si="78">G143/F143</f>
        <v>0.8219178082</v>
      </c>
      <c r="J143" s="115">
        <f t="shared" ref="J143:K143" si="73">F121</f>
        <v>1991</v>
      </c>
      <c r="K143" s="115">
        <f t="shared" si="73"/>
        <v>842</v>
      </c>
      <c r="L143" s="116">
        <f t="shared" ref="L143:L147" si="80">J143-K143</f>
        <v>1149</v>
      </c>
      <c r="M143" s="114">
        <f t="shared" ref="M143:M147" si="81">K143/J143</f>
        <v>0.4229030638</v>
      </c>
      <c r="N143" s="113">
        <f t="shared" ref="N143:O143" si="74">N96+R96</f>
        <v>106</v>
      </c>
      <c r="O143" s="113">
        <f t="shared" si="74"/>
        <v>46</v>
      </c>
      <c r="P143" s="113">
        <f t="shared" ref="P143:P147" si="83">N143-O143</f>
        <v>60</v>
      </c>
      <c r="Q143" s="114">
        <f t="shared" ref="Q143:Q147" si="84">O143/N143</f>
        <v>0.4339622642</v>
      </c>
      <c r="R143" s="115">
        <f t="shared" ref="R143:S143" si="75">J121</f>
        <v>415</v>
      </c>
      <c r="S143" s="115">
        <f t="shared" si="75"/>
        <v>113</v>
      </c>
      <c r="T143" s="116">
        <f t="shared" ref="T143:T147" si="86">R143-S143</f>
        <v>302</v>
      </c>
      <c r="U143" s="114">
        <f t="shared" ref="U143:U147" si="87">S143/R143</f>
        <v>0.2722891566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153</v>
      </c>
      <c r="H144" s="118">
        <f t="shared" si="77"/>
        <v>29</v>
      </c>
      <c r="I144" s="119">
        <f t="shared" si="78"/>
        <v>0.8406593407</v>
      </c>
      <c r="J144" s="120">
        <f t="shared" ref="J144:K144" si="79">F122</f>
        <v>1615</v>
      </c>
      <c r="K144" s="120">
        <f t="shared" si="79"/>
        <v>425</v>
      </c>
      <c r="L144" s="121">
        <f t="shared" si="80"/>
        <v>1190</v>
      </c>
      <c r="M144" s="119">
        <f t="shared" si="81"/>
        <v>0.2631578947</v>
      </c>
      <c r="N144" s="118">
        <f t="shared" ref="N144:O144" si="82">N97+R97</f>
        <v>20</v>
      </c>
      <c r="O144" s="118">
        <f t="shared" si="82"/>
        <v>14</v>
      </c>
      <c r="P144" s="118">
        <f t="shared" si="83"/>
        <v>6</v>
      </c>
      <c r="Q144" s="119">
        <f t="shared" si="84"/>
        <v>0.7</v>
      </c>
      <c r="R144" s="120">
        <f t="shared" ref="R144:S144" si="85">J122</f>
        <v>428</v>
      </c>
      <c r="S144" s="120">
        <f t="shared" si="85"/>
        <v>70</v>
      </c>
      <c r="T144" s="121">
        <f t="shared" si="86"/>
        <v>358</v>
      </c>
      <c r="U144" s="119">
        <f t="shared" si="87"/>
        <v>0.1635514019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132</v>
      </c>
      <c r="H145" s="123">
        <f t="shared" si="77"/>
        <v>35</v>
      </c>
      <c r="I145" s="124">
        <f t="shared" si="78"/>
        <v>0.7904191617</v>
      </c>
      <c r="J145" s="125">
        <f t="shared" ref="J145:K145" si="89">F123</f>
        <v>1375</v>
      </c>
      <c r="K145" s="125">
        <f t="shared" si="89"/>
        <v>496</v>
      </c>
      <c r="L145" s="126">
        <f t="shared" si="80"/>
        <v>879</v>
      </c>
      <c r="M145" s="124">
        <f t="shared" si="81"/>
        <v>0.3607272727</v>
      </c>
      <c r="N145" s="123">
        <f t="shared" ref="N145:O145" si="90">N98+R98</f>
        <v>20</v>
      </c>
      <c r="O145" s="123">
        <f t="shared" si="90"/>
        <v>9</v>
      </c>
      <c r="P145" s="123">
        <f t="shared" si="83"/>
        <v>11</v>
      </c>
      <c r="Q145" s="124">
        <f t="shared" si="84"/>
        <v>0.45</v>
      </c>
      <c r="R145" s="125">
        <f t="shared" ref="R145:S145" si="91">J123</f>
        <v>337</v>
      </c>
      <c r="S145" s="125">
        <f t="shared" si="91"/>
        <v>58</v>
      </c>
      <c r="T145" s="126">
        <f t="shared" si="86"/>
        <v>279</v>
      </c>
      <c r="U145" s="124">
        <f t="shared" si="87"/>
        <v>0.1721068249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131</v>
      </c>
      <c r="H146" s="128">
        <f t="shared" si="77"/>
        <v>45</v>
      </c>
      <c r="I146" s="129">
        <f t="shared" si="78"/>
        <v>0.7443181818</v>
      </c>
      <c r="J146" s="130">
        <f t="shared" ref="J146:K146" si="93">F124</f>
        <v>1931</v>
      </c>
      <c r="K146" s="130">
        <f t="shared" si="93"/>
        <v>756</v>
      </c>
      <c r="L146" s="131">
        <f t="shared" si="80"/>
        <v>1175</v>
      </c>
      <c r="M146" s="129">
        <f t="shared" si="81"/>
        <v>0.3915069912</v>
      </c>
      <c r="N146" s="128">
        <f t="shared" ref="N146:O146" si="94">N99+R99</f>
        <v>29</v>
      </c>
      <c r="O146" s="128">
        <f t="shared" si="94"/>
        <v>11</v>
      </c>
      <c r="P146" s="128">
        <f t="shared" si="83"/>
        <v>18</v>
      </c>
      <c r="Q146" s="129">
        <f t="shared" si="84"/>
        <v>0.3793103448</v>
      </c>
      <c r="R146" s="130">
        <f t="shared" ref="R146:S146" si="95">J124</f>
        <v>452</v>
      </c>
      <c r="S146" s="130">
        <f t="shared" si="95"/>
        <v>64</v>
      </c>
      <c r="T146" s="131">
        <f t="shared" si="86"/>
        <v>388</v>
      </c>
      <c r="U146" s="129">
        <f t="shared" si="87"/>
        <v>0.1415929204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963</v>
      </c>
      <c r="G147" s="132">
        <f t="shared" si="96"/>
        <v>776</v>
      </c>
      <c r="H147" s="132">
        <f t="shared" si="77"/>
        <v>187</v>
      </c>
      <c r="I147" s="133">
        <f t="shared" si="78"/>
        <v>0.805815161</v>
      </c>
      <c r="J147" s="134">
        <f t="shared" ref="J147:K147" si="97">F125</f>
        <v>6912</v>
      </c>
      <c r="K147" s="134">
        <f t="shared" si="97"/>
        <v>2519</v>
      </c>
      <c r="L147" s="135">
        <f t="shared" si="80"/>
        <v>4393</v>
      </c>
      <c r="M147" s="133">
        <f t="shared" si="81"/>
        <v>0.3644386574</v>
      </c>
      <c r="N147" s="132">
        <f t="shared" ref="N147:O147" si="98">N100+R100</f>
        <v>175</v>
      </c>
      <c r="O147" s="132">
        <f t="shared" si="98"/>
        <v>80</v>
      </c>
      <c r="P147" s="132">
        <f t="shared" si="83"/>
        <v>95</v>
      </c>
      <c r="Q147" s="133">
        <f t="shared" si="84"/>
        <v>0.4571428571</v>
      </c>
      <c r="R147" s="134">
        <f t="shared" ref="R147:S147" si="99">J125</f>
        <v>1632</v>
      </c>
      <c r="S147" s="134">
        <f t="shared" si="99"/>
        <v>305</v>
      </c>
      <c r="T147" s="135">
        <f t="shared" si="86"/>
        <v>1327</v>
      </c>
      <c r="U147" s="133">
        <f t="shared" si="87"/>
        <v>0.1868872549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191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8.0</v>
      </c>
      <c r="P8" s="21">
        <f>N8-O8</f>
        <v>2</v>
      </c>
      <c r="Q8" s="23">
        <f>O8/N8</f>
        <v>0.8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6.0</v>
      </c>
      <c r="P10" s="21">
        <f>N10-O10</f>
        <v>4</v>
      </c>
      <c r="Q10" s="23">
        <f>O10/N10</f>
        <v>0.6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43.0</v>
      </c>
      <c r="H11" s="21">
        <f t="shared" ref="H11:H17" si="4">F11-G11</f>
        <v>2</v>
      </c>
      <c r="I11" s="23">
        <f t="shared" ref="I11:I17" si="5">G11/F11</f>
        <v>0.9555555556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30.0</v>
      </c>
      <c r="H12" s="21">
        <f t="shared" si="4"/>
        <v>2</v>
      </c>
      <c r="I12" s="23">
        <f t="shared" si="5"/>
        <v>0.9375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26.0</v>
      </c>
      <c r="H16" s="21">
        <f t="shared" si="4"/>
        <v>2</v>
      </c>
      <c r="I16" s="23">
        <f t="shared" si="5"/>
        <v>0.9285714286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27.0</v>
      </c>
      <c r="G17" s="22"/>
      <c r="H17" s="21">
        <f t="shared" si="4"/>
        <v>27</v>
      </c>
      <c r="I17" s="23">
        <f t="shared" si="5"/>
        <v>0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19.0</v>
      </c>
      <c r="P18" s="21">
        <f t="shared" si="6"/>
        <v>15</v>
      </c>
      <c r="Q18" s="23">
        <f t="shared" si="7"/>
        <v>0.5588235294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4.0</v>
      </c>
      <c r="H21" s="21">
        <f t="shared" si="8"/>
        <v>4</v>
      </c>
      <c r="I21" s="23">
        <f t="shared" si="9"/>
        <v>0.5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5.0</v>
      </c>
      <c r="P23" s="21">
        <f t="shared" si="10"/>
        <v>3</v>
      </c>
      <c r="Q23" s="23">
        <f t="shared" si="11"/>
        <v>0.625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0.0</v>
      </c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2.0</v>
      </c>
      <c r="L28" s="21">
        <f>J28-K28</f>
        <v>2</v>
      </c>
      <c r="M28" s="23">
        <f>K28/J28</f>
        <v>0.5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/>
      <c r="L31" s="21">
        <f t="shared" si="14"/>
        <v>1</v>
      </c>
      <c r="M31" s="23">
        <f t="shared" si="15"/>
        <v>0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8.0</v>
      </c>
      <c r="H33" s="21">
        <f t="shared" si="12"/>
        <v>1</v>
      </c>
      <c r="I33" s="23">
        <f t="shared" si="13"/>
        <v>0.8888888889</v>
      </c>
      <c r="J33" s="21"/>
      <c r="K33" s="22"/>
      <c r="L33" s="21"/>
      <c r="M33" s="23">
        <v>0.04</v>
      </c>
      <c r="N33" s="21">
        <v>4.0</v>
      </c>
      <c r="O33" s="22">
        <v>2.0</v>
      </c>
      <c r="P33" s="21">
        <f>N33-O33</f>
        <v>2</v>
      </c>
      <c r="Q33" s="23">
        <f>O33/N33</f>
        <v>0.5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5.0</v>
      </c>
      <c r="H34" s="21">
        <f t="shared" si="12"/>
        <v>1</v>
      </c>
      <c r="I34" s="23">
        <f t="shared" si="13"/>
        <v>0.8333333333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9.0</v>
      </c>
      <c r="H36" s="21">
        <f t="shared" si="12"/>
        <v>1</v>
      </c>
      <c r="I36" s="23">
        <f t="shared" si="13"/>
        <v>0.9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421</v>
      </c>
      <c r="G37" s="27">
        <f t="shared" si="16"/>
        <v>370</v>
      </c>
      <c r="H37" s="27">
        <f t="shared" si="12"/>
        <v>51</v>
      </c>
      <c r="I37" s="28">
        <f t="shared" si="13"/>
        <v>0.8788598575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45</v>
      </c>
      <c r="P37" s="27">
        <f t="shared" si="17"/>
        <v>58</v>
      </c>
      <c r="Q37" s="28">
        <f t="shared" ref="Q37:Q39" si="19">O37/N37</f>
        <v>0.4368932039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2.0</v>
      </c>
      <c r="H38" s="35">
        <f t="shared" si="12"/>
        <v>6</v>
      </c>
      <c r="I38" s="37">
        <f t="shared" si="13"/>
        <v>0.25</v>
      </c>
      <c r="J38" s="35"/>
      <c r="K38" s="36"/>
      <c r="L38" s="35"/>
      <c r="M38" s="37"/>
      <c r="N38" s="35">
        <v>7.0</v>
      </c>
      <c r="O38" s="36">
        <v>2.0</v>
      </c>
      <c r="P38" s="35">
        <f t="shared" ref="P38:P39" si="20">N38-O38</f>
        <v>5</v>
      </c>
      <c r="Q38" s="37">
        <f t="shared" si="19"/>
        <v>0.2857142857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9.0</v>
      </c>
      <c r="H40" s="35">
        <f t="shared" si="12"/>
        <v>1</v>
      </c>
      <c r="I40" s="37">
        <f t="shared" si="13"/>
        <v>0.9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28.0</v>
      </c>
      <c r="H46" s="35">
        <f t="shared" si="12"/>
        <v>2</v>
      </c>
      <c r="I46" s="37">
        <f t="shared" si="13"/>
        <v>0.9333333333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13.0</v>
      </c>
      <c r="L48" s="35">
        <f>J48-K48</f>
        <v>1</v>
      </c>
      <c r="M48" s="37">
        <f>K48/J48</f>
        <v>0.9285714286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140</v>
      </c>
      <c r="H53" s="27">
        <f t="shared" si="25"/>
        <v>20</v>
      </c>
      <c r="I53" s="28">
        <f t="shared" si="13"/>
        <v>0.875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12</v>
      </c>
      <c r="P53" s="27">
        <f>N53-O53</f>
        <v>8</v>
      </c>
      <c r="Q53" s="28">
        <f t="shared" ref="Q53:Q54" si="29">O53/N53</f>
        <v>0.6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9.0</v>
      </c>
      <c r="H56" s="44">
        <f t="shared" si="30"/>
        <v>1</v>
      </c>
      <c r="I56" s="46">
        <f t="shared" si="13"/>
        <v>0.9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6.0</v>
      </c>
      <c r="H57" s="44">
        <f t="shared" si="30"/>
        <v>4</v>
      </c>
      <c r="I57" s="46">
        <f t="shared" si="13"/>
        <v>0.6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8.0</v>
      </c>
      <c r="H58" s="44">
        <f t="shared" si="30"/>
        <v>2</v>
      </c>
      <c r="I58" s="46">
        <f t="shared" si="13"/>
        <v>0.8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18.0</v>
      </c>
      <c r="H68" s="44">
        <f t="shared" si="30"/>
        <v>4</v>
      </c>
      <c r="I68" s="46">
        <f t="shared" si="13"/>
        <v>0.8181818182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1.0</v>
      </c>
      <c r="P69" s="44">
        <f t="shared" si="34"/>
        <v>1</v>
      </c>
      <c r="Q69" s="46">
        <f t="shared" si="35"/>
        <v>0.5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130</v>
      </c>
      <c r="H70" s="27">
        <f t="shared" si="36"/>
        <v>35</v>
      </c>
      <c r="I70" s="28">
        <f t="shared" si="13"/>
        <v>0.7878787879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10</v>
      </c>
      <c r="P70" s="27">
        <f t="shared" si="38"/>
        <v>12</v>
      </c>
      <c r="Q70" s="28">
        <f t="shared" si="35"/>
        <v>0.5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1.0</v>
      </c>
      <c r="L73" s="56">
        <f>J73-K73</f>
        <v>4</v>
      </c>
      <c r="M73" s="58">
        <f>K73/J73</f>
        <v>0.2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12.0</v>
      </c>
      <c r="H75" s="56">
        <f t="shared" si="39"/>
        <v>3</v>
      </c>
      <c r="I75" s="58">
        <f t="shared" si="13"/>
        <v>0.8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4.0</v>
      </c>
      <c r="P76" s="56">
        <f t="shared" si="40"/>
        <v>1</v>
      </c>
      <c r="Q76" s="58">
        <f t="shared" si="41"/>
        <v>0.8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13.0</v>
      </c>
      <c r="H78" s="56">
        <f t="shared" si="39"/>
        <v>15</v>
      </c>
      <c r="I78" s="58">
        <f t="shared" si="13"/>
        <v>0.4642857143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1.0</v>
      </c>
      <c r="P78" s="56">
        <f t="shared" si="40"/>
        <v>6</v>
      </c>
      <c r="Q78" s="58">
        <f t="shared" si="41"/>
        <v>0.1428571429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5.0</v>
      </c>
      <c r="H79" s="56">
        <f t="shared" si="39"/>
        <v>5</v>
      </c>
      <c r="I79" s="58">
        <f t="shared" si="13"/>
        <v>0.5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8.0</v>
      </c>
      <c r="H80" s="56">
        <f t="shared" si="39"/>
        <v>2</v>
      </c>
      <c r="I80" s="58">
        <f t="shared" si="13"/>
        <v>0.8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9.0</v>
      </c>
      <c r="H81" s="56">
        <f t="shared" si="39"/>
        <v>1</v>
      </c>
      <c r="I81" s="58">
        <f t="shared" si="13"/>
        <v>0.9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9.0</v>
      </c>
      <c r="H83" s="56">
        <f t="shared" si="39"/>
        <v>0</v>
      </c>
      <c r="I83" s="58">
        <f t="shared" si="13"/>
        <v>1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127</v>
      </c>
      <c r="H85" s="27">
        <f t="shared" si="44"/>
        <v>34</v>
      </c>
      <c r="I85" s="28">
        <f t="shared" si="13"/>
        <v>0.7888198758</v>
      </c>
      <c r="J85" s="27">
        <f t="shared" ref="J85:K85" si="45">SUM(J71:J84)</f>
        <v>15</v>
      </c>
      <c r="K85" s="27">
        <f t="shared" si="45"/>
        <v>1</v>
      </c>
      <c r="L85" s="27">
        <f>J85-K85</f>
        <v>14</v>
      </c>
      <c r="M85" s="28">
        <f t="shared" ref="M85:M86" si="49">K85/J85</f>
        <v>0.06666666667</v>
      </c>
      <c r="N85" s="27">
        <f t="shared" ref="N85:P85" si="46">SUM(N71:N84)</f>
        <v>29</v>
      </c>
      <c r="O85" s="27">
        <f t="shared" si="46"/>
        <v>9</v>
      </c>
      <c r="P85" s="27">
        <f t="shared" si="46"/>
        <v>20</v>
      </c>
      <c r="Q85" s="28">
        <f t="shared" si="43"/>
        <v>0.3103448276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907</v>
      </c>
      <c r="G86" s="27">
        <f t="shared" si="47"/>
        <v>767</v>
      </c>
      <c r="H86" s="27">
        <f t="shared" si="47"/>
        <v>140</v>
      </c>
      <c r="I86" s="28">
        <f t="shared" si="13"/>
        <v>0.8456449835</v>
      </c>
      <c r="J86" s="28">
        <f t="shared" ref="J86:L86" si="48">J37+J53+J70+J85</f>
        <v>53</v>
      </c>
      <c r="K86" s="27">
        <f t="shared" si="48"/>
        <v>20</v>
      </c>
      <c r="L86" s="28">
        <f t="shared" si="48"/>
        <v>33</v>
      </c>
      <c r="M86" s="28">
        <f t="shared" si="49"/>
        <v>0.3773584906</v>
      </c>
      <c r="N86" s="27">
        <f t="shared" ref="N86:P86" si="50">N37+N53+N70+N85</f>
        <v>172</v>
      </c>
      <c r="O86" s="27">
        <f t="shared" si="50"/>
        <v>76</v>
      </c>
      <c r="P86" s="27">
        <f t="shared" si="50"/>
        <v>98</v>
      </c>
      <c r="Q86" s="28">
        <f t="shared" si="43"/>
        <v>0.4418604651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192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421</v>
      </c>
      <c r="G96" s="81">
        <f t="shared" si="52"/>
        <v>370</v>
      </c>
      <c r="H96" s="81">
        <f t="shared" si="52"/>
        <v>51</v>
      </c>
      <c r="I96" s="82">
        <f t="shared" si="52"/>
        <v>0.8788598575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45</v>
      </c>
      <c r="P96" s="81">
        <f t="shared" si="52"/>
        <v>58</v>
      </c>
      <c r="Q96" s="82">
        <f t="shared" si="52"/>
        <v>0.4368932039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541</v>
      </c>
      <c r="W96" s="81">
        <f t="shared" si="53"/>
        <v>418</v>
      </c>
      <c r="X96" s="82">
        <f t="shared" ref="X96:X100" si="56">V96-W96</f>
        <v>123</v>
      </c>
      <c r="Y96" s="82">
        <f t="shared" ref="Y96:Y100" si="57">W96/V96</f>
        <v>0.7726432532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140</v>
      </c>
      <c r="H97" s="84">
        <f t="shared" si="54"/>
        <v>20</v>
      </c>
      <c r="I97" s="85">
        <f t="shared" si="54"/>
        <v>0.875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12</v>
      </c>
      <c r="P97" s="84">
        <f t="shared" si="54"/>
        <v>8</v>
      </c>
      <c r="Q97" s="85">
        <f t="shared" si="54"/>
        <v>0.6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171</v>
      </c>
      <c r="X97" s="81">
        <f t="shared" si="56"/>
        <v>31</v>
      </c>
      <c r="Y97" s="82">
        <f t="shared" si="57"/>
        <v>0.8465346535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130</v>
      </c>
      <c r="H98" s="87">
        <f t="shared" si="58"/>
        <v>35</v>
      </c>
      <c r="I98" s="88">
        <f t="shared" si="58"/>
        <v>0.7878787879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10</v>
      </c>
      <c r="P98" s="87">
        <f t="shared" si="58"/>
        <v>12</v>
      </c>
      <c r="Q98" s="88">
        <f t="shared" si="58"/>
        <v>0.5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140</v>
      </c>
      <c r="X98" s="82">
        <f t="shared" si="56"/>
        <v>47</v>
      </c>
      <c r="Y98" s="82">
        <f t="shared" si="57"/>
        <v>0.7486631016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127</v>
      </c>
      <c r="H99" s="27">
        <f t="shared" si="60"/>
        <v>34</v>
      </c>
      <c r="I99" s="28">
        <f t="shared" si="60"/>
        <v>0.7888198758</v>
      </c>
      <c r="J99" s="27">
        <f t="shared" si="60"/>
        <v>15</v>
      </c>
      <c r="K99" s="27">
        <f t="shared" si="60"/>
        <v>1</v>
      </c>
      <c r="L99" s="27">
        <f t="shared" si="60"/>
        <v>14</v>
      </c>
      <c r="M99" s="28">
        <f t="shared" si="60"/>
        <v>0.06666666667</v>
      </c>
      <c r="N99" s="27">
        <f t="shared" si="60"/>
        <v>29</v>
      </c>
      <c r="O99" s="27">
        <f t="shared" si="60"/>
        <v>9</v>
      </c>
      <c r="P99" s="27">
        <f t="shared" si="60"/>
        <v>20</v>
      </c>
      <c r="Q99" s="28">
        <f t="shared" si="60"/>
        <v>0.3103448276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137</v>
      </c>
      <c r="X99" s="82">
        <f t="shared" si="56"/>
        <v>68</v>
      </c>
      <c r="Y99" s="82">
        <f t="shared" si="57"/>
        <v>0.6682926829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907</v>
      </c>
      <c r="G100" s="27">
        <f t="shared" si="62"/>
        <v>767</v>
      </c>
      <c r="H100" s="27">
        <f t="shared" si="62"/>
        <v>140</v>
      </c>
      <c r="I100" s="28">
        <f t="shared" si="62"/>
        <v>0.8456449835</v>
      </c>
      <c r="J100" s="28">
        <f t="shared" si="62"/>
        <v>53</v>
      </c>
      <c r="K100" s="27">
        <f t="shared" si="62"/>
        <v>20</v>
      </c>
      <c r="L100" s="28">
        <f t="shared" si="62"/>
        <v>33</v>
      </c>
      <c r="M100" s="28">
        <f t="shared" si="62"/>
        <v>0.3773584906</v>
      </c>
      <c r="N100" s="27">
        <f t="shared" si="62"/>
        <v>172</v>
      </c>
      <c r="O100" s="27">
        <f t="shared" si="62"/>
        <v>76</v>
      </c>
      <c r="P100" s="27">
        <f t="shared" si="62"/>
        <v>98</v>
      </c>
      <c r="Q100" s="28">
        <f t="shared" si="62"/>
        <v>0.4418604651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1135</v>
      </c>
      <c r="W100" s="91">
        <f t="shared" si="63"/>
        <v>866</v>
      </c>
      <c r="X100" s="82">
        <f t="shared" si="56"/>
        <v>269</v>
      </c>
      <c r="Y100" s="82">
        <f t="shared" si="57"/>
        <v>0.7629955947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193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960</v>
      </c>
      <c r="J113" s="9"/>
      <c r="K113" s="10"/>
      <c r="L113" s="98">
        <f>G86+K86</f>
        <v>787</v>
      </c>
      <c r="M113" s="9"/>
      <c r="N113" s="10"/>
      <c r="O113" s="99">
        <f t="shared" ref="O113:O114" si="64">I113-L113</f>
        <v>173</v>
      </c>
      <c r="P113" s="9"/>
      <c r="Q113" s="10"/>
      <c r="R113" s="99">
        <f t="shared" ref="R113:R115" si="65">L113/I113</f>
        <v>0.8197916667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79</v>
      </c>
      <c r="M114" s="9"/>
      <c r="N114" s="10"/>
      <c r="O114" s="101">
        <f t="shared" si="64"/>
        <v>96</v>
      </c>
      <c r="P114" s="9"/>
      <c r="Q114" s="10"/>
      <c r="R114" s="99">
        <f t="shared" si="65"/>
        <v>0.4514285714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1135</v>
      </c>
      <c r="J115" s="9"/>
      <c r="K115" s="10"/>
      <c r="L115" s="98">
        <f>SUM(L113:L114)</f>
        <v>866</v>
      </c>
      <c r="M115" s="9"/>
      <c r="N115" s="10"/>
      <c r="O115" s="99">
        <f>SUM(O113:O114)</f>
        <v>269</v>
      </c>
      <c r="P115" s="9"/>
      <c r="Q115" s="10"/>
      <c r="R115" s="99">
        <f t="shared" si="65"/>
        <v>0.7629955947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1991.0</v>
      </c>
      <c r="G121" s="107">
        <v>808.0</v>
      </c>
      <c r="H121" s="107">
        <f t="shared" ref="H121:H124" si="66">F121-G121</f>
        <v>1183</v>
      </c>
      <c r="I121" s="108">
        <f t="shared" ref="I121:I125" si="67">G121/F121</f>
        <v>0.405826218</v>
      </c>
      <c r="J121" s="107">
        <v>415.0</v>
      </c>
      <c r="K121" s="107">
        <v>100.0</v>
      </c>
      <c r="L121" s="107">
        <f t="shared" ref="L121:L124" si="68">J121-K121</f>
        <v>315</v>
      </c>
      <c r="M121" s="108">
        <f t="shared" ref="M121:M125" si="69">K121/J121</f>
        <v>0.2409638554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1615.0</v>
      </c>
      <c r="G122" s="107">
        <v>467.0</v>
      </c>
      <c r="H122" s="107">
        <f t="shared" si="66"/>
        <v>1148</v>
      </c>
      <c r="I122" s="108">
        <f t="shared" si="67"/>
        <v>0.2891640867</v>
      </c>
      <c r="J122" s="107">
        <v>428.0</v>
      </c>
      <c r="K122" s="107">
        <v>81.0</v>
      </c>
      <c r="L122" s="107">
        <f t="shared" si="68"/>
        <v>347</v>
      </c>
      <c r="M122" s="108">
        <f t="shared" si="69"/>
        <v>0.1892523364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1376.0</v>
      </c>
      <c r="G123" s="107">
        <v>475.0</v>
      </c>
      <c r="H123" s="107">
        <f t="shared" si="66"/>
        <v>901</v>
      </c>
      <c r="I123" s="108">
        <f t="shared" si="67"/>
        <v>0.3452034884</v>
      </c>
      <c r="J123" s="107">
        <v>338.0</v>
      </c>
      <c r="K123" s="107">
        <v>59.0</v>
      </c>
      <c r="L123" s="107">
        <f t="shared" si="68"/>
        <v>279</v>
      </c>
      <c r="M123" s="108">
        <f t="shared" si="69"/>
        <v>0.174556213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1900.0</v>
      </c>
      <c r="G124" s="107">
        <v>739.0</v>
      </c>
      <c r="H124" s="107">
        <f t="shared" si="66"/>
        <v>1161</v>
      </c>
      <c r="I124" s="108">
        <f t="shared" si="67"/>
        <v>0.3889473684</v>
      </c>
      <c r="J124" s="107">
        <v>444.0</v>
      </c>
      <c r="K124" s="107">
        <v>61.0</v>
      </c>
      <c r="L124" s="107">
        <f t="shared" si="68"/>
        <v>383</v>
      </c>
      <c r="M124" s="108">
        <f t="shared" si="69"/>
        <v>0.1373873874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6882</v>
      </c>
      <c r="G125" s="104">
        <f t="shared" si="70"/>
        <v>2489</v>
      </c>
      <c r="H125" s="104">
        <f t="shared" si="70"/>
        <v>4393</v>
      </c>
      <c r="I125" s="109">
        <f t="shared" si="67"/>
        <v>0.3616681197</v>
      </c>
      <c r="J125" s="104">
        <f t="shared" ref="J125:L125" si="71">J121+J122+J123+J124</f>
        <v>1625</v>
      </c>
      <c r="K125" s="104">
        <f t="shared" si="71"/>
        <v>301</v>
      </c>
      <c r="L125" s="104">
        <f t="shared" si="71"/>
        <v>1324</v>
      </c>
      <c r="M125" s="109">
        <f t="shared" si="69"/>
        <v>0.1852307692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191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435</v>
      </c>
      <c r="G143" s="113">
        <f t="shared" si="72"/>
        <v>370</v>
      </c>
      <c r="H143" s="113">
        <f t="shared" ref="H143:H147" si="77">F143-G143</f>
        <v>65</v>
      </c>
      <c r="I143" s="114">
        <f t="shared" ref="I143:I147" si="78">G143/F143</f>
        <v>0.8505747126</v>
      </c>
      <c r="J143" s="115">
        <f t="shared" ref="J143:K143" si="73">F121</f>
        <v>1991</v>
      </c>
      <c r="K143" s="115">
        <f t="shared" si="73"/>
        <v>808</v>
      </c>
      <c r="L143" s="116">
        <f t="shared" ref="L143:L147" si="80">J143-K143</f>
        <v>1183</v>
      </c>
      <c r="M143" s="114">
        <f t="shared" ref="M143:M147" si="81">K143/J143</f>
        <v>0.405826218</v>
      </c>
      <c r="N143" s="113">
        <f t="shared" ref="N143:O143" si="74">N96+R96</f>
        <v>106</v>
      </c>
      <c r="O143" s="113">
        <f t="shared" si="74"/>
        <v>48</v>
      </c>
      <c r="P143" s="113">
        <f t="shared" ref="P143:P147" si="83">N143-O143</f>
        <v>58</v>
      </c>
      <c r="Q143" s="114">
        <f t="shared" ref="Q143:Q147" si="84">O143/N143</f>
        <v>0.4528301887</v>
      </c>
      <c r="R143" s="115">
        <f t="shared" ref="R143:S143" si="75">J121</f>
        <v>415</v>
      </c>
      <c r="S143" s="115">
        <f t="shared" si="75"/>
        <v>100</v>
      </c>
      <c r="T143" s="116">
        <f t="shared" ref="T143:T147" si="86">R143-S143</f>
        <v>315</v>
      </c>
      <c r="U143" s="114">
        <f t="shared" ref="U143:U147" si="87">S143/R143</f>
        <v>0.2409638554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159</v>
      </c>
      <c r="H144" s="118">
        <f t="shared" si="77"/>
        <v>23</v>
      </c>
      <c r="I144" s="119">
        <f t="shared" si="78"/>
        <v>0.8736263736</v>
      </c>
      <c r="J144" s="120">
        <f t="shared" ref="J144:K144" si="79">F122</f>
        <v>1615</v>
      </c>
      <c r="K144" s="120">
        <f t="shared" si="79"/>
        <v>467</v>
      </c>
      <c r="L144" s="121">
        <f t="shared" si="80"/>
        <v>1148</v>
      </c>
      <c r="M144" s="119">
        <f t="shared" si="81"/>
        <v>0.2891640867</v>
      </c>
      <c r="N144" s="118">
        <f t="shared" ref="N144:O144" si="82">N97+R97</f>
        <v>20</v>
      </c>
      <c r="O144" s="118">
        <f t="shared" si="82"/>
        <v>12</v>
      </c>
      <c r="P144" s="118">
        <f t="shared" si="83"/>
        <v>8</v>
      </c>
      <c r="Q144" s="119">
        <f t="shared" si="84"/>
        <v>0.6</v>
      </c>
      <c r="R144" s="120">
        <f t="shared" ref="R144:S144" si="85">J122</f>
        <v>428</v>
      </c>
      <c r="S144" s="120">
        <f t="shared" si="85"/>
        <v>81</v>
      </c>
      <c r="T144" s="121">
        <f t="shared" si="86"/>
        <v>347</v>
      </c>
      <c r="U144" s="119">
        <f t="shared" si="87"/>
        <v>0.1892523364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130</v>
      </c>
      <c r="H145" s="123">
        <f t="shared" si="77"/>
        <v>37</v>
      </c>
      <c r="I145" s="124">
        <f t="shared" si="78"/>
        <v>0.7784431138</v>
      </c>
      <c r="J145" s="125">
        <f t="shared" ref="J145:K145" si="89">F123</f>
        <v>1376</v>
      </c>
      <c r="K145" s="125">
        <f t="shared" si="89"/>
        <v>475</v>
      </c>
      <c r="L145" s="126">
        <f t="shared" si="80"/>
        <v>901</v>
      </c>
      <c r="M145" s="124">
        <f t="shared" si="81"/>
        <v>0.3452034884</v>
      </c>
      <c r="N145" s="123">
        <f t="shared" ref="N145:O145" si="90">N98+R98</f>
        <v>20</v>
      </c>
      <c r="O145" s="123">
        <f t="shared" si="90"/>
        <v>10</v>
      </c>
      <c r="P145" s="123">
        <f t="shared" si="83"/>
        <v>10</v>
      </c>
      <c r="Q145" s="124">
        <f t="shared" si="84"/>
        <v>0.5</v>
      </c>
      <c r="R145" s="125">
        <f t="shared" ref="R145:S145" si="91">J123</f>
        <v>338</v>
      </c>
      <c r="S145" s="125">
        <f t="shared" si="91"/>
        <v>59</v>
      </c>
      <c r="T145" s="126">
        <f t="shared" si="86"/>
        <v>279</v>
      </c>
      <c r="U145" s="124">
        <f t="shared" si="87"/>
        <v>0.174556213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128</v>
      </c>
      <c r="H146" s="128">
        <f t="shared" si="77"/>
        <v>48</v>
      </c>
      <c r="I146" s="129">
        <f t="shared" si="78"/>
        <v>0.7272727273</v>
      </c>
      <c r="J146" s="130">
        <f t="shared" ref="J146:K146" si="93">F124</f>
        <v>1900</v>
      </c>
      <c r="K146" s="130">
        <f t="shared" si="93"/>
        <v>739</v>
      </c>
      <c r="L146" s="131">
        <f t="shared" si="80"/>
        <v>1161</v>
      </c>
      <c r="M146" s="129">
        <f t="shared" si="81"/>
        <v>0.3889473684</v>
      </c>
      <c r="N146" s="128">
        <f t="shared" ref="N146:O146" si="94">N99+R99</f>
        <v>29</v>
      </c>
      <c r="O146" s="128">
        <f t="shared" si="94"/>
        <v>9</v>
      </c>
      <c r="P146" s="128">
        <f t="shared" si="83"/>
        <v>20</v>
      </c>
      <c r="Q146" s="129">
        <f t="shared" si="84"/>
        <v>0.3103448276</v>
      </c>
      <c r="R146" s="130">
        <f t="shared" ref="R146:S146" si="95">J124</f>
        <v>444</v>
      </c>
      <c r="S146" s="130">
        <f t="shared" si="95"/>
        <v>61</v>
      </c>
      <c r="T146" s="131">
        <f t="shared" si="86"/>
        <v>383</v>
      </c>
      <c r="U146" s="129">
        <f t="shared" si="87"/>
        <v>0.1373873874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960</v>
      </c>
      <c r="G147" s="132">
        <f t="shared" si="96"/>
        <v>787</v>
      </c>
      <c r="H147" s="132">
        <f t="shared" si="77"/>
        <v>173</v>
      </c>
      <c r="I147" s="133">
        <f t="shared" si="78"/>
        <v>0.8197916667</v>
      </c>
      <c r="J147" s="134">
        <f t="shared" ref="J147:K147" si="97">F125</f>
        <v>6882</v>
      </c>
      <c r="K147" s="134">
        <f t="shared" si="97"/>
        <v>2489</v>
      </c>
      <c r="L147" s="135">
        <f t="shared" si="80"/>
        <v>4393</v>
      </c>
      <c r="M147" s="133">
        <f t="shared" si="81"/>
        <v>0.3616681197</v>
      </c>
      <c r="N147" s="132">
        <f t="shared" ref="N147:O147" si="98">N100+R100</f>
        <v>175</v>
      </c>
      <c r="O147" s="132">
        <f t="shared" si="98"/>
        <v>79</v>
      </c>
      <c r="P147" s="132">
        <f t="shared" si="83"/>
        <v>96</v>
      </c>
      <c r="Q147" s="133">
        <f t="shared" si="84"/>
        <v>0.4514285714</v>
      </c>
      <c r="R147" s="134">
        <f t="shared" ref="R147:S147" si="99">J125</f>
        <v>1625</v>
      </c>
      <c r="S147" s="134">
        <f t="shared" si="99"/>
        <v>301</v>
      </c>
      <c r="T147" s="135">
        <f t="shared" si="86"/>
        <v>1324</v>
      </c>
      <c r="U147" s="133">
        <f t="shared" si="87"/>
        <v>0.1852307692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194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v>14.0</v>
      </c>
      <c r="I7" s="23">
        <v>0.0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v>29.0</v>
      </c>
      <c r="I8" s="23">
        <v>0.0</v>
      </c>
      <c r="J8" s="21">
        <v>1.0</v>
      </c>
      <c r="K8" s="22">
        <v>1.0</v>
      </c>
      <c r="L8" s="21">
        <v>1.0</v>
      </c>
      <c r="M8" s="23">
        <v>0.0</v>
      </c>
      <c r="N8" s="21">
        <v>10.0</v>
      </c>
      <c r="O8" s="22">
        <v>7.0</v>
      </c>
      <c r="P8" s="21">
        <v>10.0</v>
      </c>
      <c r="Q8" s="23">
        <v>0.0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v>0.0</v>
      </c>
      <c r="I9" s="23"/>
      <c r="J9" s="21">
        <v>0.0</v>
      </c>
      <c r="K9" s="22"/>
      <c r="L9" s="21">
        <v>0.0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1.0</v>
      </c>
      <c r="P10" s="21">
        <v>10.0</v>
      </c>
      <c r="Q10" s="23">
        <v>0.0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41.0</v>
      </c>
      <c r="H11" s="21">
        <v>45.0</v>
      </c>
      <c r="I11" s="23">
        <v>0.0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v>32.0</v>
      </c>
      <c r="I12" s="23">
        <v>0.0</v>
      </c>
      <c r="J12" s="21"/>
      <c r="K12" s="22"/>
      <c r="L12" s="21"/>
      <c r="M12" s="23"/>
      <c r="N12" s="21">
        <v>25.0</v>
      </c>
      <c r="O12" s="22">
        <v>0.0</v>
      </c>
      <c r="P12" s="21">
        <v>25.0</v>
      </c>
      <c r="Q12" s="23">
        <v>0.0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v>30.0</v>
      </c>
      <c r="I13" s="23">
        <v>0.0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v>20.0</v>
      </c>
      <c r="I14" s="23">
        <v>0.0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v>2.0</v>
      </c>
      <c r="I15" s="23">
        <v>0.0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28.0</v>
      </c>
      <c r="H16" s="21">
        <v>23.0</v>
      </c>
      <c r="I16" s="23">
        <v>0.0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27.0</v>
      </c>
      <c r="H17" s="21">
        <v>30.0</v>
      </c>
      <c r="I17" s="23">
        <v>0.0</v>
      </c>
      <c r="J17" s="21"/>
      <c r="K17" s="22"/>
      <c r="L17" s="21"/>
      <c r="M17" s="23"/>
      <c r="N17" s="21">
        <v>2.0</v>
      </c>
      <c r="O17" s="22">
        <v>0.0</v>
      </c>
      <c r="P17" s="21">
        <v>2.0</v>
      </c>
      <c r="Q17" s="23">
        <v>0.0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20.0</v>
      </c>
      <c r="P18" s="21">
        <v>34.0</v>
      </c>
      <c r="Q18" s="23">
        <v>0.0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v>29.0</v>
      </c>
      <c r="I19" s="23">
        <v>0.0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9.0</v>
      </c>
      <c r="H20" s="21">
        <v>10.0</v>
      </c>
      <c r="I20" s="23">
        <v>0.0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4.0</v>
      </c>
      <c r="H21" s="21">
        <v>8.0</v>
      </c>
      <c r="I21" s="23">
        <v>0.0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v>10.0</v>
      </c>
      <c r="I22" s="23">
        <v>0.0</v>
      </c>
      <c r="J22" s="21"/>
      <c r="K22" s="22"/>
      <c r="L22" s="21"/>
      <c r="M22" s="23"/>
      <c r="N22" s="21">
        <v>4.0</v>
      </c>
      <c r="O22" s="22">
        <v>2.0</v>
      </c>
      <c r="P22" s="21">
        <v>4.0</v>
      </c>
      <c r="Q22" s="23">
        <v>0.0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v>40.0</v>
      </c>
      <c r="I23" s="23">
        <v>0.0</v>
      </c>
      <c r="J23" s="21"/>
      <c r="K23" s="22"/>
      <c r="L23" s="21"/>
      <c r="M23" s="23"/>
      <c r="N23" s="21">
        <v>8.0</v>
      </c>
      <c r="O23" s="22">
        <v>8.0</v>
      </c>
      <c r="P23" s="21">
        <v>8.0</v>
      </c>
      <c r="Q23" s="23">
        <v>0.0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v>10.0</v>
      </c>
      <c r="I24" s="23">
        <v>0.0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v>9.0</v>
      </c>
      <c r="I25" s="23">
        <v>0.0</v>
      </c>
      <c r="J25" s="21"/>
      <c r="K25" s="22"/>
      <c r="L25" s="21"/>
      <c r="M25" s="23"/>
      <c r="N25" s="21">
        <v>3.0</v>
      </c>
      <c r="O25" s="22">
        <v>3.0</v>
      </c>
      <c r="P25" s="21">
        <v>3.0</v>
      </c>
      <c r="Q25" s="23">
        <v>0.0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v>0.0</v>
      </c>
      <c r="I26" s="23"/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v>12.0</v>
      </c>
      <c r="I28" s="23">
        <v>0.0</v>
      </c>
      <c r="J28" s="21">
        <v>4.0</v>
      </c>
      <c r="K28" s="22"/>
      <c r="L28" s="21">
        <v>4.0</v>
      </c>
      <c r="M28" s="23">
        <v>0.0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v>12.0</v>
      </c>
      <c r="I29" s="23">
        <v>0.0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 t="s">
        <v>195</v>
      </c>
      <c r="H30" s="21">
        <v>6.0</v>
      </c>
      <c r="I30" s="23">
        <v>0.0</v>
      </c>
      <c r="J30" s="21">
        <v>8.0</v>
      </c>
      <c r="K30" s="22">
        <v>4.0</v>
      </c>
      <c r="L30" s="21">
        <v>8.0</v>
      </c>
      <c r="M30" s="23">
        <v>0.0</v>
      </c>
      <c r="N30" s="21"/>
      <c r="O30" s="22"/>
      <c r="P30" s="21"/>
      <c r="Q30" s="23"/>
      <c r="R30" s="21">
        <v>3.0</v>
      </c>
      <c r="S30" s="22">
        <v>3.0</v>
      </c>
      <c r="T30" s="21">
        <v>3.0</v>
      </c>
      <c r="U30" s="23">
        <v>0.0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v>4.0</v>
      </c>
      <c r="I31" s="23">
        <v>0.0</v>
      </c>
      <c r="J31" s="21">
        <v>1.0</v>
      </c>
      <c r="K31" s="22">
        <v>1.0</v>
      </c>
      <c r="L31" s="21">
        <v>1.0</v>
      </c>
      <c r="M31" s="23">
        <v>0.0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v>14.0</v>
      </c>
      <c r="I32" s="23">
        <v>0.0</v>
      </c>
      <c r="J32" s="21">
        <v>0.0</v>
      </c>
      <c r="K32" s="22"/>
      <c r="L32" s="21">
        <v>0.0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1.0</v>
      </c>
      <c r="H33" s="21">
        <v>9.0</v>
      </c>
      <c r="I33" s="23">
        <v>0.0</v>
      </c>
      <c r="J33" s="21"/>
      <c r="K33" s="22"/>
      <c r="L33" s="21"/>
      <c r="M33" s="23">
        <v>0.04</v>
      </c>
      <c r="N33" s="21">
        <v>4.0</v>
      </c>
      <c r="O33" s="22">
        <v>2.0</v>
      </c>
      <c r="P33" s="21">
        <v>4.0</v>
      </c>
      <c r="Q33" s="23">
        <v>0.0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v>6.0</v>
      </c>
      <c r="I34" s="23">
        <v>0.0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v>5.0</v>
      </c>
      <c r="I35" s="23">
        <v>0.0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v>3.0</v>
      </c>
      <c r="Q35" s="23">
        <v>0.0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9.0</v>
      </c>
      <c r="H36" s="21">
        <v>10.0</v>
      </c>
      <c r="I36" s="23">
        <v>0.0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v>419.0</v>
      </c>
      <c r="G37" s="27">
        <v>0.0</v>
      </c>
      <c r="H37" s="27">
        <v>419.0</v>
      </c>
      <c r="I37" s="28">
        <v>0.0</v>
      </c>
      <c r="J37" s="27">
        <v>14.0</v>
      </c>
      <c r="K37" s="27"/>
      <c r="L37" s="27">
        <v>14.0</v>
      </c>
      <c r="M37" s="28">
        <v>0.0</v>
      </c>
      <c r="N37" s="27">
        <v>103.0</v>
      </c>
      <c r="O37" s="27">
        <v>0.0</v>
      </c>
      <c r="P37" s="27">
        <v>103.0</v>
      </c>
      <c r="Q37" s="28">
        <v>0.0</v>
      </c>
      <c r="R37" s="27">
        <v>3.0</v>
      </c>
      <c r="S37" s="27">
        <v>0.0</v>
      </c>
      <c r="T37" s="27">
        <v>3.0</v>
      </c>
      <c r="U37" s="28">
        <v>0.0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v>8.0</v>
      </c>
      <c r="I38" s="37">
        <v>0.0</v>
      </c>
      <c r="J38" s="35"/>
      <c r="K38" s="36"/>
      <c r="L38" s="35"/>
      <c r="M38" s="37"/>
      <c r="N38" s="35">
        <v>7.0</v>
      </c>
      <c r="O38" s="36">
        <v>2.0</v>
      </c>
      <c r="P38" s="35">
        <v>7.0</v>
      </c>
      <c r="Q38" s="37">
        <v>0.0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v>10.0</v>
      </c>
      <c r="I39" s="37">
        <v>0.0</v>
      </c>
      <c r="J39" s="35"/>
      <c r="K39" s="36"/>
      <c r="L39" s="35"/>
      <c r="M39" s="37"/>
      <c r="N39" s="35">
        <v>3.0</v>
      </c>
      <c r="O39" s="36">
        <v>3.0</v>
      </c>
      <c r="P39" s="35">
        <v>3.0</v>
      </c>
      <c r="Q39" s="37">
        <v>0.0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7.0</v>
      </c>
      <c r="H40" s="35">
        <v>10.0</v>
      </c>
      <c r="I40" s="37">
        <v>0.0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v>10.0</v>
      </c>
      <c r="I41" s="37">
        <v>0.0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v>6.0</v>
      </c>
      <c r="I42" s="37">
        <v>0.0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v>10.0</v>
      </c>
      <c r="I43" s="37">
        <v>0.0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2.0</v>
      </c>
      <c r="H44" s="35">
        <v>3.0</v>
      </c>
      <c r="I44" s="37">
        <v>0.0</v>
      </c>
      <c r="J44" s="35">
        <v>2.0</v>
      </c>
      <c r="K44" s="36"/>
      <c r="L44" s="35">
        <v>2.0</v>
      </c>
      <c r="M44" s="37">
        <v>0.0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v>12.0</v>
      </c>
      <c r="I45" s="37">
        <v>0.0</v>
      </c>
      <c r="J45" s="35"/>
      <c r="K45" s="36"/>
      <c r="L45" s="35"/>
      <c r="M45" s="37"/>
      <c r="N45" s="35">
        <v>1.0</v>
      </c>
      <c r="O45" s="36">
        <v>1.0</v>
      </c>
      <c r="P45" s="35">
        <v>1.0</v>
      </c>
      <c r="Q45" s="37">
        <v>0.0</v>
      </c>
      <c r="R45" s="35">
        <v>0.0</v>
      </c>
      <c r="S45" s="36"/>
      <c r="T45" s="35">
        <v>0.0</v>
      </c>
      <c r="U45" s="37"/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28.0</v>
      </c>
      <c r="H46" s="35">
        <v>30.0</v>
      </c>
      <c r="I46" s="37">
        <v>0.0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v>5.0</v>
      </c>
      <c r="I47" s="37">
        <v>0.0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v>9.0</v>
      </c>
      <c r="I48" s="37">
        <v>0.0</v>
      </c>
      <c r="J48" s="35">
        <v>14.0</v>
      </c>
      <c r="K48" s="36">
        <v>14.0</v>
      </c>
      <c r="L48" s="35">
        <v>14.0</v>
      </c>
      <c r="M48" s="37">
        <v>0.0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v>8.0</v>
      </c>
      <c r="I49" s="37">
        <v>0.0</v>
      </c>
      <c r="J49" s="35"/>
      <c r="K49" s="36"/>
      <c r="L49" s="35"/>
      <c r="M49" s="37"/>
      <c r="N49" s="35">
        <v>2.0</v>
      </c>
      <c r="O49" s="36">
        <v>2.0</v>
      </c>
      <c r="P49" s="35">
        <v>2.0</v>
      </c>
      <c r="Q49" s="37">
        <v>0.0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v>14.0</v>
      </c>
      <c r="I50" s="37">
        <v>0.0</v>
      </c>
      <c r="J50" s="35">
        <v>5.0</v>
      </c>
      <c r="K50" s="36">
        <v>5.0</v>
      </c>
      <c r="L50" s="35">
        <v>5.0</v>
      </c>
      <c r="M50" s="37">
        <v>0.0</v>
      </c>
      <c r="N50" s="35">
        <v>5.0</v>
      </c>
      <c r="O50" s="36">
        <v>5.0</v>
      </c>
      <c r="P50" s="35">
        <v>5.0</v>
      </c>
      <c r="Q50" s="37">
        <v>0.0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v>5.0</v>
      </c>
      <c r="I51" s="37">
        <v>0.0</v>
      </c>
      <c r="J51" s="35">
        <v>1.0</v>
      </c>
      <c r="K51" s="36">
        <v>1.0</v>
      </c>
      <c r="L51" s="35">
        <v>1.0</v>
      </c>
      <c r="M51" s="37">
        <v>0.0</v>
      </c>
      <c r="N51" s="35">
        <v>2.0</v>
      </c>
      <c r="O51" s="36">
        <v>0.0</v>
      </c>
      <c r="P51" s="35">
        <v>2.0</v>
      </c>
      <c r="Q51" s="37">
        <v>0.0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v>20.0</v>
      </c>
      <c r="I52" s="37">
        <v>0.0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v>160.0</v>
      </c>
      <c r="G53" s="27">
        <v>0.0</v>
      </c>
      <c r="H53" s="27">
        <v>160.0</v>
      </c>
      <c r="I53" s="28">
        <v>0.0</v>
      </c>
      <c r="J53" s="27">
        <v>22.0</v>
      </c>
      <c r="K53" s="27">
        <v>0.0</v>
      </c>
      <c r="L53" s="27">
        <v>22.0</v>
      </c>
      <c r="M53" s="28">
        <v>0.0</v>
      </c>
      <c r="N53" s="27">
        <v>20.0</v>
      </c>
      <c r="O53" s="27">
        <v>0.0</v>
      </c>
      <c r="P53" s="27">
        <v>20.0</v>
      </c>
      <c r="Q53" s="28">
        <v>0.0</v>
      </c>
      <c r="R53" s="27">
        <v>0.0</v>
      </c>
      <c r="S53" s="27">
        <v>0.0</v>
      </c>
      <c r="T53" s="27">
        <v>0.0</v>
      </c>
      <c r="U53" s="28"/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v>7.0</v>
      </c>
      <c r="I54" s="46">
        <v>0.0</v>
      </c>
      <c r="J54" s="44">
        <v>0.0</v>
      </c>
      <c r="K54" s="45"/>
      <c r="L54" s="44">
        <v>0.0</v>
      </c>
      <c r="M54" s="46"/>
      <c r="N54" s="44">
        <v>3.0</v>
      </c>
      <c r="O54" s="45">
        <v>2.0</v>
      </c>
      <c r="P54" s="44">
        <v>3.0</v>
      </c>
      <c r="Q54" s="46">
        <v>0.0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v>7.0</v>
      </c>
      <c r="I55" s="46">
        <v>0.0</v>
      </c>
      <c r="J55" s="44">
        <v>0.0</v>
      </c>
      <c r="K55" s="45"/>
      <c r="L55" s="44">
        <v>0.0</v>
      </c>
      <c r="M55" s="46"/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9.0</v>
      </c>
      <c r="H56" s="44">
        <v>10.0</v>
      </c>
      <c r="I56" s="46">
        <v>0.0</v>
      </c>
      <c r="J56" s="44"/>
      <c r="K56" s="45"/>
      <c r="L56" s="44"/>
      <c r="M56" s="46"/>
      <c r="N56" s="44">
        <v>2.0</v>
      </c>
      <c r="O56" s="45">
        <v>3.0</v>
      </c>
      <c r="P56" s="44">
        <v>2.0</v>
      </c>
      <c r="Q56" s="46">
        <v>0.0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8.0</v>
      </c>
      <c r="H57" s="44">
        <v>10.0</v>
      </c>
      <c r="I57" s="46">
        <v>0.0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v>10.0</v>
      </c>
      <c r="I58" s="46">
        <v>0.0</v>
      </c>
      <c r="J58" s="44"/>
      <c r="K58" s="45"/>
      <c r="L58" s="44"/>
      <c r="M58" s="46"/>
      <c r="N58" s="44">
        <v>2.0</v>
      </c>
      <c r="O58" s="45">
        <v>1.0</v>
      </c>
      <c r="P58" s="44">
        <v>2.0</v>
      </c>
      <c r="Q58" s="46">
        <v>0.0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v>14.0</v>
      </c>
      <c r="I59" s="46">
        <v>0.0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v>8.0</v>
      </c>
      <c r="I60" s="46">
        <v>0.0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v>8.0</v>
      </c>
      <c r="I61" s="46">
        <v>0.0</v>
      </c>
      <c r="J61" s="44">
        <v>2.0</v>
      </c>
      <c r="K61" s="45">
        <v>1.0</v>
      </c>
      <c r="L61" s="44">
        <v>2.0</v>
      </c>
      <c r="M61" s="46">
        <v>0.0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v>10.0</v>
      </c>
      <c r="I62" s="46">
        <v>0.0</v>
      </c>
      <c r="J62" s="44"/>
      <c r="K62" s="45"/>
      <c r="L62" s="44"/>
      <c r="M62" s="46"/>
      <c r="N62" s="44">
        <v>1.0</v>
      </c>
      <c r="O62" s="45">
        <v>0.0</v>
      </c>
      <c r="P62" s="44">
        <v>1.0</v>
      </c>
      <c r="Q62" s="46">
        <v>0.0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v>6.0</v>
      </c>
      <c r="I63" s="46">
        <v>0.0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v>6.0</v>
      </c>
      <c r="I64" s="46">
        <v>0.0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v>8.0</v>
      </c>
      <c r="I65" s="46">
        <v>0.0</v>
      </c>
      <c r="J65" s="44"/>
      <c r="K65" s="45"/>
      <c r="L65" s="44"/>
      <c r="M65" s="46"/>
      <c r="N65" s="44">
        <v>6.0</v>
      </c>
      <c r="O65" s="45">
        <v>3.0</v>
      </c>
      <c r="P65" s="44">
        <v>6.0</v>
      </c>
      <c r="Q65" s="46">
        <v>0.0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v>14.0</v>
      </c>
      <c r="I66" s="46">
        <v>0.0</v>
      </c>
      <c r="J66" s="44"/>
      <c r="K66" s="45"/>
      <c r="L66" s="44"/>
      <c r="M66" s="46"/>
      <c r="N66" s="44">
        <v>2.0</v>
      </c>
      <c r="O66" s="45">
        <v>0.0</v>
      </c>
      <c r="P66" s="44">
        <v>2.0</v>
      </c>
      <c r="Q66" s="46">
        <v>0.0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v>10.0</v>
      </c>
      <c r="I67" s="46">
        <v>0.0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18.0</v>
      </c>
      <c r="H68" s="44">
        <v>22.0</v>
      </c>
      <c r="I68" s="46">
        <v>0.0</v>
      </c>
      <c r="J68" s="44"/>
      <c r="K68" s="45"/>
      <c r="L68" s="44"/>
      <c r="M68" s="46"/>
      <c r="N68" s="44">
        <v>2.0</v>
      </c>
      <c r="O68" s="45">
        <v>0.0</v>
      </c>
      <c r="P68" s="44">
        <v>2.0</v>
      </c>
      <c r="Q68" s="46">
        <v>0.0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v>15.0</v>
      </c>
      <c r="I69" s="46">
        <v>0.0</v>
      </c>
      <c r="J69" s="44"/>
      <c r="K69" s="45"/>
      <c r="L69" s="44"/>
      <c r="M69" s="46"/>
      <c r="N69" s="44">
        <v>2.0</v>
      </c>
      <c r="O69" s="45">
        <v>1.0</v>
      </c>
      <c r="P69" s="44">
        <v>2.0</v>
      </c>
      <c r="Q69" s="46">
        <v>0.0</v>
      </c>
      <c r="R69" s="49">
        <v>2.0</v>
      </c>
      <c r="S69" s="154"/>
      <c r="T69" s="46">
        <v>0.0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v>165.0</v>
      </c>
      <c r="G70" s="27">
        <v>0.0</v>
      </c>
      <c r="H70" s="27">
        <v>165.0</v>
      </c>
      <c r="I70" s="28">
        <v>0.0</v>
      </c>
      <c r="J70" s="27">
        <v>2.0</v>
      </c>
      <c r="K70" s="27">
        <v>0.0</v>
      </c>
      <c r="L70" s="27">
        <v>2.0</v>
      </c>
      <c r="M70" s="28">
        <v>0.0</v>
      </c>
      <c r="N70" s="27">
        <v>20.0</v>
      </c>
      <c r="O70" s="27">
        <v>0.0</v>
      </c>
      <c r="P70" s="27">
        <v>20.0</v>
      </c>
      <c r="Q70" s="28">
        <v>0.0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v>2.0</v>
      </c>
      <c r="I71" s="58">
        <v>0.0</v>
      </c>
      <c r="J71" s="56"/>
      <c r="K71" s="57"/>
      <c r="L71" s="56"/>
      <c r="M71" s="58"/>
      <c r="N71" s="56">
        <v>2.0</v>
      </c>
      <c r="O71" s="57">
        <v>2.0</v>
      </c>
      <c r="P71" s="56">
        <v>2.0</v>
      </c>
      <c r="Q71" s="58">
        <v>0.0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v>14.0</v>
      </c>
      <c r="I72" s="58">
        <v>0.0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v>5.0</v>
      </c>
      <c r="I73" s="58">
        <v>0.0</v>
      </c>
      <c r="J73" s="56">
        <v>5.0</v>
      </c>
      <c r="K73" s="57"/>
      <c r="L73" s="56">
        <v>5.0</v>
      </c>
      <c r="M73" s="58">
        <v>0.0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v>25.0</v>
      </c>
      <c r="I74" s="58">
        <v>0.0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12.0</v>
      </c>
      <c r="H75" s="56">
        <v>15.0</v>
      </c>
      <c r="I75" s="58">
        <v>0.0</v>
      </c>
      <c r="J75" s="56">
        <v>2.0</v>
      </c>
      <c r="K75" s="57"/>
      <c r="L75" s="56">
        <v>2.0</v>
      </c>
      <c r="M75" s="58">
        <v>0.0</v>
      </c>
      <c r="N75" s="56">
        <v>1.0</v>
      </c>
      <c r="O75" s="57">
        <v>0.0</v>
      </c>
      <c r="P75" s="56">
        <v>1.0</v>
      </c>
      <c r="Q75" s="58">
        <v>0.0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v>17.0</v>
      </c>
      <c r="I76" s="58">
        <v>0.0</v>
      </c>
      <c r="J76" s="56"/>
      <c r="K76" s="57"/>
      <c r="L76" s="56"/>
      <c r="M76" s="58"/>
      <c r="N76" s="56">
        <v>5.0</v>
      </c>
      <c r="O76" s="57">
        <v>4.0</v>
      </c>
      <c r="P76" s="56">
        <v>5.0</v>
      </c>
      <c r="Q76" s="58">
        <v>0.0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v>7.0</v>
      </c>
      <c r="I77" s="58">
        <v>0.0</v>
      </c>
      <c r="J77" s="56"/>
      <c r="K77" s="57"/>
      <c r="L77" s="56"/>
      <c r="M77" s="58"/>
      <c r="N77" s="56">
        <v>10.0</v>
      </c>
      <c r="O77" s="57">
        <v>0.0</v>
      </c>
      <c r="P77" s="56">
        <v>10.0</v>
      </c>
      <c r="Q77" s="58">
        <v>0.0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16.0</v>
      </c>
      <c r="H78" s="56">
        <v>28.0</v>
      </c>
      <c r="I78" s="58">
        <v>0.0</v>
      </c>
      <c r="J78" s="56">
        <v>4.0</v>
      </c>
      <c r="K78" s="57"/>
      <c r="L78" s="56">
        <v>4.0</v>
      </c>
      <c r="M78" s="58">
        <v>0.0</v>
      </c>
      <c r="N78" s="56">
        <v>7.0</v>
      </c>
      <c r="O78" s="57">
        <v>2.0</v>
      </c>
      <c r="P78" s="56">
        <v>7.0</v>
      </c>
      <c r="Q78" s="58">
        <v>0.0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9.0</v>
      </c>
      <c r="H79" s="56">
        <v>10.0</v>
      </c>
      <c r="I79" s="58">
        <v>0.0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7.0</v>
      </c>
      <c r="H80" s="56">
        <v>10.0</v>
      </c>
      <c r="I80" s="58">
        <v>0.0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v>10.0</v>
      </c>
      <c r="I81" s="58">
        <v>0.0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v>5.0</v>
      </c>
      <c r="I82" s="58">
        <v>0.0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9.0</v>
      </c>
      <c r="H83" s="56">
        <v>9.0</v>
      </c>
      <c r="I83" s="58">
        <v>0.0</v>
      </c>
      <c r="J83" s="56">
        <v>4.0</v>
      </c>
      <c r="K83" s="57"/>
      <c r="L83" s="56">
        <v>4.0</v>
      </c>
      <c r="M83" s="58"/>
      <c r="N83" s="56">
        <v>2.0</v>
      </c>
      <c r="O83" s="57">
        <v>0.0</v>
      </c>
      <c r="P83" s="56">
        <v>2.0</v>
      </c>
      <c r="Q83" s="58">
        <v>0.0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v>4.0</v>
      </c>
      <c r="I84" s="58">
        <v>0.0</v>
      </c>
      <c r="J84" s="56"/>
      <c r="K84" s="57"/>
      <c r="L84" s="56"/>
      <c r="M84" s="58"/>
      <c r="N84" s="56">
        <v>2.0</v>
      </c>
      <c r="O84" s="57">
        <v>2.0</v>
      </c>
      <c r="P84" s="56">
        <v>2.0</v>
      </c>
      <c r="Q84" s="58">
        <v>0.0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1">SUM(F71:F84)</f>
        <v>161</v>
      </c>
      <c r="G85" s="27">
        <f t="shared" si="1"/>
        <v>134</v>
      </c>
      <c r="H85" s="27">
        <f t="shared" si="1"/>
        <v>161</v>
      </c>
      <c r="I85" s="28">
        <f t="shared" ref="I85:I86" si="5">G85/F85</f>
        <v>0.8322981366</v>
      </c>
      <c r="J85" s="27">
        <f t="shared" ref="J85:K85" si="2">SUM(J71:J84)</f>
        <v>15</v>
      </c>
      <c r="K85" s="27">
        <f t="shared" si="2"/>
        <v>0</v>
      </c>
      <c r="L85" s="27">
        <f>J85-K85</f>
        <v>15</v>
      </c>
      <c r="M85" s="28">
        <f t="shared" ref="M85:M86" si="7">K85/J85</f>
        <v>0</v>
      </c>
      <c r="N85" s="27">
        <f t="shared" ref="N85:P85" si="3">SUM(N71:N84)</f>
        <v>29</v>
      </c>
      <c r="O85" s="27">
        <f t="shared" si="3"/>
        <v>10</v>
      </c>
      <c r="P85" s="27">
        <f t="shared" si="3"/>
        <v>29</v>
      </c>
      <c r="Q85" s="28">
        <f t="shared" ref="Q85:Q86" si="9">O85/N85</f>
        <v>0.3448275862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">F37+F53+F70+F85</f>
        <v>905</v>
      </c>
      <c r="G86" s="27">
        <f t="shared" si="4"/>
        <v>134</v>
      </c>
      <c r="H86" s="27">
        <f t="shared" si="4"/>
        <v>905</v>
      </c>
      <c r="I86" s="28">
        <f t="shared" si="5"/>
        <v>0.1480662983</v>
      </c>
      <c r="J86" s="27">
        <f t="shared" ref="J86:L86" si="6">J37+J53+J70+J85</f>
        <v>53</v>
      </c>
      <c r="K86" s="27">
        <f t="shared" si="6"/>
        <v>0</v>
      </c>
      <c r="L86" s="27">
        <f t="shared" si="6"/>
        <v>53</v>
      </c>
      <c r="M86" s="28">
        <f t="shared" si="7"/>
        <v>0</v>
      </c>
      <c r="N86" s="27">
        <f t="shared" ref="N86:P86" si="8">N37+N53+N70+N85</f>
        <v>172</v>
      </c>
      <c r="O86" s="27">
        <f t="shared" si="8"/>
        <v>10</v>
      </c>
      <c r="P86" s="27">
        <f t="shared" si="8"/>
        <v>172</v>
      </c>
      <c r="Q86" s="28">
        <f t="shared" si="9"/>
        <v>0.05813953488</v>
      </c>
      <c r="R86" s="63">
        <f t="shared" ref="R86:T86" si="10">R37+R53</f>
        <v>3</v>
      </c>
      <c r="S86" s="63">
        <f t="shared" si="10"/>
        <v>0</v>
      </c>
      <c r="T86" s="63">
        <f t="shared" si="10"/>
        <v>3</v>
      </c>
      <c r="U86" s="28">
        <f>S86/R86</f>
        <v>0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196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11">F37</f>
        <v>419</v>
      </c>
      <c r="G96" s="81">
        <f t="shared" si="11"/>
        <v>0</v>
      </c>
      <c r="H96" s="81">
        <f t="shared" si="11"/>
        <v>419</v>
      </c>
      <c r="I96" s="82">
        <f t="shared" si="11"/>
        <v>0</v>
      </c>
      <c r="J96" s="81">
        <f t="shared" si="11"/>
        <v>14</v>
      </c>
      <c r="K96" s="81" t="str">
        <f t="shared" si="11"/>
        <v/>
      </c>
      <c r="L96" s="81">
        <f t="shared" si="11"/>
        <v>14</v>
      </c>
      <c r="M96" s="82">
        <f t="shared" si="11"/>
        <v>0</v>
      </c>
      <c r="N96" s="81">
        <f t="shared" si="11"/>
        <v>103</v>
      </c>
      <c r="O96" s="81">
        <f t="shared" si="11"/>
        <v>0</v>
      </c>
      <c r="P96" s="81">
        <f t="shared" si="11"/>
        <v>103</v>
      </c>
      <c r="Q96" s="82">
        <f t="shared" si="11"/>
        <v>0</v>
      </c>
      <c r="R96" s="81">
        <f t="shared" si="11"/>
        <v>3</v>
      </c>
      <c r="S96" s="81">
        <f t="shared" si="11"/>
        <v>0</v>
      </c>
      <c r="T96" s="81">
        <f t="shared" si="11"/>
        <v>3</v>
      </c>
      <c r="U96" s="82">
        <f t="shared" si="11"/>
        <v>0</v>
      </c>
      <c r="V96" s="81">
        <f t="shared" ref="V96:W96" si="12">F96+J96+N96+R96</f>
        <v>539</v>
      </c>
      <c r="W96" s="81">
        <f t="shared" si="12"/>
        <v>0</v>
      </c>
      <c r="X96" s="81">
        <f t="shared" ref="X96:X100" si="15">V96-W96</f>
        <v>539</v>
      </c>
      <c r="Y96" s="82">
        <f t="shared" ref="Y96:Y100" si="16">W96/V96</f>
        <v>0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13">F53</f>
        <v>160</v>
      </c>
      <c r="G97" s="84">
        <f t="shared" si="13"/>
        <v>0</v>
      </c>
      <c r="H97" s="84">
        <f t="shared" si="13"/>
        <v>160</v>
      </c>
      <c r="I97" s="85">
        <f t="shared" si="13"/>
        <v>0</v>
      </c>
      <c r="J97" s="84">
        <f t="shared" si="13"/>
        <v>22</v>
      </c>
      <c r="K97" s="84">
        <f t="shared" si="13"/>
        <v>0</v>
      </c>
      <c r="L97" s="84">
        <f t="shared" si="13"/>
        <v>22</v>
      </c>
      <c r="M97" s="85">
        <f t="shared" si="13"/>
        <v>0</v>
      </c>
      <c r="N97" s="84">
        <f t="shared" si="13"/>
        <v>20</v>
      </c>
      <c r="O97" s="84">
        <f t="shared" si="13"/>
        <v>0</v>
      </c>
      <c r="P97" s="84">
        <f t="shared" si="13"/>
        <v>20</v>
      </c>
      <c r="Q97" s="85">
        <f t="shared" si="13"/>
        <v>0</v>
      </c>
      <c r="R97" s="84">
        <f t="shared" si="13"/>
        <v>0</v>
      </c>
      <c r="S97" s="84">
        <f t="shared" si="13"/>
        <v>0</v>
      </c>
      <c r="T97" s="84">
        <f t="shared" si="13"/>
        <v>0</v>
      </c>
      <c r="U97" s="85" t="str">
        <f t="shared" si="13"/>
        <v/>
      </c>
      <c r="V97" s="81">
        <f t="shared" ref="V97:W97" si="14">F97+J97+N97+R97</f>
        <v>202</v>
      </c>
      <c r="W97" s="81">
        <f t="shared" si="14"/>
        <v>0</v>
      </c>
      <c r="X97" s="81">
        <f t="shared" si="15"/>
        <v>202</v>
      </c>
      <c r="Y97" s="82">
        <f t="shared" si="16"/>
        <v>0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17">F70</f>
        <v>165</v>
      </c>
      <c r="G98" s="87">
        <f t="shared" si="17"/>
        <v>0</v>
      </c>
      <c r="H98" s="87">
        <f t="shared" si="17"/>
        <v>165</v>
      </c>
      <c r="I98" s="88">
        <f t="shared" si="17"/>
        <v>0</v>
      </c>
      <c r="J98" s="87">
        <f t="shared" si="17"/>
        <v>2</v>
      </c>
      <c r="K98" s="87">
        <f t="shared" si="17"/>
        <v>0</v>
      </c>
      <c r="L98" s="87">
        <f t="shared" si="17"/>
        <v>2</v>
      </c>
      <c r="M98" s="88">
        <f t="shared" si="17"/>
        <v>0</v>
      </c>
      <c r="N98" s="87">
        <f t="shared" si="17"/>
        <v>20</v>
      </c>
      <c r="O98" s="87">
        <f t="shared" si="17"/>
        <v>0</v>
      </c>
      <c r="P98" s="87">
        <f t="shared" si="17"/>
        <v>20</v>
      </c>
      <c r="Q98" s="88">
        <f t="shared" si="17"/>
        <v>0</v>
      </c>
      <c r="R98" s="88"/>
      <c r="S98" s="88"/>
      <c r="T98" s="88"/>
      <c r="U98" s="88"/>
      <c r="V98" s="82">
        <f t="shared" ref="V98:W98" si="18">F98+J98+N98+R98</f>
        <v>187</v>
      </c>
      <c r="W98" s="82">
        <f t="shared" si="18"/>
        <v>0</v>
      </c>
      <c r="X98" s="82">
        <f t="shared" si="15"/>
        <v>187</v>
      </c>
      <c r="Y98" s="82">
        <f t="shared" si="16"/>
        <v>0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19">F85</f>
        <v>161</v>
      </c>
      <c r="G99" s="27">
        <f t="shared" si="19"/>
        <v>134</v>
      </c>
      <c r="H99" s="27">
        <f t="shared" si="19"/>
        <v>161</v>
      </c>
      <c r="I99" s="28">
        <f t="shared" si="19"/>
        <v>0.8322981366</v>
      </c>
      <c r="J99" s="27">
        <f t="shared" si="19"/>
        <v>15</v>
      </c>
      <c r="K99" s="27">
        <f t="shared" si="19"/>
        <v>0</v>
      </c>
      <c r="L99" s="27">
        <f t="shared" si="19"/>
        <v>15</v>
      </c>
      <c r="M99" s="28">
        <f t="shared" si="19"/>
        <v>0</v>
      </c>
      <c r="N99" s="27">
        <f t="shared" si="19"/>
        <v>29</v>
      </c>
      <c r="O99" s="27">
        <f t="shared" si="19"/>
        <v>10</v>
      </c>
      <c r="P99" s="27">
        <f t="shared" si="19"/>
        <v>29</v>
      </c>
      <c r="Q99" s="28">
        <f t="shared" si="19"/>
        <v>0.3448275862</v>
      </c>
      <c r="R99" s="28"/>
      <c r="S99" s="28"/>
      <c r="T99" s="28"/>
      <c r="U99" s="28"/>
      <c r="V99" s="82">
        <f t="shared" ref="V99:W99" si="20">F99+J99+N99+R99</f>
        <v>205</v>
      </c>
      <c r="W99" s="82">
        <f t="shared" si="20"/>
        <v>144</v>
      </c>
      <c r="X99" s="82">
        <f t="shared" si="15"/>
        <v>61</v>
      </c>
      <c r="Y99" s="82">
        <f t="shared" si="16"/>
        <v>0.7024390244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21">F86</f>
        <v>905</v>
      </c>
      <c r="G100" s="27">
        <f t="shared" si="21"/>
        <v>134</v>
      </c>
      <c r="H100" s="27">
        <f t="shared" si="21"/>
        <v>905</v>
      </c>
      <c r="I100" s="28">
        <f t="shared" si="21"/>
        <v>0.1480662983</v>
      </c>
      <c r="J100" s="27">
        <f t="shared" si="21"/>
        <v>53</v>
      </c>
      <c r="K100" s="27">
        <f t="shared" si="21"/>
        <v>0</v>
      </c>
      <c r="L100" s="27">
        <f t="shared" si="21"/>
        <v>53</v>
      </c>
      <c r="M100" s="28">
        <f t="shared" si="21"/>
        <v>0</v>
      </c>
      <c r="N100" s="27">
        <f t="shared" si="21"/>
        <v>172</v>
      </c>
      <c r="O100" s="27">
        <f t="shared" si="21"/>
        <v>10</v>
      </c>
      <c r="P100" s="27">
        <f t="shared" si="21"/>
        <v>172</v>
      </c>
      <c r="Q100" s="28">
        <f t="shared" si="21"/>
        <v>0.05813953488</v>
      </c>
      <c r="R100" s="63">
        <f t="shared" si="21"/>
        <v>3</v>
      </c>
      <c r="S100" s="63">
        <f t="shared" si="21"/>
        <v>0</v>
      </c>
      <c r="T100" s="63">
        <f t="shared" si="21"/>
        <v>3</v>
      </c>
      <c r="U100" s="28">
        <f t="shared" si="21"/>
        <v>0</v>
      </c>
      <c r="V100" s="91">
        <f t="shared" ref="V100:W100" si="22">F100+J100+N100+R100</f>
        <v>1133</v>
      </c>
      <c r="W100" s="91">
        <f t="shared" si="22"/>
        <v>144</v>
      </c>
      <c r="X100" s="91">
        <f t="shared" si="15"/>
        <v>989</v>
      </c>
      <c r="Y100" s="82">
        <f t="shared" si="16"/>
        <v>0.1270962048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197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163">
        <f>F86+J86</f>
        <v>958</v>
      </c>
      <c r="J113" s="9"/>
      <c r="K113" s="10"/>
      <c r="L113" s="98">
        <f>G86+K86</f>
        <v>134</v>
      </c>
      <c r="M113" s="9"/>
      <c r="N113" s="10"/>
      <c r="O113" s="98">
        <f t="shared" ref="O113:O114" si="23">I113-L113</f>
        <v>824</v>
      </c>
      <c r="P113" s="9"/>
      <c r="Q113" s="10"/>
      <c r="R113" s="99">
        <f t="shared" ref="R113:R115" si="24">L113/I113</f>
        <v>0.139874739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10</v>
      </c>
      <c r="M114" s="9"/>
      <c r="N114" s="10"/>
      <c r="O114" s="101">
        <f t="shared" si="23"/>
        <v>165</v>
      </c>
      <c r="P114" s="9"/>
      <c r="Q114" s="10"/>
      <c r="R114" s="99">
        <f t="shared" si="24"/>
        <v>0.05714285714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163">
        <f>SUM(I113:I114)</f>
        <v>1133</v>
      </c>
      <c r="J115" s="9"/>
      <c r="K115" s="10"/>
      <c r="L115" s="98">
        <f>SUM(L113:L114)</f>
        <v>144</v>
      </c>
      <c r="M115" s="9"/>
      <c r="N115" s="10"/>
      <c r="O115" s="98">
        <f>SUM(O113:O114)</f>
        <v>989</v>
      </c>
      <c r="P115" s="9"/>
      <c r="Q115" s="10"/>
      <c r="R115" s="99">
        <f t="shared" si="24"/>
        <v>0.1270962048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1970.0</v>
      </c>
      <c r="G121" s="107">
        <v>766.0</v>
      </c>
      <c r="H121" s="107">
        <f t="shared" ref="H121:H124" si="25">F121-G121</f>
        <v>1204</v>
      </c>
      <c r="I121" s="108">
        <f t="shared" ref="I121:I125" si="26">G121/F121</f>
        <v>0.3888324873</v>
      </c>
      <c r="J121" s="107">
        <v>406.0</v>
      </c>
      <c r="K121" s="107">
        <v>104.0</v>
      </c>
      <c r="L121" s="107">
        <f t="shared" ref="L121:L124" si="27">J121-K121</f>
        <v>302</v>
      </c>
      <c r="M121" s="108">
        <f t="shared" ref="M121:M125" si="28">K121/J121</f>
        <v>0.2561576355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1615.0</v>
      </c>
      <c r="G122" s="107">
        <v>422.0</v>
      </c>
      <c r="H122" s="107">
        <f t="shared" si="25"/>
        <v>1193</v>
      </c>
      <c r="I122" s="108">
        <f t="shared" si="26"/>
        <v>0.2613003096</v>
      </c>
      <c r="J122" s="107">
        <v>428.0</v>
      </c>
      <c r="K122" s="107">
        <v>76.0</v>
      </c>
      <c r="L122" s="107">
        <f t="shared" si="27"/>
        <v>352</v>
      </c>
      <c r="M122" s="108">
        <f t="shared" si="28"/>
        <v>0.1775700935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1380.0</v>
      </c>
      <c r="G123" s="107">
        <v>469.0</v>
      </c>
      <c r="H123" s="107">
        <f t="shared" si="25"/>
        <v>911</v>
      </c>
      <c r="I123" s="108">
        <f t="shared" si="26"/>
        <v>0.3398550725</v>
      </c>
      <c r="J123" s="107">
        <v>342.0</v>
      </c>
      <c r="K123" s="107">
        <v>62.0</v>
      </c>
      <c r="L123" s="107">
        <f t="shared" si="27"/>
        <v>280</v>
      </c>
      <c r="M123" s="108">
        <f t="shared" si="28"/>
        <v>0.1812865497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1911.0</v>
      </c>
      <c r="G124" s="107">
        <v>701.0</v>
      </c>
      <c r="H124" s="107">
        <f t="shared" si="25"/>
        <v>1210</v>
      </c>
      <c r="I124" s="108">
        <f t="shared" si="26"/>
        <v>0.3668236525</v>
      </c>
      <c r="J124" s="107">
        <v>447.0</v>
      </c>
      <c r="K124" s="107">
        <v>65.0</v>
      </c>
      <c r="L124" s="107">
        <f t="shared" si="27"/>
        <v>382</v>
      </c>
      <c r="M124" s="108">
        <f t="shared" si="28"/>
        <v>0.1454138702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29">F121+F122+F123+F124</f>
        <v>6876</v>
      </c>
      <c r="G125" s="104">
        <f t="shared" si="29"/>
        <v>2358</v>
      </c>
      <c r="H125" s="104">
        <f t="shared" si="29"/>
        <v>4518</v>
      </c>
      <c r="I125" s="109">
        <f t="shared" si="26"/>
        <v>0.3429319372</v>
      </c>
      <c r="J125" s="104">
        <f t="shared" ref="J125:L125" si="30">J121+J122+J123+J124</f>
        <v>1623</v>
      </c>
      <c r="K125" s="104">
        <f t="shared" si="30"/>
        <v>307</v>
      </c>
      <c r="L125" s="104">
        <f t="shared" si="30"/>
        <v>1316</v>
      </c>
      <c r="M125" s="109">
        <f t="shared" si="28"/>
        <v>0.1891558842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194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31">F96+J96</f>
        <v>433</v>
      </c>
      <c r="G143" s="113">
        <f t="shared" si="31"/>
        <v>0</v>
      </c>
      <c r="H143" s="113">
        <f t="shared" ref="H143:H147" si="36">F143-G143</f>
        <v>433</v>
      </c>
      <c r="I143" s="114">
        <f t="shared" ref="I143:I147" si="37">G143/F143</f>
        <v>0</v>
      </c>
      <c r="J143" s="115">
        <f t="shared" ref="J143:K143" si="32">F121</f>
        <v>1970</v>
      </c>
      <c r="K143" s="115">
        <f t="shared" si="32"/>
        <v>766</v>
      </c>
      <c r="L143" s="116">
        <f t="shared" ref="L143:L147" si="39">J143-K143</f>
        <v>1204</v>
      </c>
      <c r="M143" s="114">
        <f t="shared" ref="M143:M147" si="40">K143/J143</f>
        <v>0.3888324873</v>
      </c>
      <c r="N143" s="113">
        <f t="shared" ref="N143:O143" si="33">N96+R96</f>
        <v>106</v>
      </c>
      <c r="O143" s="113">
        <f t="shared" si="33"/>
        <v>0</v>
      </c>
      <c r="P143" s="113">
        <f t="shared" ref="P143:P147" si="42">N143-O143</f>
        <v>106</v>
      </c>
      <c r="Q143" s="114">
        <f t="shared" ref="Q143:Q147" si="43">O143/N143</f>
        <v>0</v>
      </c>
      <c r="R143" s="115">
        <f t="shared" ref="R143:S143" si="34">J121</f>
        <v>406</v>
      </c>
      <c r="S143" s="115">
        <f t="shared" si="34"/>
        <v>104</v>
      </c>
      <c r="T143" s="116">
        <f t="shared" ref="T143:T147" si="45">R143-S143</f>
        <v>302</v>
      </c>
      <c r="U143" s="114">
        <f t="shared" ref="U143:U147" si="46">S143/R143</f>
        <v>0.2561576355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35">F97+J97</f>
        <v>182</v>
      </c>
      <c r="G144" s="118">
        <f t="shared" si="35"/>
        <v>0</v>
      </c>
      <c r="H144" s="118">
        <f t="shared" si="36"/>
        <v>182</v>
      </c>
      <c r="I144" s="119">
        <f t="shared" si="37"/>
        <v>0</v>
      </c>
      <c r="J144" s="120">
        <f t="shared" ref="J144:K144" si="38">F122</f>
        <v>1615</v>
      </c>
      <c r="K144" s="120">
        <f t="shared" si="38"/>
        <v>422</v>
      </c>
      <c r="L144" s="121">
        <f t="shared" si="39"/>
        <v>1193</v>
      </c>
      <c r="M144" s="119">
        <f t="shared" si="40"/>
        <v>0.2613003096</v>
      </c>
      <c r="N144" s="118">
        <f t="shared" ref="N144:O144" si="41">N97+R97</f>
        <v>20</v>
      </c>
      <c r="O144" s="118">
        <f t="shared" si="41"/>
        <v>0</v>
      </c>
      <c r="P144" s="118">
        <f t="shared" si="42"/>
        <v>20</v>
      </c>
      <c r="Q144" s="119">
        <f t="shared" si="43"/>
        <v>0</v>
      </c>
      <c r="R144" s="120">
        <f t="shared" ref="R144:S144" si="44">J122</f>
        <v>428</v>
      </c>
      <c r="S144" s="120">
        <f t="shared" si="44"/>
        <v>76</v>
      </c>
      <c r="T144" s="121">
        <f t="shared" si="45"/>
        <v>352</v>
      </c>
      <c r="U144" s="119">
        <f t="shared" si="46"/>
        <v>0.1775700935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47">F98+J98</f>
        <v>167</v>
      </c>
      <c r="G145" s="123">
        <f t="shared" si="47"/>
        <v>0</v>
      </c>
      <c r="H145" s="123">
        <f t="shared" si="36"/>
        <v>167</v>
      </c>
      <c r="I145" s="124">
        <f t="shared" si="37"/>
        <v>0</v>
      </c>
      <c r="J145" s="125">
        <f t="shared" ref="J145:K145" si="48">F123</f>
        <v>1380</v>
      </c>
      <c r="K145" s="125">
        <f t="shared" si="48"/>
        <v>469</v>
      </c>
      <c r="L145" s="126">
        <f t="shared" si="39"/>
        <v>911</v>
      </c>
      <c r="M145" s="124">
        <f t="shared" si="40"/>
        <v>0.3398550725</v>
      </c>
      <c r="N145" s="123">
        <f t="shared" ref="N145:O145" si="49">N98+R98</f>
        <v>20</v>
      </c>
      <c r="O145" s="123">
        <f t="shared" si="49"/>
        <v>0</v>
      </c>
      <c r="P145" s="123">
        <f t="shared" si="42"/>
        <v>20</v>
      </c>
      <c r="Q145" s="124">
        <f t="shared" si="43"/>
        <v>0</v>
      </c>
      <c r="R145" s="125">
        <f t="shared" ref="R145:S145" si="50">J123</f>
        <v>342</v>
      </c>
      <c r="S145" s="125">
        <f t="shared" si="50"/>
        <v>62</v>
      </c>
      <c r="T145" s="126">
        <f t="shared" si="45"/>
        <v>280</v>
      </c>
      <c r="U145" s="124">
        <f t="shared" si="46"/>
        <v>0.1812865497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51">F99+J99</f>
        <v>176</v>
      </c>
      <c r="G146" s="128">
        <f t="shared" si="51"/>
        <v>134</v>
      </c>
      <c r="H146" s="128">
        <f t="shared" si="36"/>
        <v>42</v>
      </c>
      <c r="I146" s="129">
        <f t="shared" si="37"/>
        <v>0.7613636364</v>
      </c>
      <c r="J146" s="130">
        <f t="shared" ref="J146:K146" si="52">F124</f>
        <v>1911</v>
      </c>
      <c r="K146" s="130">
        <f t="shared" si="52"/>
        <v>701</v>
      </c>
      <c r="L146" s="131">
        <f t="shared" si="39"/>
        <v>1210</v>
      </c>
      <c r="M146" s="129">
        <f t="shared" si="40"/>
        <v>0.3668236525</v>
      </c>
      <c r="N146" s="128">
        <f t="shared" ref="N146:O146" si="53">N99+R99</f>
        <v>29</v>
      </c>
      <c r="O146" s="128">
        <f t="shared" si="53"/>
        <v>10</v>
      </c>
      <c r="P146" s="128">
        <f t="shared" si="42"/>
        <v>19</v>
      </c>
      <c r="Q146" s="129">
        <f t="shared" si="43"/>
        <v>0.3448275862</v>
      </c>
      <c r="R146" s="130">
        <f t="shared" ref="R146:S146" si="54">J124</f>
        <v>447</v>
      </c>
      <c r="S146" s="130">
        <f t="shared" si="54"/>
        <v>65</v>
      </c>
      <c r="T146" s="131">
        <f t="shared" si="45"/>
        <v>382</v>
      </c>
      <c r="U146" s="129">
        <f t="shared" si="46"/>
        <v>0.1454138702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55">F100+J100</f>
        <v>958</v>
      </c>
      <c r="G147" s="132">
        <f t="shared" si="55"/>
        <v>134</v>
      </c>
      <c r="H147" s="132">
        <f t="shared" si="36"/>
        <v>824</v>
      </c>
      <c r="I147" s="133">
        <f t="shared" si="37"/>
        <v>0.139874739</v>
      </c>
      <c r="J147" s="134">
        <f t="shared" ref="J147:K147" si="56">F125</f>
        <v>6876</v>
      </c>
      <c r="K147" s="134">
        <f t="shared" si="56"/>
        <v>2358</v>
      </c>
      <c r="L147" s="135">
        <f t="shared" si="39"/>
        <v>4518</v>
      </c>
      <c r="M147" s="133">
        <f t="shared" si="40"/>
        <v>0.3429319372</v>
      </c>
      <c r="N147" s="132">
        <f t="shared" ref="N147:O147" si="57">N100+R100</f>
        <v>175</v>
      </c>
      <c r="O147" s="132">
        <f t="shared" si="57"/>
        <v>10</v>
      </c>
      <c r="P147" s="132">
        <f t="shared" si="42"/>
        <v>165</v>
      </c>
      <c r="Q147" s="133">
        <f t="shared" si="43"/>
        <v>0.05714285714</v>
      </c>
      <c r="R147" s="134">
        <f t="shared" ref="R147:S147" si="58">J125</f>
        <v>1623</v>
      </c>
      <c r="S147" s="134">
        <f t="shared" si="58"/>
        <v>307</v>
      </c>
      <c r="T147" s="135">
        <f t="shared" si="45"/>
        <v>1316</v>
      </c>
      <c r="U147" s="133">
        <f t="shared" si="46"/>
        <v>0.1891558842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198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8.0</v>
      </c>
      <c r="P8" s="21">
        <f>N8-O8</f>
        <v>2</v>
      </c>
      <c r="Q8" s="23">
        <f>O8/N8</f>
        <v>0.8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8.0</v>
      </c>
      <c r="P10" s="21">
        <f>N10-O10</f>
        <v>2</v>
      </c>
      <c r="Q10" s="23">
        <f>O10/N10</f>
        <v>0.8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42.0</v>
      </c>
      <c r="H11" s="21">
        <f t="shared" ref="H11:H17" si="4">F11-G11</f>
        <v>3</v>
      </c>
      <c r="I11" s="23">
        <f t="shared" ref="I11:I17" si="5">G11/F11</f>
        <v>0.9333333333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28.0</v>
      </c>
      <c r="H16" s="21">
        <f t="shared" si="4"/>
        <v>0</v>
      </c>
      <c r="I16" s="23">
        <f t="shared" si="5"/>
        <v>1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28.0</v>
      </c>
      <c r="H17" s="21">
        <f t="shared" si="4"/>
        <v>2</v>
      </c>
      <c r="I17" s="23">
        <f t="shared" si="5"/>
        <v>0.9333333333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23.0</v>
      </c>
      <c r="P18" s="21">
        <f t="shared" si="6"/>
        <v>11</v>
      </c>
      <c r="Q18" s="23">
        <f t="shared" si="7"/>
        <v>0.6764705882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f t="shared" ref="H19:H26" si="8">F19-G19</f>
        <v>0</v>
      </c>
      <c r="I19" s="23">
        <f t="shared" ref="I19:I26" si="9">G19/F19</f>
        <v>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9.0</v>
      </c>
      <c r="H20" s="21">
        <f t="shared" si="8"/>
        <v>1</v>
      </c>
      <c r="I20" s="23">
        <f t="shared" si="9"/>
        <v>0.9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4.0</v>
      </c>
      <c r="H21" s="21">
        <f t="shared" si="8"/>
        <v>4</v>
      </c>
      <c r="I21" s="23">
        <f t="shared" si="9"/>
        <v>0.5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1.0</v>
      </c>
      <c r="P22" s="21">
        <f t="shared" ref="P22:P23" si="10">N22-O22</f>
        <v>3</v>
      </c>
      <c r="Q22" s="23">
        <f t="shared" ref="Q22:Q23" si="11">O22/N22</f>
        <v>0.25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6.0</v>
      </c>
      <c r="P23" s="21">
        <f t="shared" si="10"/>
        <v>2</v>
      </c>
      <c r="Q23" s="23">
        <f t="shared" si="11"/>
        <v>0.75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2.0</v>
      </c>
      <c r="L28" s="21">
        <f>J28-K28</f>
        <v>2</v>
      </c>
      <c r="M28" s="23">
        <f>K28/J28</f>
        <v>0.5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/>
      <c r="L31" s="21">
        <f t="shared" si="14"/>
        <v>1</v>
      </c>
      <c r="M31" s="23">
        <f t="shared" si="15"/>
        <v>0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>
        <v>0.04</v>
      </c>
      <c r="N33" s="21">
        <v>4.0</v>
      </c>
      <c r="O33" s="22">
        <v>2.0</v>
      </c>
      <c r="P33" s="21">
        <f>N33-O33</f>
        <v>2</v>
      </c>
      <c r="Q33" s="23">
        <f>O33/N33</f>
        <v>0.5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424</v>
      </c>
      <c r="G37" s="27">
        <f t="shared" si="16"/>
        <v>404</v>
      </c>
      <c r="H37" s="27">
        <f t="shared" si="12"/>
        <v>20</v>
      </c>
      <c r="I37" s="28">
        <f t="shared" si="13"/>
        <v>0.9528301887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55</v>
      </c>
      <c r="P37" s="27">
        <f t="shared" si="17"/>
        <v>48</v>
      </c>
      <c r="Q37" s="28">
        <f t="shared" ref="Q37:Q39" si="19">O37/N37</f>
        <v>0.5339805825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2.0</v>
      </c>
      <c r="P38" s="35">
        <f t="shared" ref="P38:P39" si="20">N38-O38</f>
        <v>5</v>
      </c>
      <c r="Q38" s="37">
        <f t="shared" si="19"/>
        <v>0.2857142857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8.0</v>
      </c>
      <c r="H40" s="35">
        <f t="shared" si="12"/>
        <v>2</v>
      </c>
      <c r="I40" s="37">
        <f t="shared" si="13"/>
        <v>0.8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10.0</v>
      </c>
      <c r="H41" s="35">
        <f t="shared" si="12"/>
        <v>0</v>
      </c>
      <c r="I41" s="37">
        <f t="shared" si="13"/>
        <v>1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27.0</v>
      </c>
      <c r="H46" s="35">
        <f t="shared" si="12"/>
        <v>3</v>
      </c>
      <c r="I46" s="37">
        <f t="shared" si="13"/>
        <v>0.9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137</v>
      </c>
      <c r="H53" s="27">
        <f t="shared" si="25"/>
        <v>23</v>
      </c>
      <c r="I53" s="28">
        <f t="shared" si="13"/>
        <v>0.85625</v>
      </c>
      <c r="J53" s="27">
        <f t="shared" ref="J53:L53" si="26">SUM(J38:J52)</f>
        <v>22</v>
      </c>
      <c r="K53" s="27">
        <f t="shared" si="26"/>
        <v>20</v>
      </c>
      <c r="L53" s="27">
        <f t="shared" si="26"/>
        <v>2</v>
      </c>
      <c r="M53" s="28">
        <f>K53/J53</f>
        <v>0.9090909091</v>
      </c>
      <c r="N53" s="27">
        <f t="shared" ref="N53:O53" si="27">SUM(N38:N52)</f>
        <v>20</v>
      </c>
      <c r="O53" s="27">
        <f t="shared" si="27"/>
        <v>12</v>
      </c>
      <c r="P53" s="27">
        <f>N53-O53</f>
        <v>8</v>
      </c>
      <c r="Q53" s="28">
        <f t="shared" ref="Q53:Q54" si="29">O53/N53</f>
        <v>0.6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9.0</v>
      </c>
      <c r="H56" s="44">
        <f t="shared" si="30"/>
        <v>1</v>
      </c>
      <c r="I56" s="46">
        <f t="shared" si="13"/>
        <v>0.9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9.0</v>
      </c>
      <c r="H57" s="44">
        <f t="shared" si="30"/>
        <v>1</v>
      </c>
      <c r="I57" s="46">
        <f t="shared" si="13"/>
        <v>0.9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9.0</v>
      </c>
      <c r="H58" s="44">
        <f t="shared" si="30"/>
        <v>1</v>
      </c>
      <c r="I58" s="46">
        <f t="shared" si="13"/>
        <v>0.9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3.0</v>
      </c>
      <c r="P65" s="44">
        <f t="shared" ref="P65:P66" si="32">N65-O65</f>
        <v>3</v>
      </c>
      <c r="Q65" s="46">
        <f t="shared" ref="Q65:Q66" si="33">O65/N65</f>
        <v>0.5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19.0</v>
      </c>
      <c r="H68" s="44">
        <f t="shared" si="30"/>
        <v>3</v>
      </c>
      <c r="I68" s="46">
        <f t="shared" si="13"/>
        <v>0.8636363636</v>
      </c>
      <c r="J68" s="44"/>
      <c r="K68" s="45"/>
      <c r="L68" s="44"/>
      <c r="M68" s="46"/>
      <c r="N68" s="44">
        <v>2.0</v>
      </c>
      <c r="O68" s="45">
        <v>2.0</v>
      </c>
      <c r="P68" s="44">
        <f t="shared" ref="P68:P69" si="34">N68-O68</f>
        <v>0</v>
      </c>
      <c r="Q68" s="46">
        <f t="shared" ref="Q68:Q71" si="35">O68/N68</f>
        <v>1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1.0</v>
      </c>
      <c r="P69" s="44">
        <f t="shared" si="34"/>
        <v>1</v>
      </c>
      <c r="Q69" s="46">
        <f t="shared" si="35"/>
        <v>0.5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135</v>
      </c>
      <c r="H70" s="27">
        <f t="shared" si="36"/>
        <v>30</v>
      </c>
      <c r="I70" s="28">
        <f t="shared" si="13"/>
        <v>0.8181818182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10</v>
      </c>
      <c r="P70" s="27">
        <f t="shared" si="38"/>
        <v>11</v>
      </c>
      <c r="Q70" s="28">
        <f t="shared" si="35"/>
        <v>0.5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6.0</v>
      </c>
      <c r="H73" s="56">
        <f t="shared" si="39"/>
        <v>-1</v>
      </c>
      <c r="I73" s="58">
        <f t="shared" si="13"/>
        <v>1.2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15.0</v>
      </c>
      <c r="H75" s="56">
        <f t="shared" si="39"/>
        <v>0</v>
      </c>
      <c r="I75" s="58">
        <f t="shared" si="13"/>
        <v>1</v>
      </c>
      <c r="J75" s="56">
        <v>2.0</v>
      </c>
      <c r="K75" s="57">
        <v>1.0</v>
      </c>
      <c r="L75" s="56">
        <f>J75-K75</f>
        <v>1</v>
      </c>
      <c r="M75" s="58">
        <f>K75/J75</f>
        <v>0.5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3.0</v>
      </c>
      <c r="P76" s="56">
        <f t="shared" si="40"/>
        <v>2</v>
      </c>
      <c r="Q76" s="58">
        <f t="shared" si="41"/>
        <v>0.6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16.0</v>
      </c>
      <c r="H78" s="56">
        <f t="shared" si="39"/>
        <v>12</v>
      </c>
      <c r="I78" s="58">
        <f t="shared" si="13"/>
        <v>0.5714285714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2.0</v>
      </c>
      <c r="P78" s="56">
        <f t="shared" si="40"/>
        <v>5</v>
      </c>
      <c r="Q78" s="58">
        <f t="shared" si="41"/>
        <v>0.2857142857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9.0</v>
      </c>
      <c r="H79" s="56">
        <f t="shared" si="39"/>
        <v>1</v>
      </c>
      <c r="I79" s="58">
        <f t="shared" si="13"/>
        <v>0.9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6.0</v>
      </c>
      <c r="H81" s="56">
        <f t="shared" si="39"/>
        <v>4</v>
      </c>
      <c r="I81" s="58">
        <f t="shared" si="13"/>
        <v>0.6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7.0</v>
      </c>
      <c r="H83" s="56">
        <f t="shared" si="39"/>
        <v>2</v>
      </c>
      <c r="I83" s="58">
        <f t="shared" si="13"/>
        <v>0.7777777778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135</v>
      </c>
      <c r="H85" s="27">
        <f t="shared" si="44"/>
        <v>26</v>
      </c>
      <c r="I85" s="28">
        <f t="shared" si="13"/>
        <v>0.8385093168</v>
      </c>
      <c r="J85" s="27">
        <f t="shared" ref="J85:K85" si="45">SUM(J71:J84)</f>
        <v>15</v>
      </c>
      <c r="K85" s="27">
        <f t="shared" si="45"/>
        <v>1</v>
      </c>
      <c r="L85" s="27">
        <f>J85-K85</f>
        <v>14</v>
      </c>
      <c r="M85" s="28">
        <f t="shared" ref="M85:M86" si="49">K85/J85</f>
        <v>0.06666666667</v>
      </c>
      <c r="N85" s="27">
        <f t="shared" ref="N85:P85" si="46">SUM(N71:N84)</f>
        <v>29</v>
      </c>
      <c r="O85" s="27">
        <f t="shared" si="46"/>
        <v>9</v>
      </c>
      <c r="P85" s="27">
        <f t="shared" si="46"/>
        <v>20</v>
      </c>
      <c r="Q85" s="28">
        <f t="shared" si="43"/>
        <v>0.3103448276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910</v>
      </c>
      <c r="G86" s="27">
        <f t="shared" si="47"/>
        <v>811</v>
      </c>
      <c r="H86" s="27">
        <f t="shared" si="47"/>
        <v>99</v>
      </c>
      <c r="I86" s="28">
        <f t="shared" si="13"/>
        <v>0.8912087912</v>
      </c>
      <c r="J86" s="28">
        <f t="shared" ref="J86:L86" si="48">J37+J53+J70+J85</f>
        <v>53</v>
      </c>
      <c r="K86" s="27">
        <f t="shared" si="48"/>
        <v>21</v>
      </c>
      <c r="L86" s="28">
        <f t="shared" si="48"/>
        <v>32</v>
      </c>
      <c r="M86" s="28">
        <f t="shared" si="49"/>
        <v>0.3962264151</v>
      </c>
      <c r="N86" s="27">
        <f t="shared" ref="N86:P86" si="50">N37+N53+N70+N85</f>
        <v>172</v>
      </c>
      <c r="O86" s="27">
        <f t="shared" si="50"/>
        <v>86</v>
      </c>
      <c r="P86" s="27">
        <f t="shared" si="50"/>
        <v>87</v>
      </c>
      <c r="Q86" s="28">
        <f t="shared" si="43"/>
        <v>0.5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199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424</v>
      </c>
      <c r="G96" s="81">
        <f t="shared" si="52"/>
        <v>404</v>
      </c>
      <c r="H96" s="81">
        <f t="shared" si="52"/>
        <v>20</v>
      </c>
      <c r="I96" s="82">
        <f t="shared" si="52"/>
        <v>0.9528301887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55</v>
      </c>
      <c r="P96" s="81">
        <f t="shared" si="52"/>
        <v>48</v>
      </c>
      <c r="Q96" s="82">
        <f t="shared" si="52"/>
        <v>0.5339805825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544</v>
      </c>
      <c r="W96" s="81">
        <f t="shared" si="53"/>
        <v>462</v>
      </c>
      <c r="X96" s="82">
        <f t="shared" ref="X96:X100" si="56">V96-W96</f>
        <v>82</v>
      </c>
      <c r="Y96" s="82">
        <f t="shared" ref="Y96:Y100" si="57">W96/V96</f>
        <v>0.8492647059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137</v>
      </c>
      <c r="H97" s="84">
        <f t="shared" si="54"/>
        <v>23</v>
      </c>
      <c r="I97" s="85">
        <f t="shared" si="54"/>
        <v>0.85625</v>
      </c>
      <c r="J97" s="84">
        <f t="shared" si="54"/>
        <v>22</v>
      </c>
      <c r="K97" s="84">
        <f t="shared" si="54"/>
        <v>20</v>
      </c>
      <c r="L97" s="84">
        <f t="shared" si="54"/>
        <v>2</v>
      </c>
      <c r="M97" s="85">
        <f t="shared" si="54"/>
        <v>0.9090909091</v>
      </c>
      <c r="N97" s="84">
        <f t="shared" si="54"/>
        <v>20</v>
      </c>
      <c r="O97" s="84">
        <f t="shared" si="54"/>
        <v>12</v>
      </c>
      <c r="P97" s="84">
        <f t="shared" si="54"/>
        <v>8</v>
      </c>
      <c r="Q97" s="85">
        <f t="shared" si="54"/>
        <v>0.6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169</v>
      </c>
      <c r="X97" s="81">
        <f t="shared" si="56"/>
        <v>33</v>
      </c>
      <c r="Y97" s="82">
        <f t="shared" si="57"/>
        <v>0.8366336634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135</v>
      </c>
      <c r="H98" s="87">
        <f t="shared" si="58"/>
        <v>30</v>
      </c>
      <c r="I98" s="88">
        <f t="shared" si="58"/>
        <v>0.8181818182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10</v>
      </c>
      <c r="P98" s="87">
        <f t="shared" si="58"/>
        <v>11</v>
      </c>
      <c r="Q98" s="88">
        <f t="shared" si="58"/>
        <v>0.5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145</v>
      </c>
      <c r="X98" s="82">
        <f t="shared" si="56"/>
        <v>42</v>
      </c>
      <c r="Y98" s="82">
        <f t="shared" si="57"/>
        <v>0.7754010695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135</v>
      </c>
      <c r="H99" s="27">
        <f t="shared" si="60"/>
        <v>26</v>
      </c>
      <c r="I99" s="28">
        <f t="shared" si="60"/>
        <v>0.8385093168</v>
      </c>
      <c r="J99" s="27">
        <f t="shared" si="60"/>
        <v>15</v>
      </c>
      <c r="K99" s="27">
        <f t="shared" si="60"/>
        <v>1</v>
      </c>
      <c r="L99" s="27">
        <f t="shared" si="60"/>
        <v>14</v>
      </c>
      <c r="M99" s="28">
        <f t="shared" si="60"/>
        <v>0.06666666667</v>
      </c>
      <c r="N99" s="27">
        <f t="shared" si="60"/>
        <v>29</v>
      </c>
      <c r="O99" s="27">
        <f t="shared" si="60"/>
        <v>9</v>
      </c>
      <c r="P99" s="27">
        <f t="shared" si="60"/>
        <v>20</v>
      </c>
      <c r="Q99" s="28">
        <f t="shared" si="60"/>
        <v>0.3103448276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145</v>
      </c>
      <c r="X99" s="82">
        <f t="shared" si="56"/>
        <v>60</v>
      </c>
      <c r="Y99" s="82">
        <f t="shared" si="57"/>
        <v>0.7073170732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910</v>
      </c>
      <c r="G100" s="27">
        <f t="shared" si="62"/>
        <v>811</v>
      </c>
      <c r="H100" s="27">
        <f t="shared" si="62"/>
        <v>99</v>
      </c>
      <c r="I100" s="28">
        <f t="shared" si="62"/>
        <v>0.8912087912</v>
      </c>
      <c r="J100" s="28">
        <f t="shared" si="62"/>
        <v>53</v>
      </c>
      <c r="K100" s="27">
        <f t="shared" si="62"/>
        <v>21</v>
      </c>
      <c r="L100" s="28">
        <f t="shared" si="62"/>
        <v>32</v>
      </c>
      <c r="M100" s="28">
        <f t="shared" si="62"/>
        <v>0.3962264151</v>
      </c>
      <c r="N100" s="27">
        <f t="shared" si="62"/>
        <v>172</v>
      </c>
      <c r="O100" s="27">
        <f t="shared" si="62"/>
        <v>86</v>
      </c>
      <c r="P100" s="27">
        <f t="shared" si="62"/>
        <v>87</v>
      </c>
      <c r="Q100" s="28">
        <f t="shared" si="62"/>
        <v>0.5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1138</v>
      </c>
      <c r="W100" s="91">
        <f t="shared" si="63"/>
        <v>921</v>
      </c>
      <c r="X100" s="82">
        <f t="shared" si="56"/>
        <v>217</v>
      </c>
      <c r="Y100" s="82">
        <f t="shared" si="57"/>
        <v>0.809314587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200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963</v>
      </c>
      <c r="J113" s="9"/>
      <c r="K113" s="10"/>
      <c r="L113" s="98">
        <f>G86+K86</f>
        <v>832</v>
      </c>
      <c r="M113" s="9"/>
      <c r="N113" s="10"/>
      <c r="O113" s="99">
        <f t="shared" ref="O113:O114" si="64">I113-L113</f>
        <v>131</v>
      </c>
      <c r="P113" s="9"/>
      <c r="Q113" s="10"/>
      <c r="R113" s="99">
        <f t="shared" ref="R113:R115" si="65">L113/I113</f>
        <v>0.8639667705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89</v>
      </c>
      <c r="M114" s="9"/>
      <c r="N114" s="10"/>
      <c r="O114" s="101">
        <f t="shared" si="64"/>
        <v>86</v>
      </c>
      <c r="P114" s="9"/>
      <c r="Q114" s="10"/>
      <c r="R114" s="99">
        <f t="shared" si="65"/>
        <v>0.5085714286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1138</v>
      </c>
      <c r="J115" s="9"/>
      <c r="K115" s="10"/>
      <c r="L115" s="98">
        <f>SUM(L113:L114)</f>
        <v>921</v>
      </c>
      <c r="M115" s="9"/>
      <c r="N115" s="10"/>
      <c r="O115" s="99">
        <f>SUM(O113:O114)</f>
        <v>217</v>
      </c>
      <c r="P115" s="9"/>
      <c r="Q115" s="10"/>
      <c r="R115" s="99">
        <f t="shared" si="65"/>
        <v>0.809314587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1923.0</v>
      </c>
      <c r="G121" s="107">
        <v>764.0</v>
      </c>
      <c r="H121" s="107">
        <f t="shared" ref="H121:H124" si="66">F121-G121</f>
        <v>1159</v>
      </c>
      <c r="I121" s="108">
        <f t="shared" ref="I121:I125" si="67">G121/F121</f>
        <v>0.3972958918</v>
      </c>
      <c r="J121" s="107">
        <v>388.0</v>
      </c>
      <c r="K121" s="107">
        <v>103.0</v>
      </c>
      <c r="L121" s="107">
        <f t="shared" ref="L121:L124" si="68">J121-K121</f>
        <v>285</v>
      </c>
      <c r="M121" s="108">
        <f t="shared" ref="M121:M125" si="69">K121/J121</f>
        <v>0.2654639175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1605.0</v>
      </c>
      <c r="G122" s="107">
        <v>405.0</v>
      </c>
      <c r="H122" s="107">
        <f t="shared" si="66"/>
        <v>1200</v>
      </c>
      <c r="I122" s="108">
        <f t="shared" si="67"/>
        <v>0.2523364486</v>
      </c>
      <c r="J122" s="107">
        <v>428.0</v>
      </c>
      <c r="K122" s="107">
        <v>75.0</v>
      </c>
      <c r="L122" s="107">
        <f t="shared" si="68"/>
        <v>353</v>
      </c>
      <c r="M122" s="108">
        <f t="shared" si="69"/>
        <v>0.1752336449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1410.0</v>
      </c>
      <c r="G123" s="107">
        <v>441.0</v>
      </c>
      <c r="H123" s="107">
        <f t="shared" si="66"/>
        <v>969</v>
      </c>
      <c r="I123" s="108">
        <f t="shared" si="67"/>
        <v>0.3127659574</v>
      </c>
      <c r="J123" s="107">
        <v>348.0</v>
      </c>
      <c r="K123" s="107">
        <v>57.0</v>
      </c>
      <c r="L123" s="107">
        <f t="shared" si="68"/>
        <v>291</v>
      </c>
      <c r="M123" s="108">
        <f t="shared" si="69"/>
        <v>0.1637931034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1921.0</v>
      </c>
      <c r="G124" s="107">
        <v>708.0</v>
      </c>
      <c r="H124" s="107">
        <f t="shared" si="66"/>
        <v>1213</v>
      </c>
      <c r="I124" s="108">
        <f t="shared" si="67"/>
        <v>0.3685580427</v>
      </c>
      <c r="J124" s="107">
        <v>450.0</v>
      </c>
      <c r="K124" s="107">
        <v>54.0</v>
      </c>
      <c r="L124" s="107">
        <f t="shared" si="68"/>
        <v>396</v>
      </c>
      <c r="M124" s="108">
        <f t="shared" si="69"/>
        <v>0.12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6859</v>
      </c>
      <c r="G125" s="104">
        <f t="shared" si="70"/>
        <v>2318</v>
      </c>
      <c r="H125" s="104">
        <f t="shared" si="70"/>
        <v>4541</v>
      </c>
      <c r="I125" s="109">
        <f t="shared" si="67"/>
        <v>0.3379501385</v>
      </c>
      <c r="J125" s="104">
        <f t="shared" ref="J125:L125" si="71">J121+J122+J123+J124</f>
        <v>1614</v>
      </c>
      <c r="K125" s="104">
        <f t="shared" si="71"/>
        <v>289</v>
      </c>
      <c r="L125" s="104">
        <f t="shared" si="71"/>
        <v>1325</v>
      </c>
      <c r="M125" s="109">
        <f t="shared" si="69"/>
        <v>0.1790582404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198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438</v>
      </c>
      <c r="G143" s="113">
        <f t="shared" si="72"/>
        <v>404</v>
      </c>
      <c r="H143" s="113">
        <f t="shared" ref="H143:H147" si="77">F143-G143</f>
        <v>34</v>
      </c>
      <c r="I143" s="114">
        <f t="shared" ref="I143:I147" si="78">G143/F143</f>
        <v>0.9223744292</v>
      </c>
      <c r="J143" s="115">
        <f t="shared" ref="J143:K143" si="73">F121</f>
        <v>1923</v>
      </c>
      <c r="K143" s="115">
        <f t="shared" si="73"/>
        <v>764</v>
      </c>
      <c r="L143" s="116">
        <f t="shared" ref="L143:L147" si="80">J143-K143</f>
        <v>1159</v>
      </c>
      <c r="M143" s="114">
        <f t="shared" ref="M143:M147" si="81">K143/J143</f>
        <v>0.3972958918</v>
      </c>
      <c r="N143" s="113">
        <f t="shared" ref="N143:O143" si="74">N96+R96</f>
        <v>106</v>
      </c>
      <c r="O143" s="113">
        <f t="shared" si="74"/>
        <v>58</v>
      </c>
      <c r="P143" s="113">
        <f t="shared" ref="P143:P147" si="83">N143-O143</f>
        <v>48</v>
      </c>
      <c r="Q143" s="114">
        <f t="shared" ref="Q143:Q147" si="84">O143/N143</f>
        <v>0.5471698113</v>
      </c>
      <c r="R143" s="115">
        <f t="shared" ref="R143:S143" si="75">J121</f>
        <v>388</v>
      </c>
      <c r="S143" s="115">
        <f t="shared" si="75"/>
        <v>103</v>
      </c>
      <c r="T143" s="116">
        <f t="shared" ref="T143:T147" si="86">R143-S143</f>
        <v>285</v>
      </c>
      <c r="U143" s="114">
        <f t="shared" ref="U143:U147" si="87">S143/R143</f>
        <v>0.2654639175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157</v>
      </c>
      <c r="H144" s="118">
        <f t="shared" si="77"/>
        <v>25</v>
      </c>
      <c r="I144" s="119">
        <f t="shared" si="78"/>
        <v>0.8626373626</v>
      </c>
      <c r="J144" s="120">
        <f t="shared" ref="J144:K144" si="79">F122</f>
        <v>1605</v>
      </c>
      <c r="K144" s="120">
        <f t="shared" si="79"/>
        <v>405</v>
      </c>
      <c r="L144" s="121">
        <f t="shared" si="80"/>
        <v>1200</v>
      </c>
      <c r="M144" s="119">
        <f t="shared" si="81"/>
        <v>0.2523364486</v>
      </c>
      <c r="N144" s="118">
        <f t="shared" ref="N144:O144" si="82">N97+R97</f>
        <v>20</v>
      </c>
      <c r="O144" s="118">
        <f t="shared" si="82"/>
        <v>12</v>
      </c>
      <c r="P144" s="118">
        <f t="shared" si="83"/>
        <v>8</v>
      </c>
      <c r="Q144" s="119">
        <f t="shared" si="84"/>
        <v>0.6</v>
      </c>
      <c r="R144" s="120">
        <f t="shared" ref="R144:S144" si="85">J122</f>
        <v>428</v>
      </c>
      <c r="S144" s="120">
        <f t="shared" si="85"/>
        <v>75</v>
      </c>
      <c r="T144" s="121">
        <f t="shared" si="86"/>
        <v>353</v>
      </c>
      <c r="U144" s="119">
        <f t="shared" si="87"/>
        <v>0.1752336449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135</v>
      </c>
      <c r="H145" s="123">
        <f t="shared" si="77"/>
        <v>32</v>
      </c>
      <c r="I145" s="124">
        <f t="shared" si="78"/>
        <v>0.8083832335</v>
      </c>
      <c r="J145" s="125">
        <f t="shared" ref="J145:K145" si="89">F123</f>
        <v>1410</v>
      </c>
      <c r="K145" s="125">
        <f t="shared" si="89"/>
        <v>441</v>
      </c>
      <c r="L145" s="126">
        <f t="shared" si="80"/>
        <v>969</v>
      </c>
      <c r="M145" s="124">
        <f t="shared" si="81"/>
        <v>0.3127659574</v>
      </c>
      <c r="N145" s="123">
        <f t="shared" ref="N145:O145" si="90">N98+R98</f>
        <v>20</v>
      </c>
      <c r="O145" s="123">
        <f t="shared" si="90"/>
        <v>10</v>
      </c>
      <c r="P145" s="123">
        <f t="shared" si="83"/>
        <v>10</v>
      </c>
      <c r="Q145" s="124">
        <f t="shared" si="84"/>
        <v>0.5</v>
      </c>
      <c r="R145" s="125">
        <f t="shared" ref="R145:S145" si="91">J123</f>
        <v>348</v>
      </c>
      <c r="S145" s="125">
        <f t="shared" si="91"/>
        <v>57</v>
      </c>
      <c r="T145" s="126">
        <f t="shared" si="86"/>
        <v>291</v>
      </c>
      <c r="U145" s="124">
        <f t="shared" si="87"/>
        <v>0.1637931034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136</v>
      </c>
      <c r="H146" s="128">
        <f t="shared" si="77"/>
        <v>40</v>
      </c>
      <c r="I146" s="129">
        <f t="shared" si="78"/>
        <v>0.7727272727</v>
      </c>
      <c r="J146" s="130">
        <f t="shared" ref="J146:K146" si="93">F124</f>
        <v>1921</v>
      </c>
      <c r="K146" s="130">
        <f t="shared" si="93"/>
        <v>708</v>
      </c>
      <c r="L146" s="131">
        <f t="shared" si="80"/>
        <v>1213</v>
      </c>
      <c r="M146" s="129">
        <f t="shared" si="81"/>
        <v>0.3685580427</v>
      </c>
      <c r="N146" s="128">
        <f t="shared" ref="N146:O146" si="94">N99+R99</f>
        <v>29</v>
      </c>
      <c r="O146" s="128">
        <f t="shared" si="94"/>
        <v>9</v>
      </c>
      <c r="P146" s="128">
        <f t="shared" si="83"/>
        <v>20</v>
      </c>
      <c r="Q146" s="129">
        <f t="shared" si="84"/>
        <v>0.3103448276</v>
      </c>
      <c r="R146" s="130">
        <f t="shared" ref="R146:S146" si="95">J124</f>
        <v>450</v>
      </c>
      <c r="S146" s="130">
        <f t="shared" si="95"/>
        <v>54</v>
      </c>
      <c r="T146" s="131">
        <f t="shared" si="86"/>
        <v>396</v>
      </c>
      <c r="U146" s="129">
        <f t="shared" si="87"/>
        <v>0.12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963</v>
      </c>
      <c r="G147" s="132">
        <f t="shared" si="96"/>
        <v>832</v>
      </c>
      <c r="H147" s="132">
        <f t="shared" si="77"/>
        <v>131</v>
      </c>
      <c r="I147" s="133">
        <f t="shared" si="78"/>
        <v>0.8639667705</v>
      </c>
      <c r="J147" s="134">
        <f t="shared" ref="J147:K147" si="97">F125</f>
        <v>6859</v>
      </c>
      <c r="K147" s="134">
        <f t="shared" si="97"/>
        <v>2318</v>
      </c>
      <c r="L147" s="135">
        <f t="shared" si="80"/>
        <v>4541</v>
      </c>
      <c r="M147" s="133">
        <f t="shared" si="81"/>
        <v>0.3379501385</v>
      </c>
      <c r="N147" s="132">
        <f t="shared" ref="N147:O147" si="98">N100+R100</f>
        <v>175</v>
      </c>
      <c r="O147" s="132">
        <f t="shared" si="98"/>
        <v>89</v>
      </c>
      <c r="P147" s="132">
        <f t="shared" si="83"/>
        <v>86</v>
      </c>
      <c r="Q147" s="133">
        <f t="shared" si="84"/>
        <v>0.5085714286</v>
      </c>
      <c r="R147" s="134">
        <f t="shared" ref="R147:S147" si="99">J125</f>
        <v>1614</v>
      </c>
      <c r="S147" s="134">
        <f t="shared" si="99"/>
        <v>289</v>
      </c>
      <c r="T147" s="135">
        <f t="shared" si="86"/>
        <v>1325</v>
      </c>
      <c r="U147" s="133">
        <f t="shared" si="87"/>
        <v>0.1790582404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182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7.0</v>
      </c>
      <c r="P8" s="21">
        <f>N8-O8</f>
        <v>3</v>
      </c>
      <c r="Q8" s="23">
        <f>O8/N8</f>
        <v>0.7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 t="s">
        <v>56</v>
      </c>
      <c r="P10" s="21" t="str">
        <f>N10-O10</f>
        <v>#VALUE!</v>
      </c>
      <c r="Q10" s="23" t="str">
        <f>O10/N10</f>
        <v>#VALUE!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42.0</v>
      </c>
      <c r="H11" s="21">
        <f t="shared" ref="H11:H17" si="4">F11-G11</f>
        <v>3</v>
      </c>
      <c r="I11" s="23">
        <f t="shared" ref="I11:I17" si="5">G11/F11</f>
        <v>0.9333333333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23.0</v>
      </c>
      <c r="H16" s="21">
        <f t="shared" si="4"/>
        <v>5</v>
      </c>
      <c r="I16" s="23">
        <f t="shared" si="5"/>
        <v>0.8214285714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28.0</v>
      </c>
      <c r="H17" s="21">
        <f t="shared" si="4"/>
        <v>2</v>
      </c>
      <c r="I17" s="23">
        <f t="shared" si="5"/>
        <v>0.9333333333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22.0</v>
      </c>
      <c r="P18" s="21">
        <f t="shared" si="6"/>
        <v>12</v>
      </c>
      <c r="Q18" s="23">
        <f t="shared" si="7"/>
        <v>0.6470588235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f t="shared" ref="H19:H26" si="8">F19-G19</f>
        <v>0</v>
      </c>
      <c r="I19" s="23">
        <f t="shared" ref="I19:I26" si="9">G19/F19</f>
        <v>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3.0</v>
      </c>
      <c r="H21" s="21">
        <f t="shared" si="8"/>
        <v>5</v>
      </c>
      <c r="I21" s="23">
        <f t="shared" si="9"/>
        <v>0.375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1.0</v>
      </c>
      <c r="P22" s="21">
        <f t="shared" ref="P22:P23" si="10">N22-O22</f>
        <v>3</v>
      </c>
      <c r="Q22" s="23">
        <f t="shared" ref="Q22:Q23" si="11">O22/N22</f>
        <v>0.25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4.0</v>
      </c>
      <c r="P23" s="21">
        <f t="shared" si="10"/>
        <v>4</v>
      </c>
      <c r="Q23" s="23">
        <f t="shared" si="11"/>
        <v>0.5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10.0</v>
      </c>
      <c r="H28" s="21">
        <f t="shared" ref="H28:H52" si="12">F28-G28</f>
        <v>2</v>
      </c>
      <c r="I28" s="23">
        <f t="shared" ref="I28:I86" si="13">G28/F28</f>
        <v>0.8333333333</v>
      </c>
      <c r="J28" s="21">
        <v>4.0</v>
      </c>
      <c r="K28" s="22"/>
      <c r="L28" s="21">
        <f>J28-K28</f>
        <v>4</v>
      </c>
      <c r="M28" s="23">
        <f>K28/J28</f>
        <v>0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3.0</v>
      </c>
      <c r="H31" s="21">
        <f t="shared" si="12"/>
        <v>1</v>
      </c>
      <c r="I31" s="23">
        <f t="shared" si="13"/>
        <v>0.75</v>
      </c>
      <c r="J31" s="21">
        <v>1.0</v>
      </c>
      <c r="K31" s="22"/>
      <c r="L31" s="21">
        <f t="shared" si="14"/>
        <v>1</v>
      </c>
      <c r="M31" s="23">
        <f t="shared" si="15"/>
        <v>0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>
        <v>0.04</v>
      </c>
      <c r="N33" s="21">
        <v>4.0</v>
      </c>
      <c r="O33" s="22">
        <v>2.0</v>
      </c>
      <c r="P33" s="21">
        <f>N33-O33</f>
        <v>2</v>
      </c>
      <c r="Q33" s="23">
        <f>O33/N33</f>
        <v>0.5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424</v>
      </c>
      <c r="G37" s="27">
        <f t="shared" si="16"/>
        <v>396</v>
      </c>
      <c r="H37" s="27">
        <f t="shared" si="12"/>
        <v>28</v>
      </c>
      <c r="I37" s="28">
        <f t="shared" si="13"/>
        <v>0.9339622642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43</v>
      </c>
      <c r="P37" s="27" t="str">
        <f t="shared" si="17"/>
        <v>#VALUE!</v>
      </c>
      <c r="Q37" s="28">
        <f t="shared" ref="Q37:Q39" si="19">O37/N37</f>
        <v>0.4174757282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1.0</v>
      </c>
      <c r="H38" s="35">
        <f t="shared" si="12"/>
        <v>7</v>
      </c>
      <c r="I38" s="37">
        <f t="shared" si="13"/>
        <v>0.125</v>
      </c>
      <c r="J38" s="35"/>
      <c r="K38" s="36"/>
      <c r="L38" s="35"/>
      <c r="M38" s="37"/>
      <c r="N38" s="35">
        <v>7.0</v>
      </c>
      <c r="O38" s="36">
        <v>3.0</v>
      </c>
      <c r="P38" s="35">
        <f t="shared" ref="P38:P39" si="20">N38-O38</f>
        <v>4</v>
      </c>
      <c r="Q38" s="37">
        <f t="shared" si="19"/>
        <v>0.4285714286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10.0</v>
      </c>
      <c r="H40" s="35">
        <f t="shared" si="12"/>
        <v>0</v>
      </c>
      <c r="I40" s="37">
        <f t="shared" si="13"/>
        <v>1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7.0</v>
      </c>
      <c r="H41" s="35">
        <f t="shared" si="12"/>
        <v>3</v>
      </c>
      <c r="I41" s="37">
        <f t="shared" si="13"/>
        <v>0.7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1.0</v>
      </c>
      <c r="L44" s="35">
        <f>J44-K44</f>
        <v>1</v>
      </c>
      <c r="M44" s="37">
        <f>K44/J44</f>
        <v>0.5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29.0</v>
      </c>
      <c r="H46" s="35">
        <f t="shared" si="12"/>
        <v>1</v>
      </c>
      <c r="I46" s="37">
        <f t="shared" si="13"/>
        <v>0.9666666667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139</v>
      </c>
      <c r="H53" s="27">
        <f t="shared" si="25"/>
        <v>21</v>
      </c>
      <c r="I53" s="28">
        <f t="shared" si="13"/>
        <v>0.86875</v>
      </c>
      <c r="J53" s="27">
        <f t="shared" ref="J53:L53" si="26">SUM(J38:J52)</f>
        <v>22</v>
      </c>
      <c r="K53" s="27">
        <f t="shared" si="26"/>
        <v>21</v>
      </c>
      <c r="L53" s="27">
        <f t="shared" si="26"/>
        <v>1</v>
      </c>
      <c r="M53" s="28">
        <f>K53/J53</f>
        <v>0.9545454545</v>
      </c>
      <c r="N53" s="27">
        <f t="shared" ref="N53:O53" si="27">SUM(N38:N52)</f>
        <v>20</v>
      </c>
      <c r="O53" s="27">
        <f t="shared" si="27"/>
        <v>14</v>
      </c>
      <c r="P53" s="27">
        <f>N53-O53</f>
        <v>6</v>
      </c>
      <c r="Q53" s="28">
        <f t="shared" ref="Q53:Q54" si="29">O53/N53</f>
        <v>0.7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9.0</v>
      </c>
      <c r="H56" s="44">
        <f t="shared" si="30"/>
        <v>1</v>
      </c>
      <c r="I56" s="46">
        <f t="shared" si="13"/>
        <v>0.9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1.0</v>
      </c>
      <c r="P62" s="44">
        <f>N62-O62</f>
        <v>0</v>
      </c>
      <c r="Q62" s="46">
        <f>O62/N62</f>
        <v>1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2.0</v>
      </c>
      <c r="P66" s="44">
        <f t="shared" si="32"/>
        <v>0</v>
      </c>
      <c r="Q66" s="46">
        <f t="shared" si="33"/>
        <v>1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1.0</v>
      </c>
      <c r="H67" s="44">
        <f t="shared" si="30"/>
        <v>9</v>
      </c>
      <c r="I67" s="46">
        <f t="shared" si="13"/>
        <v>0.1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18.0</v>
      </c>
      <c r="H68" s="44">
        <f t="shared" si="30"/>
        <v>4</v>
      </c>
      <c r="I68" s="46">
        <f t="shared" si="13"/>
        <v>0.8181818182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1.0</v>
      </c>
      <c r="P69" s="44">
        <f t="shared" si="34"/>
        <v>1</v>
      </c>
      <c r="Q69" s="46">
        <f t="shared" si="35"/>
        <v>0.5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137</v>
      </c>
      <c r="H70" s="27">
        <f t="shared" si="36"/>
        <v>28</v>
      </c>
      <c r="I70" s="28">
        <f t="shared" si="13"/>
        <v>0.8303030303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12</v>
      </c>
      <c r="P70" s="27">
        <f t="shared" si="38"/>
        <v>9</v>
      </c>
      <c r="Q70" s="28">
        <f t="shared" si="35"/>
        <v>0.6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4.0</v>
      </c>
      <c r="H73" s="56">
        <f t="shared" si="39"/>
        <v>1</v>
      </c>
      <c r="I73" s="58">
        <f t="shared" si="13"/>
        <v>0.8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15.0</v>
      </c>
      <c r="H75" s="56">
        <f t="shared" si="39"/>
        <v>0</v>
      </c>
      <c r="I75" s="58">
        <f t="shared" si="13"/>
        <v>1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16.0</v>
      </c>
      <c r="H78" s="56">
        <f t="shared" si="39"/>
        <v>12</v>
      </c>
      <c r="I78" s="58">
        <f t="shared" si="13"/>
        <v>0.5714285714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2.0</v>
      </c>
      <c r="P78" s="56">
        <f t="shared" si="40"/>
        <v>5</v>
      </c>
      <c r="Q78" s="58">
        <f t="shared" si="41"/>
        <v>0.2857142857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8.0</v>
      </c>
      <c r="H79" s="56">
        <f t="shared" si="39"/>
        <v>2</v>
      </c>
      <c r="I79" s="58">
        <f t="shared" si="13"/>
        <v>0.8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7.0</v>
      </c>
      <c r="H81" s="56">
        <f t="shared" si="39"/>
        <v>3</v>
      </c>
      <c r="I81" s="58">
        <f t="shared" si="13"/>
        <v>0.7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132</v>
      </c>
      <c r="H85" s="27">
        <f t="shared" si="44"/>
        <v>29</v>
      </c>
      <c r="I85" s="28">
        <f t="shared" si="13"/>
        <v>0.8198757764</v>
      </c>
      <c r="J85" s="27">
        <f t="shared" ref="J85:K85" si="45">SUM(J71:J84)</f>
        <v>15</v>
      </c>
      <c r="K85" s="27">
        <f t="shared" si="45"/>
        <v>0</v>
      </c>
      <c r="L85" s="27">
        <f>J85-K85</f>
        <v>15</v>
      </c>
      <c r="M85" s="28">
        <f t="shared" ref="M85:M86" si="49">K85/J85</f>
        <v>0</v>
      </c>
      <c r="N85" s="27">
        <f t="shared" ref="N85:P85" si="46">SUM(N71:N84)</f>
        <v>29</v>
      </c>
      <c r="O85" s="27">
        <f t="shared" si="46"/>
        <v>8</v>
      </c>
      <c r="P85" s="27">
        <f t="shared" si="46"/>
        <v>21</v>
      </c>
      <c r="Q85" s="28">
        <f t="shared" si="43"/>
        <v>0.275862069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910</v>
      </c>
      <c r="G86" s="27">
        <f t="shared" si="47"/>
        <v>804</v>
      </c>
      <c r="H86" s="27">
        <f t="shared" si="47"/>
        <v>106</v>
      </c>
      <c r="I86" s="28">
        <f t="shared" si="13"/>
        <v>0.8835164835</v>
      </c>
      <c r="J86" s="28">
        <f t="shared" ref="J86:L86" si="48">J37+J53+J70+J85</f>
        <v>53</v>
      </c>
      <c r="K86" s="27">
        <f t="shared" si="48"/>
        <v>21</v>
      </c>
      <c r="L86" s="28">
        <f t="shared" si="48"/>
        <v>32</v>
      </c>
      <c r="M86" s="28">
        <f t="shared" si="49"/>
        <v>0.3962264151</v>
      </c>
      <c r="N86" s="27">
        <f t="shared" ref="N86:P86" si="50">N37+N53+N70+N85</f>
        <v>172</v>
      </c>
      <c r="O86" s="27">
        <f t="shared" si="50"/>
        <v>77</v>
      </c>
      <c r="P86" s="27" t="str">
        <f t="shared" si="50"/>
        <v>#VALUE!</v>
      </c>
      <c r="Q86" s="28">
        <f t="shared" si="43"/>
        <v>0.4476744186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183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424</v>
      </c>
      <c r="G96" s="81">
        <f t="shared" si="52"/>
        <v>396</v>
      </c>
      <c r="H96" s="81">
        <f t="shared" si="52"/>
        <v>28</v>
      </c>
      <c r="I96" s="82">
        <f t="shared" si="52"/>
        <v>0.9339622642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43</v>
      </c>
      <c r="P96" s="81" t="str">
        <f t="shared" si="52"/>
        <v>#VALUE!</v>
      </c>
      <c r="Q96" s="82">
        <f t="shared" si="52"/>
        <v>0.4174757282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544</v>
      </c>
      <c r="W96" s="81">
        <f t="shared" si="53"/>
        <v>442</v>
      </c>
      <c r="X96" s="82">
        <f t="shared" ref="X96:X100" si="56">V96-W96</f>
        <v>102</v>
      </c>
      <c r="Y96" s="82">
        <f t="shared" ref="Y96:Y100" si="57">W96/V96</f>
        <v>0.8125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139</v>
      </c>
      <c r="H97" s="84">
        <f t="shared" si="54"/>
        <v>21</v>
      </c>
      <c r="I97" s="85">
        <f t="shared" si="54"/>
        <v>0.86875</v>
      </c>
      <c r="J97" s="84">
        <f t="shared" si="54"/>
        <v>22</v>
      </c>
      <c r="K97" s="84">
        <f t="shared" si="54"/>
        <v>21</v>
      </c>
      <c r="L97" s="84">
        <f t="shared" si="54"/>
        <v>1</v>
      </c>
      <c r="M97" s="85">
        <f t="shared" si="54"/>
        <v>0.9545454545</v>
      </c>
      <c r="N97" s="84">
        <f t="shared" si="54"/>
        <v>20</v>
      </c>
      <c r="O97" s="84">
        <f t="shared" si="54"/>
        <v>14</v>
      </c>
      <c r="P97" s="84">
        <f t="shared" si="54"/>
        <v>6</v>
      </c>
      <c r="Q97" s="85">
        <f t="shared" si="54"/>
        <v>0.7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174</v>
      </c>
      <c r="X97" s="81">
        <f t="shared" si="56"/>
        <v>28</v>
      </c>
      <c r="Y97" s="82">
        <f t="shared" si="57"/>
        <v>0.8613861386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137</v>
      </c>
      <c r="H98" s="87">
        <f t="shared" si="58"/>
        <v>28</v>
      </c>
      <c r="I98" s="88">
        <f t="shared" si="58"/>
        <v>0.8303030303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12</v>
      </c>
      <c r="P98" s="87">
        <f t="shared" si="58"/>
        <v>9</v>
      </c>
      <c r="Q98" s="88">
        <f t="shared" si="58"/>
        <v>0.6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149</v>
      </c>
      <c r="X98" s="82">
        <f t="shared" si="56"/>
        <v>38</v>
      </c>
      <c r="Y98" s="82">
        <f t="shared" si="57"/>
        <v>0.7967914439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132</v>
      </c>
      <c r="H99" s="27">
        <f t="shared" si="60"/>
        <v>29</v>
      </c>
      <c r="I99" s="28">
        <f t="shared" si="60"/>
        <v>0.8198757764</v>
      </c>
      <c r="J99" s="27">
        <f t="shared" si="60"/>
        <v>15</v>
      </c>
      <c r="K99" s="27">
        <f t="shared" si="60"/>
        <v>0</v>
      </c>
      <c r="L99" s="27">
        <f t="shared" si="60"/>
        <v>15</v>
      </c>
      <c r="M99" s="28">
        <f t="shared" si="60"/>
        <v>0</v>
      </c>
      <c r="N99" s="27">
        <f t="shared" si="60"/>
        <v>29</v>
      </c>
      <c r="O99" s="27">
        <f t="shared" si="60"/>
        <v>8</v>
      </c>
      <c r="P99" s="27">
        <f t="shared" si="60"/>
        <v>21</v>
      </c>
      <c r="Q99" s="28">
        <f t="shared" si="60"/>
        <v>0.275862069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140</v>
      </c>
      <c r="X99" s="82">
        <f t="shared" si="56"/>
        <v>65</v>
      </c>
      <c r="Y99" s="82">
        <f t="shared" si="57"/>
        <v>0.6829268293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910</v>
      </c>
      <c r="G100" s="27">
        <f t="shared" si="62"/>
        <v>804</v>
      </c>
      <c r="H100" s="27">
        <f t="shared" si="62"/>
        <v>106</v>
      </c>
      <c r="I100" s="28">
        <f t="shared" si="62"/>
        <v>0.8835164835</v>
      </c>
      <c r="J100" s="28">
        <f t="shared" si="62"/>
        <v>53</v>
      </c>
      <c r="K100" s="27">
        <f t="shared" si="62"/>
        <v>21</v>
      </c>
      <c r="L100" s="28">
        <f t="shared" si="62"/>
        <v>32</v>
      </c>
      <c r="M100" s="28">
        <f t="shared" si="62"/>
        <v>0.3962264151</v>
      </c>
      <c r="N100" s="27">
        <f t="shared" si="62"/>
        <v>172</v>
      </c>
      <c r="O100" s="27">
        <f t="shared" si="62"/>
        <v>77</v>
      </c>
      <c r="P100" s="27" t="str">
        <f t="shared" si="62"/>
        <v>#VALUE!</v>
      </c>
      <c r="Q100" s="28">
        <f t="shared" si="62"/>
        <v>0.4476744186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1138</v>
      </c>
      <c r="W100" s="91">
        <f t="shared" si="63"/>
        <v>905</v>
      </c>
      <c r="X100" s="82">
        <f t="shared" si="56"/>
        <v>233</v>
      </c>
      <c r="Y100" s="82">
        <f t="shared" si="57"/>
        <v>0.795254833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184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963</v>
      </c>
      <c r="J113" s="9"/>
      <c r="K113" s="10"/>
      <c r="L113" s="98">
        <f>G86+K86</f>
        <v>825</v>
      </c>
      <c r="M113" s="9"/>
      <c r="N113" s="10"/>
      <c r="O113" s="99">
        <f t="shared" ref="O113:O114" si="64">I113-L113</f>
        <v>138</v>
      </c>
      <c r="P113" s="9"/>
      <c r="Q113" s="10"/>
      <c r="R113" s="99">
        <f t="shared" ref="R113:R115" si="65">L113/I113</f>
        <v>0.8566978193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80</v>
      </c>
      <c r="M114" s="9"/>
      <c r="N114" s="10"/>
      <c r="O114" s="101">
        <f t="shared" si="64"/>
        <v>95</v>
      </c>
      <c r="P114" s="9"/>
      <c r="Q114" s="10"/>
      <c r="R114" s="99">
        <f t="shared" si="65"/>
        <v>0.4571428571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1138</v>
      </c>
      <c r="J115" s="9"/>
      <c r="K115" s="10"/>
      <c r="L115" s="98">
        <f>SUM(L113:L114)</f>
        <v>905</v>
      </c>
      <c r="M115" s="9"/>
      <c r="N115" s="10"/>
      <c r="O115" s="99">
        <f>SUM(O113:O114)</f>
        <v>233</v>
      </c>
      <c r="P115" s="9"/>
      <c r="Q115" s="10"/>
      <c r="R115" s="99">
        <f t="shared" si="65"/>
        <v>0.795254833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1963.0</v>
      </c>
      <c r="G121" s="107">
        <v>732.0</v>
      </c>
      <c r="H121" s="107">
        <f t="shared" ref="H121:H124" si="66">F121-G121</f>
        <v>1231</v>
      </c>
      <c r="I121" s="108">
        <f t="shared" ref="I121:I125" si="67">G121/F121</f>
        <v>0.3728986246</v>
      </c>
      <c r="J121" s="107">
        <v>405.0</v>
      </c>
      <c r="K121" s="107">
        <v>107.0</v>
      </c>
      <c r="L121" s="107">
        <f t="shared" ref="L121:L124" si="68">J121-K121</f>
        <v>298</v>
      </c>
      <c r="M121" s="108">
        <f t="shared" ref="M121:M125" si="69">K121/J121</f>
        <v>0.2641975309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1615.0</v>
      </c>
      <c r="G122" s="107">
        <v>458.0</v>
      </c>
      <c r="H122" s="107">
        <f t="shared" si="66"/>
        <v>1157</v>
      </c>
      <c r="I122" s="108">
        <f t="shared" si="67"/>
        <v>0.2835913313</v>
      </c>
      <c r="J122" s="107">
        <v>428.0</v>
      </c>
      <c r="K122" s="107">
        <v>68.0</v>
      </c>
      <c r="L122" s="107">
        <f t="shared" si="68"/>
        <v>360</v>
      </c>
      <c r="M122" s="108">
        <f t="shared" si="69"/>
        <v>0.1588785047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1410.0</v>
      </c>
      <c r="G123" s="107">
        <v>441.0</v>
      </c>
      <c r="H123" s="107">
        <f t="shared" si="66"/>
        <v>969</v>
      </c>
      <c r="I123" s="108">
        <f t="shared" si="67"/>
        <v>0.3127659574</v>
      </c>
      <c r="J123" s="107">
        <v>350.0</v>
      </c>
      <c r="K123" s="107">
        <v>57.0</v>
      </c>
      <c r="L123" s="107">
        <f t="shared" si="68"/>
        <v>293</v>
      </c>
      <c r="M123" s="108">
        <f t="shared" si="69"/>
        <v>0.1628571429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1915.0</v>
      </c>
      <c r="G124" s="107">
        <v>721.0</v>
      </c>
      <c r="H124" s="107">
        <f t="shared" si="66"/>
        <v>1194</v>
      </c>
      <c r="I124" s="108">
        <f t="shared" si="67"/>
        <v>0.3765013055</v>
      </c>
      <c r="J124" s="107">
        <v>447.0</v>
      </c>
      <c r="K124" s="107">
        <v>48.0</v>
      </c>
      <c r="L124" s="107">
        <f t="shared" si="68"/>
        <v>399</v>
      </c>
      <c r="M124" s="108">
        <f t="shared" si="69"/>
        <v>0.1073825503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6903</v>
      </c>
      <c r="G125" s="104">
        <f t="shared" si="70"/>
        <v>2352</v>
      </c>
      <c r="H125" s="104">
        <f t="shared" si="70"/>
        <v>4551</v>
      </c>
      <c r="I125" s="109">
        <f t="shared" si="67"/>
        <v>0.3407214255</v>
      </c>
      <c r="J125" s="104">
        <f t="shared" ref="J125:L125" si="71">J121+J122+J123+J124</f>
        <v>1630</v>
      </c>
      <c r="K125" s="104">
        <f t="shared" si="71"/>
        <v>280</v>
      </c>
      <c r="L125" s="104">
        <f t="shared" si="71"/>
        <v>1350</v>
      </c>
      <c r="M125" s="109">
        <f t="shared" si="69"/>
        <v>0.1717791411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182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438</v>
      </c>
      <c r="G143" s="113">
        <f t="shared" si="72"/>
        <v>396</v>
      </c>
      <c r="H143" s="113">
        <f t="shared" ref="H143:H147" si="77">F143-G143</f>
        <v>42</v>
      </c>
      <c r="I143" s="114">
        <f t="shared" ref="I143:I147" si="78">G143/F143</f>
        <v>0.904109589</v>
      </c>
      <c r="J143" s="115">
        <f t="shared" ref="J143:K143" si="73">F121</f>
        <v>1963</v>
      </c>
      <c r="K143" s="115">
        <f t="shared" si="73"/>
        <v>732</v>
      </c>
      <c r="L143" s="116">
        <f t="shared" ref="L143:L147" si="80">J143-K143</f>
        <v>1231</v>
      </c>
      <c r="M143" s="114">
        <f t="shared" ref="M143:M147" si="81">K143/J143</f>
        <v>0.3728986246</v>
      </c>
      <c r="N143" s="113">
        <f t="shared" ref="N143:O143" si="74">N96+R96</f>
        <v>106</v>
      </c>
      <c r="O143" s="113">
        <f t="shared" si="74"/>
        <v>46</v>
      </c>
      <c r="P143" s="113">
        <f t="shared" ref="P143:P147" si="83">N143-O143</f>
        <v>60</v>
      </c>
      <c r="Q143" s="114">
        <f t="shared" ref="Q143:Q147" si="84">O143/N143</f>
        <v>0.4339622642</v>
      </c>
      <c r="R143" s="115">
        <f t="shared" ref="R143:S143" si="75">J121</f>
        <v>405</v>
      </c>
      <c r="S143" s="115">
        <f t="shared" si="75"/>
        <v>107</v>
      </c>
      <c r="T143" s="116">
        <f t="shared" ref="T143:T147" si="86">R143-S143</f>
        <v>298</v>
      </c>
      <c r="U143" s="114">
        <f t="shared" ref="U143:U147" si="87">S143/R143</f>
        <v>0.2641975309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160</v>
      </c>
      <c r="H144" s="118">
        <f t="shared" si="77"/>
        <v>22</v>
      </c>
      <c r="I144" s="119">
        <f t="shared" si="78"/>
        <v>0.8791208791</v>
      </c>
      <c r="J144" s="120">
        <f t="shared" ref="J144:K144" si="79">F122</f>
        <v>1615</v>
      </c>
      <c r="K144" s="120">
        <f t="shared" si="79"/>
        <v>458</v>
      </c>
      <c r="L144" s="121">
        <f t="shared" si="80"/>
        <v>1157</v>
      </c>
      <c r="M144" s="119">
        <f t="shared" si="81"/>
        <v>0.2835913313</v>
      </c>
      <c r="N144" s="118">
        <f t="shared" ref="N144:O144" si="82">N97+R97</f>
        <v>20</v>
      </c>
      <c r="O144" s="118">
        <f t="shared" si="82"/>
        <v>14</v>
      </c>
      <c r="P144" s="118">
        <f t="shared" si="83"/>
        <v>6</v>
      </c>
      <c r="Q144" s="119">
        <f t="shared" si="84"/>
        <v>0.7</v>
      </c>
      <c r="R144" s="120">
        <f t="shared" ref="R144:S144" si="85">J122</f>
        <v>428</v>
      </c>
      <c r="S144" s="120">
        <f t="shared" si="85"/>
        <v>68</v>
      </c>
      <c r="T144" s="121">
        <f t="shared" si="86"/>
        <v>360</v>
      </c>
      <c r="U144" s="119">
        <f t="shared" si="87"/>
        <v>0.1588785047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137</v>
      </c>
      <c r="H145" s="123">
        <f t="shared" si="77"/>
        <v>30</v>
      </c>
      <c r="I145" s="124">
        <f t="shared" si="78"/>
        <v>0.8203592814</v>
      </c>
      <c r="J145" s="125">
        <f t="shared" ref="J145:K145" si="89">F123</f>
        <v>1410</v>
      </c>
      <c r="K145" s="125">
        <f t="shared" si="89"/>
        <v>441</v>
      </c>
      <c r="L145" s="126">
        <f t="shared" si="80"/>
        <v>969</v>
      </c>
      <c r="M145" s="124">
        <f t="shared" si="81"/>
        <v>0.3127659574</v>
      </c>
      <c r="N145" s="123">
        <f t="shared" ref="N145:O145" si="90">N98+R98</f>
        <v>20</v>
      </c>
      <c r="O145" s="123">
        <f t="shared" si="90"/>
        <v>12</v>
      </c>
      <c r="P145" s="123">
        <f t="shared" si="83"/>
        <v>8</v>
      </c>
      <c r="Q145" s="124">
        <f t="shared" si="84"/>
        <v>0.6</v>
      </c>
      <c r="R145" s="125">
        <f t="shared" ref="R145:S145" si="91">J123</f>
        <v>350</v>
      </c>
      <c r="S145" s="125">
        <f t="shared" si="91"/>
        <v>57</v>
      </c>
      <c r="T145" s="126">
        <f t="shared" si="86"/>
        <v>293</v>
      </c>
      <c r="U145" s="124">
        <f t="shared" si="87"/>
        <v>0.1628571429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132</v>
      </c>
      <c r="H146" s="128">
        <f t="shared" si="77"/>
        <v>44</v>
      </c>
      <c r="I146" s="129">
        <f t="shared" si="78"/>
        <v>0.75</v>
      </c>
      <c r="J146" s="130">
        <f t="shared" ref="J146:K146" si="93">F124</f>
        <v>1915</v>
      </c>
      <c r="K146" s="130">
        <f t="shared" si="93"/>
        <v>721</v>
      </c>
      <c r="L146" s="131">
        <f t="shared" si="80"/>
        <v>1194</v>
      </c>
      <c r="M146" s="129">
        <f t="shared" si="81"/>
        <v>0.3765013055</v>
      </c>
      <c r="N146" s="128">
        <f t="shared" ref="N146:O146" si="94">N99+R99</f>
        <v>29</v>
      </c>
      <c r="O146" s="128">
        <f t="shared" si="94"/>
        <v>8</v>
      </c>
      <c r="P146" s="128">
        <f t="shared" si="83"/>
        <v>21</v>
      </c>
      <c r="Q146" s="129">
        <f t="shared" si="84"/>
        <v>0.275862069</v>
      </c>
      <c r="R146" s="130">
        <f t="shared" ref="R146:S146" si="95">J124</f>
        <v>447</v>
      </c>
      <c r="S146" s="130">
        <f t="shared" si="95"/>
        <v>48</v>
      </c>
      <c r="T146" s="131">
        <f t="shared" si="86"/>
        <v>399</v>
      </c>
      <c r="U146" s="129">
        <f t="shared" si="87"/>
        <v>0.1073825503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963</v>
      </c>
      <c r="G147" s="132">
        <f t="shared" si="96"/>
        <v>825</v>
      </c>
      <c r="H147" s="132">
        <f t="shared" si="77"/>
        <v>138</v>
      </c>
      <c r="I147" s="133">
        <f t="shared" si="78"/>
        <v>0.8566978193</v>
      </c>
      <c r="J147" s="134">
        <f t="shared" ref="J147:K147" si="97">F125</f>
        <v>6903</v>
      </c>
      <c r="K147" s="134">
        <f t="shared" si="97"/>
        <v>2352</v>
      </c>
      <c r="L147" s="135">
        <f t="shared" si="80"/>
        <v>4551</v>
      </c>
      <c r="M147" s="133">
        <f t="shared" si="81"/>
        <v>0.3407214255</v>
      </c>
      <c r="N147" s="132">
        <f t="shared" ref="N147:O147" si="98">N100+R100</f>
        <v>175</v>
      </c>
      <c r="O147" s="132">
        <f t="shared" si="98"/>
        <v>80</v>
      </c>
      <c r="P147" s="132">
        <f t="shared" si="83"/>
        <v>95</v>
      </c>
      <c r="Q147" s="133">
        <f t="shared" si="84"/>
        <v>0.4571428571</v>
      </c>
      <c r="R147" s="134">
        <f t="shared" ref="R147:S147" si="99">J125</f>
        <v>1630</v>
      </c>
      <c r="S147" s="134">
        <f t="shared" si="99"/>
        <v>280</v>
      </c>
      <c r="T147" s="135">
        <f t="shared" si="86"/>
        <v>1350</v>
      </c>
      <c r="U147" s="133">
        <f t="shared" si="87"/>
        <v>0.1717791411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201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8.0</v>
      </c>
      <c r="P8" s="21">
        <f>N8-O8</f>
        <v>2</v>
      </c>
      <c r="Q8" s="23">
        <f>O8/N8</f>
        <v>0.8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8.0</v>
      </c>
      <c r="P10" s="21">
        <f>N10-O10</f>
        <v>2</v>
      </c>
      <c r="Q10" s="23">
        <f>O10/N10</f>
        <v>0.8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42.0</v>
      </c>
      <c r="H11" s="21">
        <f t="shared" ref="H11:H17" si="4">F11-G11</f>
        <v>3</v>
      </c>
      <c r="I11" s="23">
        <f t="shared" ref="I11:I17" si="5">G11/F11</f>
        <v>0.9333333333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30.0</v>
      </c>
      <c r="H12" s="21">
        <f t="shared" si="4"/>
        <v>2</v>
      </c>
      <c r="I12" s="23">
        <f t="shared" si="5"/>
        <v>0.9375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26.0</v>
      </c>
      <c r="H16" s="21">
        <f t="shared" si="4"/>
        <v>2</v>
      </c>
      <c r="I16" s="23">
        <f t="shared" si="5"/>
        <v>0.9285714286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29.0</v>
      </c>
      <c r="H17" s="21">
        <f t="shared" si="4"/>
        <v>1</v>
      </c>
      <c r="I17" s="23">
        <f t="shared" si="5"/>
        <v>0.9666666667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16.0</v>
      </c>
      <c r="P18" s="21">
        <f t="shared" si="6"/>
        <v>18</v>
      </c>
      <c r="Q18" s="23">
        <f t="shared" si="7"/>
        <v>0.4705882353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5.0</v>
      </c>
      <c r="H21" s="21">
        <f t="shared" si="8"/>
        <v>3</v>
      </c>
      <c r="I21" s="23">
        <f t="shared" si="9"/>
        <v>0.625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9.0</v>
      </c>
      <c r="H22" s="21">
        <f t="shared" si="8"/>
        <v>1</v>
      </c>
      <c r="I22" s="23">
        <f t="shared" si="9"/>
        <v>0.9</v>
      </c>
      <c r="J22" s="21"/>
      <c r="K22" s="22"/>
      <c r="L22" s="21"/>
      <c r="M22" s="23"/>
      <c r="N22" s="21">
        <v>4.0</v>
      </c>
      <c r="O22" s="22">
        <v>1.0</v>
      </c>
      <c r="P22" s="21">
        <f t="shared" ref="P22:P23" si="10">N22-O22</f>
        <v>3</v>
      </c>
      <c r="Q22" s="23">
        <f t="shared" ref="Q22:Q23" si="11">O22/N22</f>
        <v>0.25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3.0</v>
      </c>
      <c r="P23" s="21">
        <f t="shared" si="10"/>
        <v>5</v>
      </c>
      <c r="Q23" s="23">
        <f t="shared" si="11"/>
        <v>0.375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2.0</v>
      </c>
      <c r="L28" s="21">
        <f>J28-K28</f>
        <v>2</v>
      </c>
      <c r="M28" s="23">
        <f>K28/J28</f>
        <v>0.5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3.0</v>
      </c>
      <c r="L30" s="21">
        <f t="shared" ref="L30:L32" si="14">J30-K30</f>
        <v>5</v>
      </c>
      <c r="M30" s="23">
        <f t="shared" ref="M30:M31" si="15">K30/J30</f>
        <v>0.375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13.0</v>
      </c>
      <c r="H32" s="21">
        <f t="shared" si="12"/>
        <v>1</v>
      </c>
      <c r="I32" s="23">
        <f t="shared" si="13"/>
        <v>0.9285714286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>
        <v>0.04</v>
      </c>
      <c r="N33" s="21">
        <v>4.0</v>
      </c>
      <c r="O33" s="22">
        <v>2.0</v>
      </c>
      <c r="P33" s="21">
        <f>N33-O33</f>
        <v>2</v>
      </c>
      <c r="Q33" s="23">
        <f>O33/N33</f>
        <v>0.5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1.0</v>
      </c>
      <c r="P35" s="21">
        <f>N35-O35</f>
        <v>2</v>
      </c>
      <c r="Q35" s="23">
        <f>O35/N35</f>
        <v>0.3333333333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9.0</v>
      </c>
      <c r="H36" s="21">
        <f t="shared" si="12"/>
        <v>1</v>
      </c>
      <c r="I36" s="23">
        <f t="shared" si="13"/>
        <v>0.9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424</v>
      </c>
      <c r="G37" s="27">
        <f t="shared" si="16"/>
        <v>399</v>
      </c>
      <c r="H37" s="27">
        <f t="shared" si="12"/>
        <v>25</v>
      </c>
      <c r="I37" s="28">
        <f t="shared" si="13"/>
        <v>0.9410377358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43</v>
      </c>
      <c r="P37" s="27">
        <f t="shared" si="17"/>
        <v>60</v>
      </c>
      <c r="Q37" s="28">
        <f t="shared" ref="Q37:Q39" si="19">O37/N37</f>
        <v>0.4174757282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2.0</v>
      </c>
      <c r="P38" s="35">
        <f t="shared" ref="P38:P39" si="20">N38-O38</f>
        <v>5</v>
      </c>
      <c r="Q38" s="37">
        <f t="shared" si="19"/>
        <v>0.2857142857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6.0</v>
      </c>
      <c r="H40" s="35">
        <f t="shared" si="12"/>
        <v>4</v>
      </c>
      <c r="I40" s="37">
        <f t="shared" si="13"/>
        <v>0.6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5.0</v>
      </c>
      <c r="H41" s="35">
        <f t="shared" si="12"/>
        <v>5</v>
      </c>
      <c r="I41" s="37">
        <f t="shared" si="13"/>
        <v>0.5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1.0</v>
      </c>
      <c r="L44" s="35">
        <f>J44-K44</f>
        <v>1</v>
      </c>
      <c r="M44" s="37">
        <f>K44/J44</f>
        <v>0.5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29.0</v>
      </c>
      <c r="H46" s="35">
        <f t="shared" si="12"/>
        <v>1</v>
      </c>
      <c r="I46" s="37">
        <f t="shared" si="13"/>
        <v>0.9666666667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13.0</v>
      </c>
      <c r="L48" s="35">
        <f>J48-K48</f>
        <v>1</v>
      </c>
      <c r="M48" s="37">
        <f>K48/J48</f>
        <v>0.9285714286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132</v>
      </c>
      <c r="H53" s="27">
        <f t="shared" si="25"/>
        <v>28</v>
      </c>
      <c r="I53" s="28">
        <f t="shared" si="13"/>
        <v>0.825</v>
      </c>
      <c r="J53" s="27">
        <f t="shared" ref="J53:L53" si="26">SUM(J38:J52)</f>
        <v>22</v>
      </c>
      <c r="K53" s="27">
        <f t="shared" si="26"/>
        <v>20</v>
      </c>
      <c r="L53" s="27">
        <f t="shared" si="26"/>
        <v>2</v>
      </c>
      <c r="M53" s="28">
        <f>K53/J53</f>
        <v>0.9090909091</v>
      </c>
      <c r="N53" s="27">
        <f t="shared" ref="N53:O53" si="27">SUM(N38:N52)</f>
        <v>20</v>
      </c>
      <c r="O53" s="27">
        <f t="shared" si="27"/>
        <v>13</v>
      </c>
      <c r="P53" s="27">
        <f>N53-O53</f>
        <v>7</v>
      </c>
      <c r="Q53" s="28">
        <f t="shared" ref="Q53:Q54" si="29">O53/N53</f>
        <v>0.65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9.0</v>
      </c>
      <c r="H56" s="44">
        <f t="shared" si="30"/>
        <v>1</v>
      </c>
      <c r="I56" s="46">
        <f t="shared" si="13"/>
        <v>0.9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2.0</v>
      </c>
      <c r="P58" s="44">
        <f>N58-O58</f>
        <v>0</v>
      </c>
      <c r="Q58" s="46">
        <f>O58/N58</f>
        <v>1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1.0</v>
      </c>
      <c r="P62" s="44">
        <f>N62-O62</f>
        <v>0</v>
      </c>
      <c r="Q62" s="46">
        <f>O62/N62</f>
        <v>1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2.0</v>
      </c>
      <c r="P65" s="44">
        <f t="shared" ref="P65:P66" si="32">N65-O65</f>
        <v>4</v>
      </c>
      <c r="Q65" s="46">
        <f t="shared" ref="Q65:Q66" si="33">O65/N65</f>
        <v>0.3333333333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2.0</v>
      </c>
      <c r="P66" s="44">
        <f t="shared" si="32"/>
        <v>0</v>
      </c>
      <c r="Q66" s="46">
        <f t="shared" si="33"/>
        <v>1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1.0</v>
      </c>
      <c r="H67" s="44">
        <f t="shared" si="30"/>
        <v>9</v>
      </c>
      <c r="I67" s="46">
        <f t="shared" si="13"/>
        <v>0.1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14.0</v>
      </c>
      <c r="H68" s="44">
        <f t="shared" si="30"/>
        <v>8</v>
      </c>
      <c r="I68" s="46">
        <f t="shared" si="13"/>
        <v>0.6363636364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1.0</v>
      </c>
      <c r="P69" s="44">
        <f t="shared" si="34"/>
        <v>1</v>
      </c>
      <c r="Q69" s="46">
        <f t="shared" si="35"/>
        <v>0.5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133</v>
      </c>
      <c r="H70" s="27">
        <f t="shared" si="36"/>
        <v>32</v>
      </c>
      <c r="I70" s="28">
        <f t="shared" si="13"/>
        <v>0.8060606061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11</v>
      </c>
      <c r="P70" s="27">
        <f t="shared" si="38"/>
        <v>10</v>
      </c>
      <c r="Q70" s="28">
        <f t="shared" si="35"/>
        <v>0.55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13.0</v>
      </c>
      <c r="H75" s="56">
        <f t="shared" si="39"/>
        <v>2</v>
      </c>
      <c r="I75" s="58">
        <f t="shared" si="13"/>
        <v>0.8666666667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16.0</v>
      </c>
      <c r="H78" s="56">
        <f t="shared" si="39"/>
        <v>12</v>
      </c>
      <c r="I78" s="58">
        <f t="shared" si="13"/>
        <v>0.5714285714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2.0</v>
      </c>
      <c r="P78" s="56">
        <f t="shared" si="40"/>
        <v>5</v>
      </c>
      <c r="Q78" s="58">
        <f t="shared" si="41"/>
        <v>0.2857142857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9.0</v>
      </c>
      <c r="H79" s="56">
        <f t="shared" si="39"/>
        <v>1</v>
      </c>
      <c r="I79" s="58">
        <f t="shared" si="13"/>
        <v>0.9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8.0</v>
      </c>
      <c r="H81" s="56">
        <f t="shared" si="39"/>
        <v>2</v>
      </c>
      <c r="I81" s="58">
        <f t="shared" si="13"/>
        <v>0.8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133</v>
      </c>
      <c r="H85" s="27">
        <f t="shared" si="44"/>
        <v>28</v>
      </c>
      <c r="I85" s="28">
        <f t="shared" si="13"/>
        <v>0.8260869565</v>
      </c>
      <c r="J85" s="27">
        <f t="shared" ref="J85:K85" si="45">SUM(J71:J84)</f>
        <v>15</v>
      </c>
      <c r="K85" s="27">
        <f t="shared" si="45"/>
        <v>0</v>
      </c>
      <c r="L85" s="27">
        <f>J85-K85</f>
        <v>15</v>
      </c>
      <c r="M85" s="28">
        <f t="shared" ref="M85:M86" si="49">K85/J85</f>
        <v>0</v>
      </c>
      <c r="N85" s="27">
        <f t="shared" ref="N85:P85" si="46">SUM(N71:N84)</f>
        <v>29</v>
      </c>
      <c r="O85" s="27">
        <f t="shared" si="46"/>
        <v>8</v>
      </c>
      <c r="P85" s="27">
        <f t="shared" si="46"/>
        <v>21</v>
      </c>
      <c r="Q85" s="28">
        <f t="shared" si="43"/>
        <v>0.275862069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910</v>
      </c>
      <c r="G86" s="27">
        <f t="shared" si="47"/>
        <v>797</v>
      </c>
      <c r="H86" s="27">
        <f t="shared" si="47"/>
        <v>113</v>
      </c>
      <c r="I86" s="28">
        <f t="shared" si="13"/>
        <v>0.8758241758</v>
      </c>
      <c r="J86" s="28">
        <f t="shared" ref="J86:L86" si="48">J37+J53+J70+J85</f>
        <v>53</v>
      </c>
      <c r="K86" s="27">
        <f t="shared" si="48"/>
        <v>20</v>
      </c>
      <c r="L86" s="28">
        <f t="shared" si="48"/>
        <v>33</v>
      </c>
      <c r="M86" s="28">
        <f t="shared" si="49"/>
        <v>0.3773584906</v>
      </c>
      <c r="N86" s="27">
        <f t="shared" ref="N86:P86" si="50">N37+N53+N70+N85</f>
        <v>172</v>
      </c>
      <c r="O86" s="27">
        <f t="shared" si="50"/>
        <v>75</v>
      </c>
      <c r="P86" s="27">
        <f t="shared" si="50"/>
        <v>98</v>
      </c>
      <c r="Q86" s="28">
        <f t="shared" si="43"/>
        <v>0.4360465116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202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424</v>
      </c>
      <c r="G96" s="81">
        <f t="shared" si="52"/>
        <v>399</v>
      </c>
      <c r="H96" s="81">
        <f t="shared" si="52"/>
        <v>25</v>
      </c>
      <c r="I96" s="82">
        <f t="shared" si="52"/>
        <v>0.9410377358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43</v>
      </c>
      <c r="P96" s="81">
        <f t="shared" si="52"/>
        <v>60</v>
      </c>
      <c r="Q96" s="82">
        <f t="shared" si="52"/>
        <v>0.4174757282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544</v>
      </c>
      <c r="W96" s="81">
        <f t="shared" si="53"/>
        <v>445</v>
      </c>
      <c r="X96" s="82">
        <f t="shared" ref="X96:X100" si="56">V96-W96</f>
        <v>99</v>
      </c>
      <c r="Y96" s="82">
        <f t="shared" ref="Y96:Y100" si="57">W96/V96</f>
        <v>0.8180147059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132</v>
      </c>
      <c r="H97" s="84">
        <f t="shared" si="54"/>
        <v>28</v>
      </c>
      <c r="I97" s="85">
        <f t="shared" si="54"/>
        <v>0.825</v>
      </c>
      <c r="J97" s="84">
        <f t="shared" si="54"/>
        <v>22</v>
      </c>
      <c r="K97" s="84">
        <f t="shared" si="54"/>
        <v>20</v>
      </c>
      <c r="L97" s="84">
        <f t="shared" si="54"/>
        <v>2</v>
      </c>
      <c r="M97" s="85">
        <f t="shared" si="54"/>
        <v>0.9090909091</v>
      </c>
      <c r="N97" s="84">
        <f t="shared" si="54"/>
        <v>20</v>
      </c>
      <c r="O97" s="84">
        <f t="shared" si="54"/>
        <v>13</v>
      </c>
      <c r="P97" s="84">
        <f t="shared" si="54"/>
        <v>7</v>
      </c>
      <c r="Q97" s="85">
        <f t="shared" si="54"/>
        <v>0.65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165</v>
      </c>
      <c r="X97" s="81">
        <f t="shared" si="56"/>
        <v>37</v>
      </c>
      <c r="Y97" s="82">
        <f t="shared" si="57"/>
        <v>0.8168316832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133</v>
      </c>
      <c r="H98" s="87">
        <f t="shared" si="58"/>
        <v>32</v>
      </c>
      <c r="I98" s="88">
        <f t="shared" si="58"/>
        <v>0.8060606061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11</v>
      </c>
      <c r="P98" s="87">
        <f t="shared" si="58"/>
        <v>10</v>
      </c>
      <c r="Q98" s="88">
        <f t="shared" si="58"/>
        <v>0.55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144</v>
      </c>
      <c r="X98" s="82">
        <f t="shared" si="56"/>
        <v>43</v>
      </c>
      <c r="Y98" s="82">
        <f t="shared" si="57"/>
        <v>0.7700534759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133</v>
      </c>
      <c r="H99" s="27">
        <f t="shared" si="60"/>
        <v>28</v>
      </c>
      <c r="I99" s="28">
        <f t="shared" si="60"/>
        <v>0.8260869565</v>
      </c>
      <c r="J99" s="27">
        <f t="shared" si="60"/>
        <v>15</v>
      </c>
      <c r="K99" s="27">
        <f t="shared" si="60"/>
        <v>0</v>
      </c>
      <c r="L99" s="27">
        <f t="shared" si="60"/>
        <v>15</v>
      </c>
      <c r="M99" s="28">
        <f t="shared" si="60"/>
        <v>0</v>
      </c>
      <c r="N99" s="27">
        <f t="shared" si="60"/>
        <v>29</v>
      </c>
      <c r="O99" s="27">
        <f t="shared" si="60"/>
        <v>8</v>
      </c>
      <c r="P99" s="27">
        <f t="shared" si="60"/>
        <v>21</v>
      </c>
      <c r="Q99" s="28">
        <f t="shared" si="60"/>
        <v>0.275862069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141</v>
      </c>
      <c r="X99" s="82">
        <f t="shared" si="56"/>
        <v>64</v>
      </c>
      <c r="Y99" s="82">
        <f t="shared" si="57"/>
        <v>0.687804878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910</v>
      </c>
      <c r="G100" s="27">
        <f t="shared" si="62"/>
        <v>797</v>
      </c>
      <c r="H100" s="27">
        <f t="shared" si="62"/>
        <v>113</v>
      </c>
      <c r="I100" s="28">
        <f t="shared" si="62"/>
        <v>0.8758241758</v>
      </c>
      <c r="J100" s="28">
        <f t="shared" si="62"/>
        <v>53</v>
      </c>
      <c r="K100" s="27">
        <f t="shared" si="62"/>
        <v>20</v>
      </c>
      <c r="L100" s="28">
        <f t="shared" si="62"/>
        <v>33</v>
      </c>
      <c r="M100" s="28">
        <f t="shared" si="62"/>
        <v>0.3773584906</v>
      </c>
      <c r="N100" s="27">
        <f t="shared" si="62"/>
        <v>172</v>
      </c>
      <c r="O100" s="27">
        <f t="shared" si="62"/>
        <v>75</v>
      </c>
      <c r="P100" s="27">
        <f t="shared" si="62"/>
        <v>98</v>
      </c>
      <c r="Q100" s="28">
        <f t="shared" si="62"/>
        <v>0.4360465116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1138</v>
      </c>
      <c r="W100" s="91">
        <f t="shared" si="63"/>
        <v>895</v>
      </c>
      <c r="X100" s="82">
        <f t="shared" si="56"/>
        <v>243</v>
      </c>
      <c r="Y100" s="82">
        <f t="shared" si="57"/>
        <v>0.7864674868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203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963</v>
      </c>
      <c r="J113" s="9"/>
      <c r="K113" s="10"/>
      <c r="L113" s="98">
        <f>G86+K86</f>
        <v>817</v>
      </c>
      <c r="M113" s="9"/>
      <c r="N113" s="10"/>
      <c r="O113" s="99">
        <f t="shared" ref="O113:O114" si="64">I113-L113</f>
        <v>146</v>
      </c>
      <c r="P113" s="9"/>
      <c r="Q113" s="10"/>
      <c r="R113" s="99">
        <f t="shared" ref="R113:R115" si="65">L113/I113</f>
        <v>0.8483904465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78</v>
      </c>
      <c r="M114" s="9"/>
      <c r="N114" s="10"/>
      <c r="O114" s="101">
        <f t="shared" si="64"/>
        <v>97</v>
      </c>
      <c r="P114" s="9"/>
      <c r="Q114" s="10"/>
      <c r="R114" s="99">
        <f t="shared" si="65"/>
        <v>0.4457142857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1138</v>
      </c>
      <c r="J115" s="9"/>
      <c r="K115" s="10"/>
      <c r="L115" s="98">
        <f>SUM(L113:L114)</f>
        <v>895</v>
      </c>
      <c r="M115" s="9"/>
      <c r="N115" s="10"/>
      <c r="O115" s="99">
        <f>SUM(O113:O114)</f>
        <v>243</v>
      </c>
      <c r="P115" s="9"/>
      <c r="Q115" s="10"/>
      <c r="R115" s="99">
        <f t="shared" si="65"/>
        <v>0.7864674868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1999.0</v>
      </c>
      <c r="G121" s="107">
        <v>813.0</v>
      </c>
      <c r="H121" s="107">
        <f t="shared" ref="H121:H124" si="66">F121-G121</f>
        <v>1186</v>
      </c>
      <c r="I121" s="108">
        <f t="shared" ref="I121:I125" si="67">G121/F121</f>
        <v>0.4067033517</v>
      </c>
      <c r="J121" s="107">
        <v>416.0</v>
      </c>
      <c r="K121" s="107">
        <v>109.0</v>
      </c>
      <c r="L121" s="107">
        <f t="shared" ref="L121:L124" si="68">J121-K121</f>
        <v>307</v>
      </c>
      <c r="M121" s="108">
        <f t="shared" ref="M121:M125" si="69">K121/J121</f>
        <v>0.2620192308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11578.0</v>
      </c>
      <c r="G122" s="107">
        <v>472.0</v>
      </c>
      <c r="H122" s="107">
        <f t="shared" si="66"/>
        <v>11106</v>
      </c>
      <c r="I122" s="108">
        <f t="shared" si="67"/>
        <v>0.04076697184</v>
      </c>
      <c r="J122" s="107">
        <v>416.0</v>
      </c>
      <c r="K122" s="107">
        <v>77.0</v>
      </c>
      <c r="L122" s="107">
        <f t="shared" si="68"/>
        <v>339</v>
      </c>
      <c r="M122" s="108">
        <f t="shared" si="69"/>
        <v>0.1850961538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1414.0</v>
      </c>
      <c r="G123" s="107">
        <v>481.0</v>
      </c>
      <c r="H123" s="107">
        <f t="shared" si="66"/>
        <v>933</v>
      </c>
      <c r="I123" s="108">
        <f t="shared" si="67"/>
        <v>0.3401697313</v>
      </c>
      <c r="J123" s="107">
        <v>351.0</v>
      </c>
      <c r="K123" s="107">
        <v>61.0</v>
      </c>
      <c r="L123" s="107">
        <f t="shared" si="68"/>
        <v>290</v>
      </c>
      <c r="M123" s="108">
        <f t="shared" si="69"/>
        <v>0.1737891738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1905.0</v>
      </c>
      <c r="G124" s="107">
        <v>757.0</v>
      </c>
      <c r="H124" s="107">
        <f t="shared" si="66"/>
        <v>1148</v>
      </c>
      <c r="I124" s="108">
        <f t="shared" si="67"/>
        <v>0.3973753281</v>
      </c>
      <c r="J124" s="107">
        <v>443.0</v>
      </c>
      <c r="K124" s="107">
        <v>61.0</v>
      </c>
      <c r="L124" s="107">
        <f t="shared" si="68"/>
        <v>382</v>
      </c>
      <c r="M124" s="108">
        <f t="shared" si="69"/>
        <v>0.1376975169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16896</v>
      </c>
      <c r="G125" s="104">
        <f t="shared" si="70"/>
        <v>2523</v>
      </c>
      <c r="H125" s="104">
        <f t="shared" si="70"/>
        <v>14373</v>
      </c>
      <c r="I125" s="109">
        <f t="shared" si="67"/>
        <v>0.1493252841</v>
      </c>
      <c r="J125" s="104">
        <f t="shared" ref="J125:L125" si="71">J121+J122+J123+J124</f>
        <v>1626</v>
      </c>
      <c r="K125" s="104">
        <f t="shared" si="71"/>
        <v>308</v>
      </c>
      <c r="L125" s="104">
        <f t="shared" si="71"/>
        <v>1318</v>
      </c>
      <c r="M125" s="109">
        <f t="shared" si="69"/>
        <v>0.1894218942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201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438</v>
      </c>
      <c r="G143" s="113">
        <f t="shared" si="72"/>
        <v>399</v>
      </c>
      <c r="H143" s="113">
        <f t="shared" ref="H143:H147" si="77">F143-G143</f>
        <v>39</v>
      </c>
      <c r="I143" s="114">
        <f t="shared" ref="I143:I147" si="78">G143/F143</f>
        <v>0.9109589041</v>
      </c>
      <c r="J143" s="115">
        <f t="shared" ref="J143:K143" si="73">F121</f>
        <v>1999</v>
      </c>
      <c r="K143" s="115">
        <f t="shared" si="73"/>
        <v>813</v>
      </c>
      <c r="L143" s="116">
        <f t="shared" ref="L143:L147" si="80">J143-K143</f>
        <v>1186</v>
      </c>
      <c r="M143" s="114">
        <f t="shared" ref="M143:M147" si="81">K143/J143</f>
        <v>0.4067033517</v>
      </c>
      <c r="N143" s="113">
        <f t="shared" ref="N143:O143" si="74">N96+R96</f>
        <v>106</v>
      </c>
      <c r="O143" s="113">
        <f t="shared" si="74"/>
        <v>46</v>
      </c>
      <c r="P143" s="113">
        <f t="shared" ref="P143:P147" si="83">N143-O143</f>
        <v>60</v>
      </c>
      <c r="Q143" s="114">
        <f t="shared" ref="Q143:Q147" si="84">O143/N143</f>
        <v>0.4339622642</v>
      </c>
      <c r="R143" s="115">
        <f t="shared" ref="R143:S143" si="75">J121</f>
        <v>416</v>
      </c>
      <c r="S143" s="115">
        <f t="shared" si="75"/>
        <v>109</v>
      </c>
      <c r="T143" s="116">
        <f t="shared" ref="T143:T147" si="86">R143-S143</f>
        <v>307</v>
      </c>
      <c r="U143" s="114">
        <f t="shared" ref="U143:U147" si="87">S143/R143</f>
        <v>0.2620192308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152</v>
      </c>
      <c r="H144" s="118">
        <f t="shared" si="77"/>
        <v>30</v>
      </c>
      <c r="I144" s="119">
        <f t="shared" si="78"/>
        <v>0.8351648352</v>
      </c>
      <c r="J144" s="120">
        <f t="shared" ref="J144:K144" si="79">F122</f>
        <v>11578</v>
      </c>
      <c r="K144" s="120">
        <f t="shared" si="79"/>
        <v>472</v>
      </c>
      <c r="L144" s="121">
        <f t="shared" si="80"/>
        <v>11106</v>
      </c>
      <c r="M144" s="119">
        <f t="shared" si="81"/>
        <v>0.04076697184</v>
      </c>
      <c r="N144" s="118">
        <f t="shared" ref="N144:O144" si="82">N97+R97</f>
        <v>20</v>
      </c>
      <c r="O144" s="118">
        <f t="shared" si="82"/>
        <v>13</v>
      </c>
      <c r="P144" s="118">
        <f t="shared" si="83"/>
        <v>7</v>
      </c>
      <c r="Q144" s="119">
        <f t="shared" si="84"/>
        <v>0.65</v>
      </c>
      <c r="R144" s="120">
        <f t="shared" ref="R144:S144" si="85">J122</f>
        <v>416</v>
      </c>
      <c r="S144" s="120">
        <f t="shared" si="85"/>
        <v>77</v>
      </c>
      <c r="T144" s="121">
        <f t="shared" si="86"/>
        <v>339</v>
      </c>
      <c r="U144" s="119">
        <f t="shared" si="87"/>
        <v>0.1850961538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133</v>
      </c>
      <c r="H145" s="123">
        <f t="shared" si="77"/>
        <v>34</v>
      </c>
      <c r="I145" s="124">
        <f t="shared" si="78"/>
        <v>0.7964071856</v>
      </c>
      <c r="J145" s="125">
        <f t="shared" ref="J145:K145" si="89">F123</f>
        <v>1414</v>
      </c>
      <c r="K145" s="125">
        <f t="shared" si="89"/>
        <v>481</v>
      </c>
      <c r="L145" s="126">
        <f t="shared" si="80"/>
        <v>933</v>
      </c>
      <c r="M145" s="124">
        <f t="shared" si="81"/>
        <v>0.3401697313</v>
      </c>
      <c r="N145" s="123">
        <f t="shared" ref="N145:O145" si="90">N98+R98</f>
        <v>20</v>
      </c>
      <c r="O145" s="123">
        <f t="shared" si="90"/>
        <v>11</v>
      </c>
      <c r="P145" s="123">
        <f t="shared" si="83"/>
        <v>9</v>
      </c>
      <c r="Q145" s="124">
        <f t="shared" si="84"/>
        <v>0.55</v>
      </c>
      <c r="R145" s="125">
        <f t="shared" ref="R145:S145" si="91">J123</f>
        <v>351</v>
      </c>
      <c r="S145" s="125">
        <f t="shared" si="91"/>
        <v>61</v>
      </c>
      <c r="T145" s="126">
        <f t="shared" si="86"/>
        <v>290</v>
      </c>
      <c r="U145" s="124">
        <f t="shared" si="87"/>
        <v>0.1737891738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133</v>
      </c>
      <c r="H146" s="128">
        <f t="shared" si="77"/>
        <v>43</v>
      </c>
      <c r="I146" s="129">
        <f t="shared" si="78"/>
        <v>0.7556818182</v>
      </c>
      <c r="J146" s="130">
        <f t="shared" ref="J146:K146" si="93">F124</f>
        <v>1905</v>
      </c>
      <c r="K146" s="130">
        <f t="shared" si="93"/>
        <v>757</v>
      </c>
      <c r="L146" s="131">
        <f t="shared" si="80"/>
        <v>1148</v>
      </c>
      <c r="M146" s="129">
        <f t="shared" si="81"/>
        <v>0.3973753281</v>
      </c>
      <c r="N146" s="128">
        <f t="shared" ref="N146:O146" si="94">N99+R99</f>
        <v>29</v>
      </c>
      <c r="O146" s="128">
        <f t="shared" si="94"/>
        <v>8</v>
      </c>
      <c r="P146" s="128">
        <f t="shared" si="83"/>
        <v>21</v>
      </c>
      <c r="Q146" s="129">
        <f t="shared" si="84"/>
        <v>0.275862069</v>
      </c>
      <c r="R146" s="130">
        <f t="shared" ref="R146:S146" si="95">J124</f>
        <v>443</v>
      </c>
      <c r="S146" s="130">
        <f t="shared" si="95"/>
        <v>61</v>
      </c>
      <c r="T146" s="131">
        <f t="shared" si="86"/>
        <v>382</v>
      </c>
      <c r="U146" s="129">
        <f t="shared" si="87"/>
        <v>0.1376975169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963</v>
      </c>
      <c r="G147" s="132">
        <f t="shared" si="96"/>
        <v>817</v>
      </c>
      <c r="H147" s="132">
        <f t="shared" si="77"/>
        <v>146</v>
      </c>
      <c r="I147" s="133">
        <f t="shared" si="78"/>
        <v>0.8483904465</v>
      </c>
      <c r="J147" s="134">
        <f t="shared" ref="J147:K147" si="97">F125</f>
        <v>16896</v>
      </c>
      <c r="K147" s="134">
        <f t="shared" si="97"/>
        <v>2523</v>
      </c>
      <c r="L147" s="135">
        <f t="shared" si="80"/>
        <v>14373</v>
      </c>
      <c r="M147" s="133">
        <f t="shared" si="81"/>
        <v>0.1493252841</v>
      </c>
      <c r="N147" s="132">
        <f t="shared" ref="N147:O147" si="98">N100+R100</f>
        <v>175</v>
      </c>
      <c r="O147" s="132">
        <f t="shared" si="98"/>
        <v>78</v>
      </c>
      <c r="P147" s="132">
        <f t="shared" si="83"/>
        <v>97</v>
      </c>
      <c r="Q147" s="133">
        <f t="shared" si="84"/>
        <v>0.4457142857</v>
      </c>
      <c r="R147" s="134">
        <f t="shared" ref="R147:S147" si="99">J125</f>
        <v>1626</v>
      </c>
      <c r="S147" s="134">
        <f t="shared" si="99"/>
        <v>308</v>
      </c>
      <c r="T147" s="135">
        <f t="shared" si="86"/>
        <v>1318</v>
      </c>
      <c r="U147" s="133">
        <f t="shared" si="87"/>
        <v>0.1894218942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204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13.0</v>
      </c>
      <c r="H7" s="21">
        <f t="shared" ref="H7:H9" si="1">F7-G7</f>
        <v>1</v>
      </c>
      <c r="I7" s="23">
        <f t="shared" ref="I7:I8" si="2">G7/F7</f>
        <v>0.9285714286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7.0</v>
      </c>
      <c r="P8" s="21">
        <f>N8-O8</f>
        <v>3</v>
      </c>
      <c r="Q8" s="23">
        <f>O8/N8</f>
        <v>0.7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8.0</v>
      </c>
      <c r="P10" s="21">
        <f>N10-O10</f>
        <v>2</v>
      </c>
      <c r="Q10" s="23">
        <f>O10/N10</f>
        <v>0.8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41.0</v>
      </c>
      <c r="H11" s="21">
        <f t="shared" ref="H11:H17" si="4">F11-G11</f>
        <v>4</v>
      </c>
      <c r="I11" s="23">
        <f t="shared" ref="I11:I17" si="5">G11/F11</f>
        <v>0.9111111111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31.0</v>
      </c>
      <c r="H12" s="21">
        <f t="shared" si="4"/>
        <v>1</v>
      </c>
      <c r="I12" s="23">
        <f t="shared" si="5"/>
        <v>0.96875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27.0</v>
      </c>
      <c r="H16" s="21">
        <f t="shared" si="4"/>
        <v>1</v>
      </c>
      <c r="I16" s="23">
        <f t="shared" si="5"/>
        <v>0.9642857143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28.0</v>
      </c>
      <c r="H17" s="21">
        <f t="shared" si="4"/>
        <v>2</v>
      </c>
      <c r="I17" s="23">
        <f t="shared" si="5"/>
        <v>0.9333333333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15.0</v>
      </c>
      <c r="P18" s="21">
        <f t="shared" si="6"/>
        <v>19</v>
      </c>
      <c r="Q18" s="23">
        <f t="shared" si="7"/>
        <v>0.4411764706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f t="shared" ref="H19:H26" si="8">F19-G19</f>
        <v>0</v>
      </c>
      <c r="I19" s="23">
        <f t="shared" ref="I19:I26" si="9">G19/F19</f>
        <v>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6.0</v>
      </c>
      <c r="H21" s="21">
        <f t="shared" si="8"/>
        <v>2</v>
      </c>
      <c r="I21" s="23">
        <f t="shared" si="9"/>
        <v>0.75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1.0</v>
      </c>
      <c r="P22" s="21">
        <f t="shared" ref="P22:P23" si="10">N22-O22</f>
        <v>3</v>
      </c>
      <c r="Q22" s="23">
        <f t="shared" ref="Q22:Q23" si="11">O22/N22</f>
        <v>0.25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4.0</v>
      </c>
      <c r="P23" s="21">
        <f t="shared" si="10"/>
        <v>4</v>
      </c>
      <c r="Q23" s="23">
        <f t="shared" si="11"/>
        <v>0.5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/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13.0</v>
      </c>
      <c r="H32" s="21">
        <f t="shared" si="12"/>
        <v>1</v>
      </c>
      <c r="I32" s="23">
        <f t="shared" si="13"/>
        <v>0.9285714286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>
        <v>0.04</v>
      </c>
      <c r="N33" s="21">
        <v>4.0</v>
      </c>
      <c r="O33" s="22">
        <v>1.0</v>
      </c>
      <c r="P33" s="21">
        <f>N33-O33</f>
        <v>3</v>
      </c>
      <c r="Q33" s="23">
        <f>O33/N33</f>
        <v>0.25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424</v>
      </c>
      <c r="G37" s="27">
        <f t="shared" si="16"/>
        <v>402</v>
      </c>
      <c r="H37" s="27">
        <f t="shared" si="12"/>
        <v>22</v>
      </c>
      <c r="I37" s="28">
        <f t="shared" si="13"/>
        <v>0.9481132075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42</v>
      </c>
      <c r="P37" s="27">
        <f t="shared" si="17"/>
        <v>61</v>
      </c>
      <c r="Q37" s="28">
        <f t="shared" ref="Q37:Q39" si="19">O37/N37</f>
        <v>0.4077669903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2.0</v>
      </c>
      <c r="P38" s="35">
        <f t="shared" ref="P38:P39" si="20">N38-O38</f>
        <v>5</v>
      </c>
      <c r="Q38" s="37">
        <f t="shared" si="19"/>
        <v>0.2857142857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5.0</v>
      </c>
      <c r="H40" s="35">
        <f t="shared" si="12"/>
        <v>5</v>
      </c>
      <c r="I40" s="37">
        <f t="shared" si="13"/>
        <v>0.5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5.0</v>
      </c>
      <c r="H41" s="35">
        <f t="shared" si="12"/>
        <v>5</v>
      </c>
      <c r="I41" s="37">
        <f t="shared" si="13"/>
        <v>0.5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1.0</v>
      </c>
      <c r="L44" s="35">
        <f>J44-K44</f>
        <v>1</v>
      </c>
      <c r="M44" s="37">
        <f>K44/J44</f>
        <v>0.5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27.0</v>
      </c>
      <c r="H46" s="35">
        <f t="shared" si="12"/>
        <v>3</v>
      </c>
      <c r="I46" s="37">
        <f t="shared" si="13"/>
        <v>0.9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2.0</v>
      </c>
      <c r="P51" s="35">
        <f t="shared" si="21"/>
        <v>0</v>
      </c>
      <c r="Q51" s="37">
        <f t="shared" si="22"/>
        <v>1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129</v>
      </c>
      <c r="H53" s="27">
        <f t="shared" si="25"/>
        <v>31</v>
      </c>
      <c r="I53" s="28">
        <f t="shared" si="13"/>
        <v>0.80625</v>
      </c>
      <c r="J53" s="27">
        <f t="shared" ref="J53:L53" si="26">SUM(J38:J52)</f>
        <v>22</v>
      </c>
      <c r="K53" s="27">
        <f t="shared" si="26"/>
        <v>21</v>
      </c>
      <c r="L53" s="27">
        <f t="shared" si="26"/>
        <v>1</v>
      </c>
      <c r="M53" s="28">
        <f>K53/J53</f>
        <v>0.9545454545</v>
      </c>
      <c r="N53" s="27">
        <f t="shared" ref="N53:O53" si="27">SUM(N38:N52)</f>
        <v>20</v>
      </c>
      <c r="O53" s="27">
        <f t="shared" si="27"/>
        <v>15</v>
      </c>
      <c r="P53" s="27">
        <f>N53-O53</f>
        <v>5</v>
      </c>
      <c r="Q53" s="28">
        <f t="shared" ref="Q53:Q54" si="29">O53/N53</f>
        <v>0.75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10.0</v>
      </c>
      <c r="H56" s="44">
        <f t="shared" si="30"/>
        <v>0</v>
      </c>
      <c r="I56" s="46">
        <f t="shared" si="13"/>
        <v>1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8.0</v>
      </c>
      <c r="H57" s="44">
        <f t="shared" si="30"/>
        <v>2</v>
      </c>
      <c r="I57" s="46">
        <f t="shared" si="13"/>
        <v>0.8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7.0</v>
      </c>
      <c r="H61" s="44">
        <f t="shared" si="30"/>
        <v>1</v>
      </c>
      <c r="I61" s="46">
        <f t="shared" si="13"/>
        <v>0.875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1.0</v>
      </c>
      <c r="P62" s="44">
        <f>N62-O62</f>
        <v>0</v>
      </c>
      <c r="Q62" s="46">
        <f>O62/N62</f>
        <v>1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2.0</v>
      </c>
      <c r="P65" s="44">
        <f t="shared" ref="P65:P66" si="32">N65-O65</f>
        <v>4</v>
      </c>
      <c r="Q65" s="46">
        <f t="shared" ref="Q65:Q66" si="33">O65/N65</f>
        <v>0.3333333333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2.0</v>
      </c>
      <c r="P66" s="44">
        <f t="shared" si="32"/>
        <v>0</v>
      </c>
      <c r="Q66" s="46">
        <f t="shared" si="33"/>
        <v>1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1.0</v>
      </c>
      <c r="H67" s="44">
        <f t="shared" si="30"/>
        <v>9</v>
      </c>
      <c r="I67" s="46">
        <f t="shared" si="13"/>
        <v>0.1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14.0</v>
      </c>
      <c r="H68" s="44">
        <f t="shared" si="30"/>
        <v>8</v>
      </c>
      <c r="I68" s="46">
        <f t="shared" si="13"/>
        <v>0.6363636364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1.0</v>
      </c>
      <c r="P69" s="44">
        <f t="shared" si="34"/>
        <v>1</v>
      </c>
      <c r="Q69" s="46">
        <f t="shared" si="35"/>
        <v>0.5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131</v>
      </c>
      <c r="H70" s="27">
        <f t="shared" si="36"/>
        <v>34</v>
      </c>
      <c r="I70" s="28">
        <f t="shared" si="13"/>
        <v>0.7939393939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10</v>
      </c>
      <c r="P70" s="27">
        <f t="shared" si="38"/>
        <v>11</v>
      </c>
      <c r="Q70" s="28">
        <f t="shared" si="35"/>
        <v>0.5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1.0</v>
      </c>
      <c r="L73" s="56">
        <f>J73-K73</f>
        <v>4</v>
      </c>
      <c r="M73" s="58">
        <f>K73/J73</f>
        <v>0.2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13.0</v>
      </c>
      <c r="H75" s="56">
        <f t="shared" si="39"/>
        <v>2</v>
      </c>
      <c r="I75" s="58">
        <f t="shared" si="13"/>
        <v>0.8666666667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13.0</v>
      </c>
      <c r="H78" s="56">
        <f t="shared" si="39"/>
        <v>15</v>
      </c>
      <c r="I78" s="58">
        <f t="shared" si="13"/>
        <v>0.4642857143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2.0</v>
      </c>
      <c r="P78" s="56">
        <f t="shared" si="40"/>
        <v>5</v>
      </c>
      <c r="Q78" s="58">
        <f t="shared" si="41"/>
        <v>0.2857142857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8.0</v>
      </c>
      <c r="H79" s="56">
        <f t="shared" si="39"/>
        <v>2</v>
      </c>
      <c r="I79" s="58">
        <f t="shared" si="13"/>
        <v>0.8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9.0</v>
      </c>
      <c r="H81" s="56">
        <f t="shared" si="39"/>
        <v>1</v>
      </c>
      <c r="I81" s="58">
        <f t="shared" si="13"/>
        <v>0.9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130</v>
      </c>
      <c r="H85" s="27">
        <f t="shared" si="44"/>
        <v>31</v>
      </c>
      <c r="I85" s="28">
        <f t="shared" si="13"/>
        <v>0.8074534161</v>
      </c>
      <c r="J85" s="27">
        <f t="shared" ref="J85:K85" si="45">SUM(J71:J84)</f>
        <v>15</v>
      </c>
      <c r="K85" s="27">
        <f t="shared" si="45"/>
        <v>1</v>
      </c>
      <c r="L85" s="27">
        <f>J85-K85</f>
        <v>14</v>
      </c>
      <c r="M85" s="28">
        <f t="shared" ref="M85:M86" si="49">K85/J85</f>
        <v>0.06666666667</v>
      </c>
      <c r="N85" s="27">
        <f t="shared" ref="N85:P85" si="46">SUM(N71:N84)</f>
        <v>29</v>
      </c>
      <c r="O85" s="27">
        <f t="shared" si="46"/>
        <v>8</v>
      </c>
      <c r="P85" s="27">
        <f t="shared" si="46"/>
        <v>21</v>
      </c>
      <c r="Q85" s="28">
        <f t="shared" si="43"/>
        <v>0.275862069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910</v>
      </c>
      <c r="G86" s="27">
        <f t="shared" si="47"/>
        <v>792</v>
      </c>
      <c r="H86" s="27">
        <f t="shared" si="47"/>
        <v>118</v>
      </c>
      <c r="I86" s="28">
        <f t="shared" si="13"/>
        <v>0.8703296703</v>
      </c>
      <c r="J86" s="28">
        <f t="shared" ref="J86:L86" si="48">J37+J53+J70+J85</f>
        <v>53</v>
      </c>
      <c r="K86" s="27">
        <f t="shared" si="48"/>
        <v>22</v>
      </c>
      <c r="L86" s="28">
        <f t="shared" si="48"/>
        <v>31</v>
      </c>
      <c r="M86" s="28">
        <f t="shared" si="49"/>
        <v>0.4150943396</v>
      </c>
      <c r="N86" s="27">
        <f t="shared" ref="N86:P86" si="50">N37+N53+N70+N85</f>
        <v>172</v>
      </c>
      <c r="O86" s="27">
        <f t="shared" si="50"/>
        <v>75</v>
      </c>
      <c r="P86" s="27">
        <f t="shared" si="50"/>
        <v>98</v>
      </c>
      <c r="Q86" s="28">
        <f t="shared" si="43"/>
        <v>0.4360465116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205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424</v>
      </c>
      <c r="G96" s="81">
        <f t="shared" si="52"/>
        <v>402</v>
      </c>
      <c r="H96" s="81">
        <f t="shared" si="52"/>
        <v>22</v>
      </c>
      <c r="I96" s="82">
        <f t="shared" si="52"/>
        <v>0.9481132075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42</v>
      </c>
      <c r="P96" s="81">
        <f t="shared" si="52"/>
        <v>61</v>
      </c>
      <c r="Q96" s="82">
        <f t="shared" si="52"/>
        <v>0.4077669903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544</v>
      </c>
      <c r="W96" s="81">
        <f t="shared" si="53"/>
        <v>447</v>
      </c>
      <c r="X96" s="82">
        <f t="shared" ref="X96:X100" si="56">V96-W96</f>
        <v>97</v>
      </c>
      <c r="Y96" s="82">
        <f t="shared" ref="Y96:Y100" si="57">W96/V96</f>
        <v>0.8216911765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129</v>
      </c>
      <c r="H97" s="84">
        <f t="shared" si="54"/>
        <v>31</v>
      </c>
      <c r="I97" s="85">
        <f t="shared" si="54"/>
        <v>0.80625</v>
      </c>
      <c r="J97" s="84">
        <f t="shared" si="54"/>
        <v>22</v>
      </c>
      <c r="K97" s="84">
        <f t="shared" si="54"/>
        <v>21</v>
      </c>
      <c r="L97" s="84">
        <f t="shared" si="54"/>
        <v>1</v>
      </c>
      <c r="M97" s="85">
        <f t="shared" si="54"/>
        <v>0.9545454545</v>
      </c>
      <c r="N97" s="84">
        <f t="shared" si="54"/>
        <v>20</v>
      </c>
      <c r="O97" s="84">
        <f t="shared" si="54"/>
        <v>15</v>
      </c>
      <c r="P97" s="84">
        <f t="shared" si="54"/>
        <v>5</v>
      </c>
      <c r="Q97" s="85">
        <f t="shared" si="54"/>
        <v>0.75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165</v>
      </c>
      <c r="X97" s="81">
        <f t="shared" si="56"/>
        <v>37</v>
      </c>
      <c r="Y97" s="82">
        <f t="shared" si="57"/>
        <v>0.8168316832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131</v>
      </c>
      <c r="H98" s="87">
        <f t="shared" si="58"/>
        <v>34</v>
      </c>
      <c r="I98" s="88">
        <f t="shared" si="58"/>
        <v>0.7939393939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10</v>
      </c>
      <c r="P98" s="87">
        <f t="shared" si="58"/>
        <v>11</v>
      </c>
      <c r="Q98" s="88">
        <f t="shared" si="58"/>
        <v>0.5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141</v>
      </c>
      <c r="X98" s="82">
        <f t="shared" si="56"/>
        <v>46</v>
      </c>
      <c r="Y98" s="82">
        <f t="shared" si="57"/>
        <v>0.7540106952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130</v>
      </c>
      <c r="H99" s="27">
        <f t="shared" si="60"/>
        <v>31</v>
      </c>
      <c r="I99" s="28">
        <f t="shared" si="60"/>
        <v>0.8074534161</v>
      </c>
      <c r="J99" s="27">
        <f t="shared" si="60"/>
        <v>15</v>
      </c>
      <c r="K99" s="27">
        <f t="shared" si="60"/>
        <v>1</v>
      </c>
      <c r="L99" s="27">
        <f t="shared" si="60"/>
        <v>14</v>
      </c>
      <c r="M99" s="28">
        <f t="shared" si="60"/>
        <v>0.06666666667</v>
      </c>
      <c r="N99" s="27">
        <f t="shared" si="60"/>
        <v>29</v>
      </c>
      <c r="O99" s="27">
        <f t="shared" si="60"/>
        <v>8</v>
      </c>
      <c r="P99" s="27">
        <f t="shared" si="60"/>
        <v>21</v>
      </c>
      <c r="Q99" s="28">
        <f t="shared" si="60"/>
        <v>0.275862069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139</v>
      </c>
      <c r="X99" s="82">
        <f t="shared" si="56"/>
        <v>66</v>
      </c>
      <c r="Y99" s="82">
        <f t="shared" si="57"/>
        <v>0.6780487805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910</v>
      </c>
      <c r="G100" s="27">
        <f t="shared" si="62"/>
        <v>792</v>
      </c>
      <c r="H100" s="27">
        <f t="shared" si="62"/>
        <v>118</v>
      </c>
      <c r="I100" s="28">
        <f t="shared" si="62"/>
        <v>0.8703296703</v>
      </c>
      <c r="J100" s="28">
        <f t="shared" si="62"/>
        <v>53</v>
      </c>
      <c r="K100" s="27">
        <f t="shared" si="62"/>
        <v>22</v>
      </c>
      <c r="L100" s="28">
        <f t="shared" si="62"/>
        <v>31</v>
      </c>
      <c r="M100" s="28">
        <f t="shared" si="62"/>
        <v>0.4150943396</v>
      </c>
      <c r="N100" s="27">
        <f t="shared" si="62"/>
        <v>172</v>
      </c>
      <c r="O100" s="27">
        <f t="shared" si="62"/>
        <v>75</v>
      </c>
      <c r="P100" s="27">
        <f t="shared" si="62"/>
        <v>98</v>
      </c>
      <c r="Q100" s="28">
        <f t="shared" si="62"/>
        <v>0.4360465116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1138</v>
      </c>
      <c r="W100" s="91">
        <f t="shared" si="63"/>
        <v>892</v>
      </c>
      <c r="X100" s="82">
        <f t="shared" si="56"/>
        <v>246</v>
      </c>
      <c r="Y100" s="82">
        <f t="shared" si="57"/>
        <v>0.783831283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206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963</v>
      </c>
      <c r="J113" s="9"/>
      <c r="K113" s="10"/>
      <c r="L113" s="98">
        <f>G86+K86</f>
        <v>814</v>
      </c>
      <c r="M113" s="9"/>
      <c r="N113" s="10"/>
      <c r="O113" s="99">
        <f t="shared" ref="O113:O114" si="64">I113-L113</f>
        <v>149</v>
      </c>
      <c r="P113" s="9"/>
      <c r="Q113" s="10"/>
      <c r="R113" s="99">
        <f t="shared" ref="R113:R115" si="65">L113/I113</f>
        <v>0.8452751817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78</v>
      </c>
      <c r="M114" s="9"/>
      <c r="N114" s="10"/>
      <c r="O114" s="101">
        <f t="shared" si="64"/>
        <v>97</v>
      </c>
      <c r="P114" s="9"/>
      <c r="Q114" s="10"/>
      <c r="R114" s="99">
        <f t="shared" si="65"/>
        <v>0.4457142857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1138</v>
      </c>
      <c r="J115" s="9"/>
      <c r="K115" s="10"/>
      <c r="L115" s="98">
        <f>SUM(L113:L114)</f>
        <v>892</v>
      </c>
      <c r="M115" s="9"/>
      <c r="N115" s="10"/>
      <c r="O115" s="99">
        <f>SUM(O113:O114)</f>
        <v>246</v>
      </c>
      <c r="P115" s="9"/>
      <c r="Q115" s="10"/>
      <c r="R115" s="99">
        <f t="shared" si="65"/>
        <v>0.783831283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2004.0</v>
      </c>
      <c r="G121" s="107">
        <v>807.0</v>
      </c>
      <c r="H121" s="107">
        <f t="shared" ref="H121:H124" si="66">F121-G121</f>
        <v>1197</v>
      </c>
      <c r="I121" s="108">
        <f t="shared" ref="I121:I125" si="67">G121/F121</f>
        <v>0.4026946108</v>
      </c>
      <c r="J121" s="107">
        <v>417.0</v>
      </c>
      <c r="K121" s="107">
        <v>102.0</v>
      </c>
      <c r="L121" s="107">
        <f t="shared" ref="L121:L124" si="68">J121-K121</f>
        <v>315</v>
      </c>
      <c r="M121" s="108">
        <f t="shared" ref="M121:M125" si="69">K121/J121</f>
        <v>0.2446043165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1622.0</v>
      </c>
      <c r="G122" s="107">
        <v>475.0</v>
      </c>
      <c r="H122" s="107">
        <f t="shared" si="66"/>
        <v>1147</v>
      </c>
      <c r="I122" s="108">
        <f t="shared" si="67"/>
        <v>0.2928483354</v>
      </c>
      <c r="J122" s="107">
        <v>430.0</v>
      </c>
      <c r="K122" s="107">
        <v>75.0</v>
      </c>
      <c r="L122" s="107">
        <f t="shared" si="68"/>
        <v>355</v>
      </c>
      <c r="M122" s="108">
        <f t="shared" si="69"/>
        <v>0.1744186047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1411.0</v>
      </c>
      <c r="G123" s="107">
        <v>496.0</v>
      </c>
      <c r="H123" s="107">
        <f t="shared" si="66"/>
        <v>915</v>
      </c>
      <c r="I123" s="108">
        <f t="shared" si="67"/>
        <v>0.351523742</v>
      </c>
      <c r="J123" s="107">
        <v>353.0</v>
      </c>
      <c r="K123" s="107">
        <v>73.0</v>
      </c>
      <c r="L123" s="107">
        <f t="shared" si="68"/>
        <v>280</v>
      </c>
      <c r="M123" s="108">
        <f t="shared" si="69"/>
        <v>0.2067988669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1886.0</v>
      </c>
      <c r="G124" s="107">
        <v>753.0</v>
      </c>
      <c r="H124" s="107">
        <f t="shared" si="66"/>
        <v>1133</v>
      </c>
      <c r="I124" s="108">
        <f t="shared" si="67"/>
        <v>0.3992576882</v>
      </c>
      <c r="J124" s="107">
        <v>435.0</v>
      </c>
      <c r="K124" s="107">
        <v>65.0</v>
      </c>
      <c r="L124" s="107">
        <f t="shared" si="68"/>
        <v>370</v>
      </c>
      <c r="M124" s="108">
        <f t="shared" si="69"/>
        <v>0.1494252874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6923</v>
      </c>
      <c r="G125" s="104">
        <f t="shared" si="70"/>
        <v>2531</v>
      </c>
      <c r="H125" s="104">
        <f t="shared" si="70"/>
        <v>4392</v>
      </c>
      <c r="I125" s="109">
        <f t="shared" si="67"/>
        <v>0.365592951</v>
      </c>
      <c r="J125" s="104">
        <f t="shared" ref="J125:L125" si="71">J121+J122+J123+J124</f>
        <v>1635</v>
      </c>
      <c r="K125" s="104">
        <f t="shared" si="71"/>
        <v>315</v>
      </c>
      <c r="L125" s="104">
        <f t="shared" si="71"/>
        <v>1320</v>
      </c>
      <c r="M125" s="109">
        <f t="shared" si="69"/>
        <v>0.1926605505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204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438</v>
      </c>
      <c r="G143" s="113">
        <f t="shared" si="72"/>
        <v>402</v>
      </c>
      <c r="H143" s="113">
        <f t="shared" ref="H143:H147" si="77">F143-G143</f>
        <v>36</v>
      </c>
      <c r="I143" s="114">
        <f t="shared" ref="I143:I147" si="78">G143/F143</f>
        <v>0.9178082192</v>
      </c>
      <c r="J143" s="115">
        <f t="shared" ref="J143:K143" si="73">F121</f>
        <v>2004</v>
      </c>
      <c r="K143" s="115">
        <f t="shared" si="73"/>
        <v>807</v>
      </c>
      <c r="L143" s="116">
        <f t="shared" ref="L143:L147" si="80">J143-K143</f>
        <v>1197</v>
      </c>
      <c r="M143" s="114">
        <f t="shared" ref="M143:M147" si="81">K143/J143</f>
        <v>0.4026946108</v>
      </c>
      <c r="N143" s="113">
        <f t="shared" ref="N143:O143" si="74">N96+R96</f>
        <v>106</v>
      </c>
      <c r="O143" s="113">
        <f t="shared" si="74"/>
        <v>45</v>
      </c>
      <c r="P143" s="113">
        <f t="shared" ref="P143:P147" si="83">N143-O143</f>
        <v>61</v>
      </c>
      <c r="Q143" s="114">
        <f t="shared" ref="Q143:Q147" si="84">O143/N143</f>
        <v>0.4245283019</v>
      </c>
      <c r="R143" s="115">
        <f t="shared" ref="R143:S143" si="75">J121</f>
        <v>417</v>
      </c>
      <c r="S143" s="115">
        <f t="shared" si="75"/>
        <v>102</v>
      </c>
      <c r="T143" s="116">
        <f t="shared" ref="T143:T147" si="86">R143-S143</f>
        <v>315</v>
      </c>
      <c r="U143" s="114">
        <f t="shared" ref="U143:U147" si="87">S143/R143</f>
        <v>0.2446043165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150</v>
      </c>
      <c r="H144" s="118">
        <f t="shared" si="77"/>
        <v>32</v>
      </c>
      <c r="I144" s="119">
        <f t="shared" si="78"/>
        <v>0.8241758242</v>
      </c>
      <c r="J144" s="120">
        <f t="shared" ref="J144:K144" si="79">F122</f>
        <v>1622</v>
      </c>
      <c r="K144" s="120">
        <f t="shared" si="79"/>
        <v>475</v>
      </c>
      <c r="L144" s="121">
        <f t="shared" si="80"/>
        <v>1147</v>
      </c>
      <c r="M144" s="119">
        <f t="shared" si="81"/>
        <v>0.2928483354</v>
      </c>
      <c r="N144" s="118">
        <f t="shared" ref="N144:O144" si="82">N97+R97</f>
        <v>20</v>
      </c>
      <c r="O144" s="118">
        <f t="shared" si="82"/>
        <v>15</v>
      </c>
      <c r="P144" s="118">
        <f t="shared" si="83"/>
        <v>5</v>
      </c>
      <c r="Q144" s="119">
        <f t="shared" si="84"/>
        <v>0.75</v>
      </c>
      <c r="R144" s="120">
        <f t="shared" ref="R144:S144" si="85">J122</f>
        <v>430</v>
      </c>
      <c r="S144" s="120">
        <f t="shared" si="85"/>
        <v>75</v>
      </c>
      <c r="T144" s="121">
        <f t="shared" si="86"/>
        <v>355</v>
      </c>
      <c r="U144" s="119">
        <f t="shared" si="87"/>
        <v>0.1744186047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131</v>
      </c>
      <c r="H145" s="123">
        <f t="shared" si="77"/>
        <v>36</v>
      </c>
      <c r="I145" s="124">
        <f t="shared" si="78"/>
        <v>0.7844311377</v>
      </c>
      <c r="J145" s="125">
        <f t="shared" ref="J145:K145" si="89">F123</f>
        <v>1411</v>
      </c>
      <c r="K145" s="125">
        <f t="shared" si="89"/>
        <v>496</v>
      </c>
      <c r="L145" s="126">
        <f t="shared" si="80"/>
        <v>915</v>
      </c>
      <c r="M145" s="124">
        <f t="shared" si="81"/>
        <v>0.351523742</v>
      </c>
      <c r="N145" s="123">
        <f t="shared" ref="N145:O145" si="90">N98+R98</f>
        <v>20</v>
      </c>
      <c r="O145" s="123">
        <f t="shared" si="90"/>
        <v>10</v>
      </c>
      <c r="P145" s="123">
        <f t="shared" si="83"/>
        <v>10</v>
      </c>
      <c r="Q145" s="124">
        <f t="shared" si="84"/>
        <v>0.5</v>
      </c>
      <c r="R145" s="125">
        <f t="shared" ref="R145:S145" si="91">J123</f>
        <v>353</v>
      </c>
      <c r="S145" s="125">
        <f t="shared" si="91"/>
        <v>73</v>
      </c>
      <c r="T145" s="126">
        <f t="shared" si="86"/>
        <v>280</v>
      </c>
      <c r="U145" s="124">
        <f t="shared" si="87"/>
        <v>0.2067988669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131</v>
      </c>
      <c r="H146" s="128">
        <f t="shared" si="77"/>
        <v>45</v>
      </c>
      <c r="I146" s="129">
        <f t="shared" si="78"/>
        <v>0.7443181818</v>
      </c>
      <c r="J146" s="130">
        <f t="shared" ref="J146:K146" si="93">F124</f>
        <v>1886</v>
      </c>
      <c r="K146" s="130">
        <f t="shared" si="93"/>
        <v>753</v>
      </c>
      <c r="L146" s="131">
        <f t="shared" si="80"/>
        <v>1133</v>
      </c>
      <c r="M146" s="129">
        <f t="shared" si="81"/>
        <v>0.3992576882</v>
      </c>
      <c r="N146" s="128">
        <f t="shared" ref="N146:O146" si="94">N99+R99</f>
        <v>29</v>
      </c>
      <c r="O146" s="128">
        <f t="shared" si="94"/>
        <v>8</v>
      </c>
      <c r="P146" s="128">
        <f t="shared" si="83"/>
        <v>21</v>
      </c>
      <c r="Q146" s="129">
        <f t="shared" si="84"/>
        <v>0.275862069</v>
      </c>
      <c r="R146" s="130">
        <f t="shared" ref="R146:S146" si="95">J124</f>
        <v>435</v>
      </c>
      <c r="S146" s="130">
        <f t="shared" si="95"/>
        <v>65</v>
      </c>
      <c r="T146" s="131">
        <f t="shared" si="86"/>
        <v>370</v>
      </c>
      <c r="U146" s="129">
        <f t="shared" si="87"/>
        <v>0.1494252874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963</v>
      </c>
      <c r="G147" s="132">
        <f t="shared" si="96"/>
        <v>814</v>
      </c>
      <c r="H147" s="132">
        <f t="shared" si="77"/>
        <v>149</v>
      </c>
      <c r="I147" s="133">
        <f t="shared" si="78"/>
        <v>0.8452751817</v>
      </c>
      <c r="J147" s="134">
        <f t="shared" ref="J147:K147" si="97">F125</f>
        <v>6923</v>
      </c>
      <c r="K147" s="134">
        <f t="shared" si="97"/>
        <v>2531</v>
      </c>
      <c r="L147" s="135">
        <f t="shared" si="80"/>
        <v>4392</v>
      </c>
      <c r="M147" s="133">
        <f t="shared" si="81"/>
        <v>0.365592951</v>
      </c>
      <c r="N147" s="132">
        <f t="shared" ref="N147:O147" si="98">N100+R100</f>
        <v>175</v>
      </c>
      <c r="O147" s="132">
        <f t="shared" si="98"/>
        <v>78</v>
      </c>
      <c r="P147" s="132">
        <f t="shared" si="83"/>
        <v>97</v>
      </c>
      <c r="Q147" s="133">
        <f t="shared" si="84"/>
        <v>0.4457142857</v>
      </c>
      <c r="R147" s="134">
        <f t="shared" ref="R147:S147" si="99">J125</f>
        <v>1635</v>
      </c>
      <c r="S147" s="134">
        <f t="shared" si="99"/>
        <v>315</v>
      </c>
      <c r="T147" s="135">
        <f t="shared" si="86"/>
        <v>1320</v>
      </c>
      <c r="U147" s="133">
        <f t="shared" si="87"/>
        <v>0.1926605505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4.75"/>
    <col customWidth="1" min="6" max="20" width="6.75"/>
    <col customWidth="1" min="21" max="21" width="8.63"/>
    <col customWidth="1" min="22" max="25" width="10.38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160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9.0</v>
      </c>
      <c r="P8" s="21">
        <f>N8-O8</f>
        <v>1</v>
      </c>
      <c r="Q8" s="23">
        <f>O8/N8</f>
        <v>0.9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20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20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8.0</v>
      </c>
      <c r="P10" s="21">
        <f>N10-O10</f>
        <v>2</v>
      </c>
      <c r="Q10" s="23">
        <f>O10/N10</f>
        <v>0.8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20" t="s">
        <v>24</v>
      </c>
      <c r="F11" s="21">
        <v>45.0</v>
      </c>
      <c r="G11" s="22">
        <v>45.0</v>
      </c>
      <c r="H11" s="21">
        <f t="shared" ref="H11:H17" si="4">F11-G11</f>
        <v>0</v>
      </c>
      <c r="I11" s="23">
        <f t="shared" ref="I11:I17" si="5">G11/F11</f>
        <v>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31.0</v>
      </c>
      <c r="H12" s="21">
        <f t="shared" si="4"/>
        <v>1</v>
      </c>
      <c r="I12" s="23">
        <f t="shared" si="5"/>
        <v>0.96875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13.0</v>
      </c>
      <c r="H14" s="21">
        <f t="shared" si="4"/>
        <v>7</v>
      </c>
      <c r="I14" s="23">
        <f t="shared" si="5"/>
        <v>0.65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16.0</v>
      </c>
      <c r="H16" s="21">
        <f t="shared" si="4"/>
        <v>7</v>
      </c>
      <c r="I16" s="23">
        <f t="shared" si="5"/>
        <v>0.6956521739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21.0</v>
      </c>
      <c r="H17" s="21">
        <f t="shared" si="4"/>
        <v>9</v>
      </c>
      <c r="I17" s="23">
        <f t="shared" si="5"/>
        <v>0.7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15.0</v>
      </c>
      <c r="P18" s="21">
        <f t="shared" si="6"/>
        <v>19</v>
      </c>
      <c r="Q18" s="23">
        <f t="shared" si="7"/>
        <v>0.4411764706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26.0</v>
      </c>
      <c r="H19" s="21">
        <f t="shared" ref="H19:H26" si="8">F19-G19</f>
        <v>3</v>
      </c>
      <c r="I19" s="23">
        <f t="shared" ref="I19:I26" si="9">G19/F19</f>
        <v>0.8965517241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4.0</v>
      </c>
      <c r="H21" s="21">
        <f t="shared" si="8"/>
        <v>4</v>
      </c>
      <c r="I21" s="23">
        <f t="shared" si="9"/>
        <v>0.5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6.0</v>
      </c>
      <c r="H22" s="21">
        <f t="shared" si="8"/>
        <v>4</v>
      </c>
      <c r="I22" s="23">
        <f t="shared" si="9"/>
        <v>0.6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8.0</v>
      </c>
      <c r="H23" s="21">
        <f t="shared" si="8"/>
        <v>32</v>
      </c>
      <c r="I23" s="23">
        <f t="shared" si="9"/>
        <v>0.2</v>
      </c>
      <c r="J23" s="21"/>
      <c r="K23" s="22"/>
      <c r="L23" s="21"/>
      <c r="M23" s="23"/>
      <c r="N23" s="21">
        <v>8.0</v>
      </c>
      <c r="O23" s="22">
        <v>3.0</v>
      </c>
      <c r="P23" s="21">
        <f t="shared" si="10"/>
        <v>5</v>
      </c>
      <c r="Q23" s="23">
        <f t="shared" si="11"/>
        <v>0.375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0.0</v>
      </c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3.0</v>
      </c>
      <c r="L30" s="21">
        <f t="shared" ref="L30:L32" si="14">J30-K30</f>
        <v>5</v>
      </c>
      <c r="M30" s="23">
        <f t="shared" ref="M30:M31" si="15">K30/J30</f>
        <v>0.375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24">
        <v>5.0</v>
      </c>
      <c r="C32" s="25" t="s">
        <v>51</v>
      </c>
      <c r="D32" s="19">
        <v>9258.0</v>
      </c>
      <c r="E32" s="20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9">
        <v>9222.0</v>
      </c>
      <c r="E33" s="20" t="s">
        <v>53</v>
      </c>
      <c r="F33" s="21">
        <v>9.0</v>
      </c>
      <c r="G33" s="22">
        <v>7.0</v>
      </c>
      <c r="H33" s="21">
        <f t="shared" si="12"/>
        <v>2</v>
      </c>
      <c r="I33" s="23">
        <f t="shared" si="13"/>
        <v>0.7777777778</v>
      </c>
      <c r="J33" s="21"/>
      <c r="K33" s="22"/>
      <c r="L33" s="21"/>
      <c r="M33" s="23"/>
      <c r="N33" s="21">
        <v>4.0</v>
      </c>
      <c r="O33" s="22">
        <v>3.0</v>
      </c>
      <c r="P33" s="21">
        <f>N33-O33</f>
        <v>1</v>
      </c>
      <c r="Q33" s="23">
        <f>O33/N33</f>
        <v>0.75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24">
        <v>6.0</v>
      </c>
      <c r="C34" s="25" t="s">
        <v>54</v>
      </c>
      <c r="D34" s="19">
        <v>17975.0</v>
      </c>
      <c r="E34" s="20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9">
        <v>18075.0</v>
      </c>
      <c r="E35" s="20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8">
        <v>21.0</v>
      </c>
      <c r="C36" s="19" t="s">
        <v>58</v>
      </c>
      <c r="D36" s="19">
        <v>17053.0</v>
      </c>
      <c r="E36" s="20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26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340</v>
      </c>
      <c r="H37" s="27">
        <f t="shared" si="12"/>
        <v>79</v>
      </c>
      <c r="I37" s="28">
        <f t="shared" si="13"/>
        <v>0.8114558473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42</v>
      </c>
      <c r="P37" s="27">
        <f t="shared" si="17"/>
        <v>61</v>
      </c>
      <c r="Q37" s="28">
        <f t="shared" ref="Q37:Q39" si="19">O37/N37</f>
        <v>0.4077669903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29"/>
      <c r="W37" s="29"/>
      <c r="X37" s="29"/>
      <c r="Y37" s="29"/>
      <c r="Z37" s="4"/>
    </row>
    <row r="38" ht="13.5" customHeight="1">
      <c r="A38" s="30" t="s">
        <v>61</v>
      </c>
      <c r="B38" s="31">
        <v>7.0</v>
      </c>
      <c r="C38" s="32" t="s">
        <v>62</v>
      </c>
      <c r="D38" s="33">
        <v>14087.0</v>
      </c>
      <c r="E38" s="34" t="s">
        <v>63</v>
      </c>
      <c r="F38" s="35">
        <v>8.0</v>
      </c>
      <c r="G38" s="36">
        <v>1.0</v>
      </c>
      <c r="H38" s="35">
        <f t="shared" si="12"/>
        <v>7</v>
      </c>
      <c r="I38" s="37">
        <f t="shared" si="13"/>
        <v>0.125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33">
        <v>13976.0</v>
      </c>
      <c r="E39" s="34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33" t="s">
        <v>65</v>
      </c>
      <c r="D40" s="33">
        <v>13483.0</v>
      </c>
      <c r="E40" s="34" t="s">
        <v>66</v>
      </c>
      <c r="F40" s="35">
        <v>10.0</v>
      </c>
      <c r="G40" s="36">
        <v>10.0</v>
      </c>
      <c r="H40" s="35">
        <f t="shared" si="12"/>
        <v>0</v>
      </c>
      <c r="I40" s="37">
        <f t="shared" si="13"/>
        <v>1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31">
        <v>8.0</v>
      </c>
      <c r="C41" s="32" t="s">
        <v>67</v>
      </c>
      <c r="D41" s="33">
        <v>8752.0</v>
      </c>
      <c r="E41" s="34" t="s">
        <v>68</v>
      </c>
      <c r="F41" s="35">
        <v>10.0</v>
      </c>
      <c r="G41" s="36">
        <v>10.0</v>
      </c>
      <c r="H41" s="35">
        <f t="shared" si="12"/>
        <v>0</v>
      </c>
      <c r="I41" s="37">
        <f t="shared" si="13"/>
        <v>1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33">
        <v>8945.0</v>
      </c>
      <c r="E42" s="34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33">
        <v>8747.0</v>
      </c>
      <c r="E43" s="34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31">
        <v>9.0</v>
      </c>
      <c r="C44" s="33" t="s">
        <v>71</v>
      </c>
      <c r="D44" s="33">
        <v>13091.0</v>
      </c>
      <c r="E44" s="34" t="s">
        <v>72</v>
      </c>
      <c r="F44" s="35">
        <v>3.0</v>
      </c>
      <c r="G44" s="36">
        <v>2.0</v>
      </c>
      <c r="H44" s="35">
        <f t="shared" si="12"/>
        <v>1</v>
      </c>
      <c r="I44" s="37">
        <f t="shared" si="13"/>
        <v>0.6666666667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32" t="s">
        <v>73</v>
      </c>
      <c r="D45" s="33">
        <v>8473.0</v>
      </c>
      <c r="E45" s="34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2.0</v>
      </c>
      <c r="P45" s="35">
        <f>N45-O45</f>
        <v>-1</v>
      </c>
      <c r="Q45" s="37">
        <f>O45/N45</f>
        <v>2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33">
        <v>8639.0</v>
      </c>
      <c r="E46" s="34" t="s">
        <v>75</v>
      </c>
      <c r="F46" s="35">
        <v>30.0</v>
      </c>
      <c r="G46" s="36">
        <v>32.0</v>
      </c>
      <c r="H46" s="35">
        <f t="shared" si="12"/>
        <v>-2</v>
      </c>
      <c r="I46" s="37">
        <f t="shared" si="13"/>
        <v>1.066666667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31">
        <v>10.0</v>
      </c>
      <c r="C47" s="32" t="s">
        <v>76</v>
      </c>
      <c r="D47" s="33">
        <v>1981.0</v>
      </c>
      <c r="E47" s="34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33">
        <v>1944.0</v>
      </c>
      <c r="E48" s="34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33">
        <v>2038.0</v>
      </c>
      <c r="E49" s="34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33">
        <v>1987.0</v>
      </c>
      <c r="E50" s="34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33">
        <v>2055.0</v>
      </c>
      <c r="E51" s="34" t="s">
        <v>81</v>
      </c>
      <c r="F51" s="35">
        <v>5.0</v>
      </c>
      <c r="G51" s="36">
        <v>3.0</v>
      </c>
      <c r="H51" s="35">
        <f t="shared" si="12"/>
        <v>2</v>
      </c>
      <c r="I51" s="37">
        <f t="shared" si="13"/>
        <v>0.6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38">
        <v>20.0</v>
      </c>
      <c r="C52" s="33" t="s">
        <v>82</v>
      </c>
      <c r="D52" s="33">
        <v>17277.0</v>
      </c>
      <c r="E52" s="34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26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141</v>
      </c>
      <c r="H53" s="27">
        <f t="shared" si="25"/>
        <v>19</v>
      </c>
      <c r="I53" s="28">
        <f t="shared" si="13"/>
        <v>0.88125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14</v>
      </c>
      <c r="P53" s="27">
        <f>N53-O53</f>
        <v>6</v>
      </c>
      <c r="Q53" s="28">
        <f t="shared" ref="Q53:Q54" si="29">O53/N53</f>
        <v>0.7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29"/>
      <c r="W53" s="29"/>
      <c r="X53" s="29"/>
      <c r="Y53" s="29"/>
      <c r="Z53" s="4"/>
    </row>
    <row r="54" ht="13.5" customHeight="1">
      <c r="A54" s="39" t="s">
        <v>85</v>
      </c>
      <c r="B54" s="40">
        <v>11.0</v>
      </c>
      <c r="C54" s="41" t="s">
        <v>86</v>
      </c>
      <c r="D54" s="42">
        <v>1643.0</v>
      </c>
      <c r="E54" s="43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42">
        <v>1634.0</v>
      </c>
      <c r="E55" s="43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40">
        <v>12.0</v>
      </c>
      <c r="C56" s="41" t="s">
        <v>89</v>
      </c>
      <c r="D56" s="42">
        <v>17694.0</v>
      </c>
      <c r="E56" s="43" t="s">
        <v>90</v>
      </c>
      <c r="F56" s="44">
        <v>10.0</v>
      </c>
      <c r="G56" s="45">
        <v>3.0</v>
      </c>
      <c r="H56" s="44">
        <f t="shared" si="30"/>
        <v>7</v>
      </c>
      <c r="I56" s="46">
        <f t="shared" si="13"/>
        <v>0.3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42">
        <v>17724.0</v>
      </c>
      <c r="E57" s="43" t="s">
        <v>91</v>
      </c>
      <c r="F57" s="44">
        <v>10.0</v>
      </c>
      <c r="G57" s="45">
        <v>8.0</v>
      </c>
      <c r="H57" s="44">
        <f t="shared" si="30"/>
        <v>2</v>
      </c>
      <c r="I57" s="46">
        <f t="shared" si="13"/>
        <v>0.8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42">
        <v>17695.0</v>
      </c>
      <c r="E58" s="43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0.0</v>
      </c>
      <c r="P58" s="44">
        <f>N58-O58</f>
        <v>2</v>
      </c>
      <c r="Q58" s="46">
        <f>O58/N58</f>
        <v>0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42">
        <v>24293.0</v>
      </c>
      <c r="E59" s="43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40">
        <v>13.0</v>
      </c>
      <c r="C60" s="41" t="s">
        <v>94</v>
      </c>
      <c r="D60" s="42">
        <v>2631.0</v>
      </c>
      <c r="E60" s="43" t="s">
        <v>95</v>
      </c>
      <c r="F60" s="44">
        <v>8.0</v>
      </c>
      <c r="G60" s="45">
        <v>8.0</v>
      </c>
      <c r="H60" s="44">
        <f t="shared" si="30"/>
        <v>0</v>
      </c>
      <c r="I60" s="46">
        <f t="shared" si="13"/>
        <v>1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42">
        <v>2619.0</v>
      </c>
      <c r="E61" s="43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48">
        <v>14.0</v>
      </c>
      <c r="C62" s="42" t="s">
        <v>97</v>
      </c>
      <c r="D62" s="42">
        <v>13825.0</v>
      </c>
      <c r="E62" s="43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40">
        <v>15.0</v>
      </c>
      <c r="C63" s="41" t="s">
        <v>99</v>
      </c>
      <c r="D63" s="42">
        <v>12228.0</v>
      </c>
      <c r="E63" s="43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42">
        <v>12515.0</v>
      </c>
      <c r="E64" s="43" t="s">
        <v>101</v>
      </c>
      <c r="F64" s="44">
        <v>6.0</v>
      </c>
      <c r="G64" s="45">
        <v>4.0</v>
      </c>
      <c r="H64" s="44">
        <f t="shared" si="30"/>
        <v>2</v>
      </c>
      <c r="I64" s="46">
        <f t="shared" si="13"/>
        <v>0.6666666667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42">
        <v>12127.0</v>
      </c>
      <c r="E65" s="43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5.0</v>
      </c>
      <c r="P65" s="44">
        <f t="shared" ref="P65:P66" si="32">N65-O65</f>
        <v>1</v>
      </c>
      <c r="Q65" s="46">
        <f t="shared" ref="Q65:Q66" si="33">O65/N65</f>
        <v>0.8333333333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42">
        <v>12227.0</v>
      </c>
      <c r="E66" s="43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42"/>
      <c r="E67" s="43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42">
        <v>12100.0</v>
      </c>
      <c r="E68" s="43" t="s">
        <v>105</v>
      </c>
      <c r="F68" s="44">
        <v>22.0</v>
      </c>
      <c r="G68" s="45">
        <v>18.0</v>
      </c>
      <c r="H68" s="44">
        <f t="shared" si="30"/>
        <v>4</v>
      </c>
      <c r="I68" s="46">
        <f t="shared" si="13"/>
        <v>0.8181818182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42" t="s">
        <v>106</v>
      </c>
      <c r="D69" s="42">
        <v>16816.0</v>
      </c>
      <c r="E69" s="43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47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26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127</v>
      </c>
      <c r="H70" s="27">
        <f t="shared" si="36"/>
        <v>38</v>
      </c>
      <c r="I70" s="28">
        <f t="shared" si="13"/>
        <v>0.7696969697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8</v>
      </c>
      <c r="P70" s="27">
        <f t="shared" si="38"/>
        <v>13</v>
      </c>
      <c r="Q70" s="28">
        <f t="shared" si="35"/>
        <v>0.4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51" t="s">
        <v>109</v>
      </c>
      <c r="B71" s="52">
        <v>16.0</v>
      </c>
      <c r="C71" s="53" t="s">
        <v>110</v>
      </c>
      <c r="D71" s="54">
        <v>254.0</v>
      </c>
      <c r="E71" s="55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54">
        <v>348.0</v>
      </c>
      <c r="E72" s="55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53" t="s">
        <v>113</v>
      </c>
      <c r="D73" s="54">
        <v>646.0</v>
      </c>
      <c r="E73" s="55" t="s">
        <v>114</v>
      </c>
      <c r="F73" s="56">
        <v>5.0</v>
      </c>
      <c r="G73" s="57">
        <v>3.0</v>
      </c>
      <c r="H73" s="56">
        <f t="shared" si="39"/>
        <v>2</v>
      </c>
      <c r="I73" s="58">
        <f t="shared" si="13"/>
        <v>0.6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54">
        <v>656.0</v>
      </c>
      <c r="E74" s="55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52">
        <v>17.0</v>
      </c>
      <c r="C75" s="53" t="s">
        <v>116</v>
      </c>
      <c r="D75" s="54">
        <v>10886.0</v>
      </c>
      <c r="E75" s="55" t="s">
        <v>117</v>
      </c>
      <c r="F75" s="56">
        <v>15.0</v>
      </c>
      <c r="G75" s="57">
        <v>15.0</v>
      </c>
      <c r="H75" s="56">
        <f t="shared" si="39"/>
        <v>0</v>
      </c>
      <c r="I75" s="58">
        <f t="shared" si="13"/>
        <v>1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54">
        <v>10723.0</v>
      </c>
      <c r="E76" s="55" t="s">
        <v>118</v>
      </c>
      <c r="F76" s="56">
        <v>17.0</v>
      </c>
      <c r="G76" s="57">
        <v>16.0</v>
      </c>
      <c r="H76" s="56">
        <f t="shared" si="39"/>
        <v>1</v>
      </c>
      <c r="I76" s="58">
        <f t="shared" si="13"/>
        <v>0.9411764706</v>
      </c>
      <c r="J76" s="56"/>
      <c r="K76" s="57"/>
      <c r="L76" s="56"/>
      <c r="M76" s="58"/>
      <c r="N76" s="56">
        <v>5.0</v>
      </c>
      <c r="O76" s="57">
        <v>5.0</v>
      </c>
      <c r="P76" s="56">
        <f t="shared" si="40"/>
        <v>0</v>
      </c>
      <c r="Q76" s="58">
        <f t="shared" si="41"/>
        <v>1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54">
        <v>10888.0</v>
      </c>
      <c r="E77" s="55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1.0</v>
      </c>
      <c r="P77" s="56">
        <f t="shared" si="40"/>
        <v>9</v>
      </c>
      <c r="Q77" s="58">
        <f t="shared" si="41"/>
        <v>0.1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54">
        <v>10989.0</v>
      </c>
      <c r="E78" s="55" t="s">
        <v>120</v>
      </c>
      <c r="F78" s="56">
        <v>28.0</v>
      </c>
      <c r="G78" s="57">
        <v>16.0</v>
      </c>
      <c r="H78" s="56">
        <f t="shared" si="39"/>
        <v>12</v>
      </c>
      <c r="I78" s="58">
        <f t="shared" si="13"/>
        <v>0.5714285714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6.0</v>
      </c>
      <c r="P78" s="56">
        <f t="shared" si="40"/>
        <v>1</v>
      </c>
      <c r="Q78" s="58">
        <f t="shared" si="41"/>
        <v>0.8571428571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54" t="s">
        <v>121</v>
      </c>
      <c r="D79" s="54">
        <v>1359.0</v>
      </c>
      <c r="E79" s="55" t="s">
        <v>122</v>
      </c>
      <c r="F79" s="56">
        <v>10.0</v>
      </c>
      <c r="G79" s="57">
        <v>4.0</v>
      </c>
      <c r="H79" s="56">
        <f t="shared" si="39"/>
        <v>6</v>
      </c>
      <c r="I79" s="58">
        <f t="shared" si="13"/>
        <v>0.4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52">
        <v>18.0</v>
      </c>
      <c r="C80" s="54" t="s">
        <v>123</v>
      </c>
      <c r="D80" s="54">
        <v>1062.0</v>
      </c>
      <c r="E80" s="55" t="s">
        <v>124</v>
      </c>
      <c r="F80" s="56">
        <v>10.0</v>
      </c>
      <c r="G80" s="57">
        <v>8.0</v>
      </c>
      <c r="H80" s="56">
        <f t="shared" si="39"/>
        <v>2</v>
      </c>
      <c r="I80" s="58">
        <f t="shared" si="13"/>
        <v>0.8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60" t="s">
        <v>125</v>
      </c>
      <c r="D81" s="54">
        <v>2969.0</v>
      </c>
      <c r="E81" s="55" t="s">
        <v>126</v>
      </c>
      <c r="F81" s="56">
        <v>10.0</v>
      </c>
      <c r="G81" s="57">
        <v>6.0</v>
      </c>
      <c r="H81" s="56">
        <f t="shared" si="39"/>
        <v>4</v>
      </c>
      <c r="I81" s="58">
        <f t="shared" si="13"/>
        <v>0.6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61">
        <v>19.0</v>
      </c>
      <c r="C82" s="54" t="s">
        <v>127</v>
      </c>
      <c r="D82" s="54">
        <v>10079.0</v>
      </c>
      <c r="E82" s="55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52">
        <v>22.0</v>
      </c>
      <c r="C83" s="53" t="s">
        <v>129</v>
      </c>
      <c r="D83" s="54">
        <v>9998.0</v>
      </c>
      <c r="E83" s="55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54">
        <v>10014.0</v>
      </c>
      <c r="E84" s="55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123</v>
      </c>
      <c r="H85" s="27">
        <f t="shared" si="44"/>
        <v>38</v>
      </c>
      <c r="I85" s="28">
        <f t="shared" si="13"/>
        <v>0.7639751553</v>
      </c>
      <c r="J85" s="27">
        <f t="shared" ref="J85:K85" si="45">SUM(J71:J84)</f>
        <v>15</v>
      </c>
      <c r="K85" s="27">
        <f t="shared" si="45"/>
        <v>0</v>
      </c>
      <c r="L85" s="27">
        <f>J85-K85</f>
        <v>15</v>
      </c>
      <c r="M85" s="28">
        <f t="shared" ref="M85:M86" si="49">K85/J85</f>
        <v>0</v>
      </c>
      <c r="N85" s="27">
        <f t="shared" ref="N85:P85" si="46">SUM(N71:N84)</f>
        <v>29</v>
      </c>
      <c r="O85" s="27">
        <f t="shared" si="46"/>
        <v>16</v>
      </c>
      <c r="P85" s="27">
        <f t="shared" si="46"/>
        <v>13</v>
      </c>
      <c r="Q85" s="28">
        <f t="shared" si="43"/>
        <v>0.5517241379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731</v>
      </c>
      <c r="H86" s="27">
        <f t="shared" si="47"/>
        <v>174</v>
      </c>
      <c r="I86" s="28">
        <f t="shared" si="13"/>
        <v>0.8077348066</v>
      </c>
      <c r="J86" s="28">
        <f t="shared" ref="J86:L86" si="48">J37+J53+J70+J85</f>
        <v>53</v>
      </c>
      <c r="K86" s="27">
        <f t="shared" si="48"/>
        <v>19</v>
      </c>
      <c r="L86" s="28">
        <f t="shared" si="48"/>
        <v>34</v>
      </c>
      <c r="M86" s="28">
        <f t="shared" si="49"/>
        <v>0.358490566</v>
      </c>
      <c r="N86" s="27">
        <f t="shared" ref="N86:P86" si="50">N37+N53+N70+N85</f>
        <v>172</v>
      </c>
      <c r="O86" s="27">
        <f t="shared" si="50"/>
        <v>80</v>
      </c>
      <c r="P86" s="27">
        <f t="shared" si="50"/>
        <v>93</v>
      </c>
      <c r="Q86" s="28">
        <f t="shared" si="43"/>
        <v>0.4651162791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136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340</v>
      </c>
      <c r="H96" s="81">
        <f t="shared" si="52"/>
        <v>79</v>
      </c>
      <c r="I96" s="82">
        <f t="shared" si="52"/>
        <v>0.8114558473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42</v>
      </c>
      <c r="P96" s="81">
        <f t="shared" si="52"/>
        <v>61</v>
      </c>
      <c r="Q96" s="82">
        <f t="shared" si="52"/>
        <v>0.4077669903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539</v>
      </c>
      <c r="W96" s="81">
        <f t="shared" si="53"/>
        <v>385</v>
      </c>
      <c r="X96" s="82">
        <f t="shared" ref="X96:X100" si="56">V96-W96</f>
        <v>154</v>
      </c>
      <c r="Y96" s="82">
        <f t="shared" ref="Y96:Y100" si="57">W96/V96</f>
        <v>0.7142857143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141</v>
      </c>
      <c r="H97" s="84">
        <f t="shared" si="54"/>
        <v>19</v>
      </c>
      <c r="I97" s="85">
        <f t="shared" si="54"/>
        <v>0.88125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14</v>
      </c>
      <c r="P97" s="84">
        <f t="shared" si="54"/>
        <v>6</v>
      </c>
      <c r="Q97" s="85">
        <f t="shared" si="54"/>
        <v>0.7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174</v>
      </c>
      <c r="X97" s="81">
        <f t="shared" si="56"/>
        <v>28</v>
      </c>
      <c r="Y97" s="82">
        <f t="shared" si="57"/>
        <v>0.8613861386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127</v>
      </c>
      <c r="H98" s="87">
        <f t="shared" si="58"/>
        <v>38</v>
      </c>
      <c r="I98" s="88">
        <f t="shared" si="58"/>
        <v>0.7696969697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8</v>
      </c>
      <c r="P98" s="87">
        <f t="shared" si="58"/>
        <v>13</v>
      </c>
      <c r="Q98" s="88">
        <f t="shared" si="58"/>
        <v>0.4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135</v>
      </c>
      <c r="X98" s="82">
        <f t="shared" si="56"/>
        <v>52</v>
      </c>
      <c r="Y98" s="82">
        <f t="shared" si="57"/>
        <v>0.7219251337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123</v>
      </c>
      <c r="H99" s="27">
        <f t="shared" si="60"/>
        <v>38</v>
      </c>
      <c r="I99" s="28">
        <f t="shared" si="60"/>
        <v>0.7639751553</v>
      </c>
      <c r="J99" s="27">
        <f t="shared" si="60"/>
        <v>15</v>
      </c>
      <c r="K99" s="27">
        <f t="shared" si="60"/>
        <v>0</v>
      </c>
      <c r="L99" s="27">
        <f t="shared" si="60"/>
        <v>15</v>
      </c>
      <c r="M99" s="28">
        <f t="shared" si="60"/>
        <v>0</v>
      </c>
      <c r="N99" s="27">
        <f t="shared" si="60"/>
        <v>29</v>
      </c>
      <c r="O99" s="27">
        <f t="shared" si="60"/>
        <v>16</v>
      </c>
      <c r="P99" s="27">
        <f t="shared" si="60"/>
        <v>13</v>
      </c>
      <c r="Q99" s="28">
        <f t="shared" si="60"/>
        <v>0.5517241379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139</v>
      </c>
      <c r="X99" s="82">
        <f t="shared" si="56"/>
        <v>66</v>
      </c>
      <c r="Y99" s="82">
        <f t="shared" si="57"/>
        <v>0.6780487805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731</v>
      </c>
      <c r="H100" s="27">
        <f t="shared" si="62"/>
        <v>174</v>
      </c>
      <c r="I100" s="28">
        <f t="shared" si="62"/>
        <v>0.8077348066</v>
      </c>
      <c r="J100" s="28">
        <f t="shared" si="62"/>
        <v>53</v>
      </c>
      <c r="K100" s="27">
        <f t="shared" si="62"/>
        <v>19</v>
      </c>
      <c r="L100" s="28">
        <f t="shared" si="62"/>
        <v>34</v>
      </c>
      <c r="M100" s="28">
        <f t="shared" si="62"/>
        <v>0.358490566</v>
      </c>
      <c r="N100" s="27">
        <f t="shared" si="62"/>
        <v>172</v>
      </c>
      <c r="O100" s="27">
        <f t="shared" si="62"/>
        <v>80</v>
      </c>
      <c r="P100" s="27">
        <f t="shared" si="62"/>
        <v>93</v>
      </c>
      <c r="Q100" s="28">
        <f t="shared" si="62"/>
        <v>0.4651162791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1133</v>
      </c>
      <c r="W100" s="91">
        <f t="shared" si="63"/>
        <v>833</v>
      </c>
      <c r="X100" s="82">
        <f t="shared" si="56"/>
        <v>300</v>
      </c>
      <c r="Y100" s="82">
        <f t="shared" si="57"/>
        <v>0.7352162401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161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750</v>
      </c>
      <c r="M113" s="9"/>
      <c r="N113" s="10"/>
      <c r="O113" s="99">
        <f t="shared" ref="O113:O114" si="64">I113-L113</f>
        <v>208</v>
      </c>
      <c r="P113" s="9"/>
      <c r="Q113" s="10"/>
      <c r="R113" s="99">
        <f t="shared" ref="R113:R115" si="65">L113/I113</f>
        <v>0.7828810021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83</v>
      </c>
      <c r="M114" s="9"/>
      <c r="N114" s="10"/>
      <c r="O114" s="101">
        <f t="shared" si="64"/>
        <v>92</v>
      </c>
      <c r="P114" s="9"/>
      <c r="Q114" s="10"/>
      <c r="R114" s="99">
        <f t="shared" si="65"/>
        <v>0.4742857143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833</v>
      </c>
      <c r="M115" s="9"/>
      <c r="N115" s="10"/>
      <c r="O115" s="99">
        <f>SUM(O113:O114)</f>
        <v>300</v>
      </c>
      <c r="P115" s="9"/>
      <c r="Q115" s="10"/>
      <c r="R115" s="99">
        <f t="shared" si="65"/>
        <v>0.7352162401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1906.0</v>
      </c>
      <c r="G121" s="107">
        <v>757.0</v>
      </c>
      <c r="H121" s="107">
        <f t="shared" ref="H121:H124" si="66">F121-G121</f>
        <v>1149</v>
      </c>
      <c r="I121" s="108">
        <f t="shared" ref="I121:I125" si="67">G121/F121</f>
        <v>0.3971668416</v>
      </c>
      <c r="J121" s="107">
        <v>404.0</v>
      </c>
      <c r="K121" s="107">
        <v>104.0</v>
      </c>
      <c r="L121" s="107">
        <f t="shared" ref="L121:L124" si="68">J121-K121</f>
        <v>300</v>
      </c>
      <c r="M121" s="108">
        <f t="shared" ref="M121:M125" si="69">K121/J121</f>
        <v>0.2574257426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1558.0</v>
      </c>
      <c r="G122" s="107">
        <v>399.0</v>
      </c>
      <c r="H122" s="107">
        <f t="shared" si="66"/>
        <v>1159</v>
      </c>
      <c r="I122" s="108">
        <f t="shared" si="67"/>
        <v>0.256097561</v>
      </c>
      <c r="J122" s="107">
        <v>414.0</v>
      </c>
      <c r="K122" s="107">
        <v>76.0</v>
      </c>
      <c r="L122" s="107">
        <f t="shared" si="68"/>
        <v>338</v>
      </c>
      <c r="M122" s="108">
        <f t="shared" si="69"/>
        <v>0.1835748792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1419.0</v>
      </c>
      <c r="G123" s="107">
        <v>373.0</v>
      </c>
      <c r="H123" s="107">
        <f t="shared" si="66"/>
        <v>1046</v>
      </c>
      <c r="I123" s="108">
        <f t="shared" si="67"/>
        <v>0.2628611698</v>
      </c>
      <c r="J123" s="107">
        <v>347.0</v>
      </c>
      <c r="K123" s="107">
        <v>71.0</v>
      </c>
      <c r="L123" s="107">
        <f t="shared" si="68"/>
        <v>276</v>
      </c>
      <c r="M123" s="108">
        <f t="shared" si="69"/>
        <v>0.204610951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1944.0</v>
      </c>
      <c r="G124" s="107">
        <v>709.0</v>
      </c>
      <c r="H124" s="107">
        <f t="shared" si="66"/>
        <v>1235</v>
      </c>
      <c r="I124" s="108">
        <f t="shared" si="67"/>
        <v>0.3647119342</v>
      </c>
      <c r="J124" s="107">
        <v>464.0</v>
      </c>
      <c r="K124" s="107">
        <v>53.0</v>
      </c>
      <c r="L124" s="107">
        <f t="shared" si="68"/>
        <v>411</v>
      </c>
      <c r="M124" s="108">
        <f t="shared" si="69"/>
        <v>0.1142241379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6827</v>
      </c>
      <c r="G125" s="104">
        <f t="shared" si="70"/>
        <v>2238</v>
      </c>
      <c r="H125" s="104">
        <f t="shared" si="70"/>
        <v>4589</v>
      </c>
      <c r="I125" s="109">
        <f t="shared" si="67"/>
        <v>0.3278160246</v>
      </c>
      <c r="J125" s="104">
        <f t="shared" ref="J125:L125" si="71">J121+J122+J123+J124</f>
        <v>1629</v>
      </c>
      <c r="K125" s="104">
        <f t="shared" si="71"/>
        <v>304</v>
      </c>
      <c r="L125" s="104">
        <f t="shared" si="71"/>
        <v>1325</v>
      </c>
      <c r="M125" s="109">
        <f t="shared" si="69"/>
        <v>0.1866175568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160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340</v>
      </c>
      <c r="H143" s="113">
        <f t="shared" ref="H143:H147" si="77">F143-G143</f>
        <v>93</v>
      </c>
      <c r="I143" s="114">
        <f t="shared" ref="I143:I147" si="78">G143/F143</f>
        <v>0.7852193995</v>
      </c>
      <c r="J143" s="115">
        <f t="shared" ref="J143:K143" si="73">F121</f>
        <v>1906</v>
      </c>
      <c r="K143" s="115">
        <f t="shared" si="73"/>
        <v>757</v>
      </c>
      <c r="L143" s="116">
        <f t="shared" ref="L143:L147" si="80">J143-K143</f>
        <v>1149</v>
      </c>
      <c r="M143" s="114">
        <f t="shared" ref="M143:M147" si="81">K143/J143</f>
        <v>0.3971668416</v>
      </c>
      <c r="N143" s="113">
        <f t="shared" ref="N143:O143" si="74">N96+R96</f>
        <v>106</v>
      </c>
      <c r="O143" s="113">
        <f t="shared" si="74"/>
        <v>45</v>
      </c>
      <c r="P143" s="113">
        <f t="shared" ref="P143:P147" si="83">N143-O143</f>
        <v>61</v>
      </c>
      <c r="Q143" s="114">
        <f t="shared" ref="Q143:Q147" si="84">O143/N143</f>
        <v>0.4245283019</v>
      </c>
      <c r="R143" s="115">
        <f t="shared" ref="R143:S143" si="75">J121</f>
        <v>404</v>
      </c>
      <c r="S143" s="115">
        <f t="shared" si="75"/>
        <v>104</v>
      </c>
      <c r="T143" s="116">
        <f t="shared" ref="T143:T147" si="86">R143-S143</f>
        <v>300</v>
      </c>
      <c r="U143" s="114">
        <f t="shared" ref="U143:U147" si="87">S143/R143</f>
        <v>0.2574257426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160</v>
      </c>
      <c r="H144" s="118">
        <f t="shared" si="77"/>
        <v>22</v>
      </c>
      <c r="I144" s="119">
        <f t="shared" si="78"/>
        <v>0.8791208791</v>
      </c>
      <c r="J144" s="120">
        <f t="shared" ref="J144:K144" si="79">F122</f>
        <v>1558</v>
      </c>
      <c r="K144" s="120">
        <f t="shared" si="79"/>
        <v>399</v>
      </c>
      <c r="L144" s="121">
        <f t="shared" si="80"/>
        <v>1159</v>
      </c>
      <c r="M144" s="119">
        <f t="shared" si="81"/>
        <v>0.256097561</v>
      </c>
      <c r="N144" s="118">
        <f t="shared" ref="N144:O144" si="82">N97+R97</f>
        <v>20</v>
      </c>
      <c r="O144" s="118">
        <f t="shared" si="82"/>
        <v>14</v>
      </c>
      <c r="P144" s="118">
        <f t="shared" si="83"/>
        <v>6</v>
      </c>
      <c r="Q144" s="119">
        <f t="shared" si="84"/>
        <v>0.7</v>
      </c>
      <c r="R144" s="120">
        <f t="shared" ref="R144:S144" si="85">J122</f>
        <v>414</v>
      </c>
      <c r="S144" s="120">
        <f t="shared" si="85"/>
        <v>76</v>
      </c>
      <c r="T144" s="121">
        <f t="shared" si="86"/>
        <v>338</v>
      </c>
      <c r="U144" s="119">
        <f t="shared" si="87"/>
        <v>0.1835748792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127</v>
      </c>
      <c r="H145" s="123">
        <f t="shared" si="77"/>
        <v>40</v>
      </c>
      <c r="I145" s="124">
        <f t="shared" si="78"/>
        <v>0.7604790419</v>
      </c>
      <c r="J145" s="125">
        <f t="shared" ref="J145:K145" si="89">F123</f>
        <v>1419</v>
      </c>
      <c r="K145" s="125">
        <f t="shared" si="89"/>
        <v>373</v>
      </c>
      <c r="L145" s="126">
        <f t="shared" si="80"/>
        <v>1046</v>
      </c>
      <c r="M145" s="124">
        <f t="shared" si="81"/>
        <v>0.2628611698</v>
      </c>
      <c r="N145" s="123">
        <f t="shared" ref="N145:O145" si="90">N98+R98</f>
        <v>20</v>
      </c>
      <c r="O145" s="123">
        <f t="shared" si="90"/>
        <v>8</v>
      </c>
      <c r="P145" s="123">
        <f t="shared" si="83"/>
        <v>12</v>
      </c>
      <c r="Q145" s="124">
        <f t="shared" si="84"/>
        <v>0.4</v>
      </c>
      <c r="R145" s="125">
        <f t="shared" ref="R145:S145" si="91">J123</f>
        <v>347</v>
      </c>
      <c r="S145" s="125">
        <f t="shared" si="91"/>
        <v>71</v>
      </c>
      <c r="T145" s="126">
        <f t="shared" si="86"/>
        <v>276</v>
      </c>
      <c r="U145" s="124">
        <f t="shared" si="87"/>
        <v>0.204610951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123</v>
      </c>
      <c r="H146" s="128">
        <f t="shared" si="77"/>
        <v>53</v>
      </c>
      <c r="I146" s="129">
        <f t="shared" si="78"/>
        <v>0.6988636364</v>
      </c>
      <c r="J146" s="130">
        <f t="shared" ref="J146:K146" si="93">F124</f>
        <v>1944</v>
      </c>
      <c r="K146" s="130">
        <f t="shared" si="93"/>
        <v>709</v>
      </c>
      <c r="L146" s="131">
        <f t="shared" si="80"/>
        <v>1235</v>
      </c>
      <c r="M146" s="129">
        <f t="shared" si="81"/>
        <v>0.3647119342</v>
      </c>
      <c r="N146" s="128">
        <f t="shared" ref="N146:O146" si="94">N99+R99</f>
        <v>29</v>
      </c>
      <c r="O146" s="128">
        <f t="shared" si="94"/>
        <v>16</v>
      </c>
      <c r="P146" s="128">
        <f t="shared" si="83"/>
        <v>13</v>
      </c>
      <c r="Q146" s="129">
        <f t="shared" si="84"/>
        <v>0.5517241379</v>
      </c>
      <c r="R146" s="130">
        <f t="shared" ref="R146:S146" si="95">J124</f>
        <v>464</v>
      </c>
      <c r="S146" s="130">
        <f t="shared" si="95"/>
        <v>53</v>
      </c>
      <c r="T146" s="131">
        <f t="shared" si="86"/>
        <v>411</v>
      </c>
      <c r="U146" s="129">
        <f t="shared" si="87"/>
        <v>0.1142241379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750</v>
      </c>
      <c r="H147" s="132">
        <f t="shared" si="77"/>
        <v>208</v>
      </c>
      <c r="I147" s="133">
        <f t="shared" si="78"/>
        <v>0.7828810021</v>
      </c>
      <c r="J147" s="134">
        <f t="shared" ref="J147:K147" si="97">F125</f>
        <v>6827</v>
      </c>
      <c r="K147" s="134">
        <f t="shared" si="97"/>
        <v>2238</v>
      </c>
      <c r="L147" s="135">
        <f t="shared" si="80"/>
        <v>4589</v>
      </c>
      <c r="M147" s="133">
        <f t="shared" si="81"/>
        <v>0.3278160246</v>
      </c>
      <c r="N147" s="132">
        <f t="shared" ref="N147:O147" si="98">N100+R100</f>
        <v>175</v>
      </c>
      <c r="O147" s="132">
        <f t="shared" si="98"/>
        <v>83</v>
      </c>
      <c r="P147" s="132">
        <f t="shared" si="83"/>
        <v>92</v>
      </c>
      <c r="Q147" s="133">
        <f t="shared" si="84"/>
        <v>0.4742857143</v>
      </c>
      <c r="R147" s="134">
        <f t="shared" ref="R147:S147" si="99">J125</f>
        <v>1629</v>
      </c>
      <c r="S147" s="134">
        <f t="shared" si="99"/>
        <v>304</v>
      </c>
      <c r="T147" s="135">
        <f t="shared" si="86"/>
        <v>1325</v>
      </c>
      <c r="U147" s="133">
        <f t="shared" si="87"/>
        <v>0.1866175568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7875" footer="0.0" header="0.0" left="0.511805555555555" right="0.511805555555555" top="0.7875"/>
  <pageSetup paperSize="9" orientation="portrait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207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8.0</v>
      </c>
      <c r="P8" s="21">
        <f>N8-O8</f>
        <v>2</v>
      </c>
      <c r="Q8" s="23">
        <f>O8/N8</f>
        <v>0.8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7.0</v>
      </c>
      <c r="P10" s="21">
        <f>N10-O10</f>
        <v>3</v>
      </c>
      <c r="Q10" s="23">
        <f>O10/N10</f>
        <v>0.7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41.0</v>
      </c>
      <c r="H11" s="21">
        <f t="shared" ref="H11:H17" si="4">F11-G11</f>
        <v>4</v>
      </c>
      <c r="I11" s="23">
        <f t="shared" ref="I11:I17" si="5">G11/F11</f>
        <v>0.9111111111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19.0</v>
      </c>
      <c r="H14" s="21">
        <f t="shared" si="4"/>
        <v>1</v>
      </c>
      <c r="I14" s="23">
        <f t="shared" si="5"/>
        <v>0.95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28.0</v>
      </c>
      <c r="H16" s="21">
        <f t="shared" si="4"/>
        <v>0</v>
      </c>
      <c r="I16" s="23">
        <f t="shared" si="5"/>
        <v>1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28.0</v>
      </c>
      <c r="H17" s="21">
        <f t="shared" si="4"/>
        <v>2</v>
      </c>
      <c r="I17" s="23">
        <f t="shared" si="5"/>
        <v>0.9333333333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18.0</v>
      </c>
      <c r="P18" s="21">
        <f t="shared" si="6"/>
        <v>16</v>
      </c>
      <c r="Q18" s="23">
        <f t="shared" si="7"/>
        <v>0.5294117647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6.0</v>
      </c>
      <c r="H21" s="21">
        <f t="shared" si="8"/>
        <v>2</v>
      </c>
      <c r="I21" s="23">
        <f t="shared" si="9"/>
        <v>0.75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3.0</v>
      </c>
      <c r="P23" s="21">
        <f t="shared" si="10"/>
        <v>5</v>
      </c>
      <c r="Q23" s="23">
        <f t="shared" si="11"/>
        <v>0.375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3.0</v>
      </c>
      <c r="L28" s="21">
        <f>J28-K28</f>
        <v>1</v>
      </c>
      <c r="M28" s="23">
        <f>K28/J28</f>
        <v>0.75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4.0</v>
      </c>
      <c r="H35" s="21">
        <f t="shared" si="12"/>
        <v>1</v>
      </c>
      <c r="I35" s="23">
        <f t="shared" si="13"/>
        <v>0.8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9.0</v>
      </c>
      <c r="H36" s="21">
        <f t="shared" si="12"/>
        <v>1</v>
      </c>
      <c r="I36" s="23">
        <f t="shared" si="13"/>
        <v>0.9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424</v>
      </c>
      <c r="G37" s="27">
        <f t="shared" si="16"/>
        <v>402</v>
      </c>
      <c r="H37" s="27">
        <f t="shared" si="12"/>
        <v>22</v>
      </c>
      <c r="I37" s="28">
        <f t="shared" si="13"/>
        <v>0.9481132075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44</v>
      </c>
      <c r="P37" s="27">
        <f t="shared" si="17"/>
        <v>59</v>
      </c>
      <c r="Q37" s="28">
        <f t="shared" ref="Q37:Q39" si="19">O37/N37</f>
        <v>0.427184466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4.0</v>
      </c>
      <c r="H40" s="35">
        <f t="shared" si="12"/>
        <v>6</v>
      </c>
      <c r="I40" s="37">
        <f t="shared" si="13"/>
        <v>0.4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1.0</v>
      </c>
      <c r="L44" s="35">
        <f>J44-K44</f>
        <v>1</v>
      </c>
      <c r="M44" s="37">
        <f>K44/J44</f>
        <v>0.5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135</v>
      </c>
      <c r="H53" s="27">
        <f t="shared" si="25"/>
        <v>25</v>
      </c>
      <c r="I53" s="28">
        <f t="shared" si="13"/>
        <v>0.84375</v>
      </c>
      <c r="J53" s="27">
        <f t="shared" ref="J53:L53" si="26">SUM(J38:J52)</f>
        <v>22</v>
      </c>
      <c r="K53" s="27">
        <f t="shared" si="26"/>
        <v>21</v>
      </c>
      <c r="L53" s="27">
        <f t="shared" si="26"/>
        <v>1</v>
      </c>
      <c r="M53" s="28">
        <f>K53/J53</f>
        <v>0.9545454545</v>
      </c>
      <c r="N53" s="27">
        <f t="shared" ref="N53:O53" si="27">SUM(N38:N52)</f>
        <v>20</v>
      </c>
      <c r="O53" s="27">
        <f t="shared" si="27"/>
        <v>13</v>
      </c>
      <c r="P53" s="27">
        <f>N53-O53</f>
        <v>7</v>
      </c>
      <c r="Q53" s="28">
        <f t="shared" ref="Q53:Q54" si="29">O53/N53</f>
        <v>0.65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10.0</v>
      </c>
      <c r="H56" s="44">
        <f t="shared" si="30"/>
        <v>0</v>
      </c>
      <c r="I56" s="46">
        <f t="shared" si="13"/>
        <v>1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1.0</v>
      </c>
      <c r="H59" s="44">
        <f t="shared" si="30"/>
        <v>13</v>
      </c>
      <c r="I59" s="46">
        <f t="shared" si="13"/>
        <v>0.07142857143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2.0</v>
      </c>
      <c r="P65" s="44">
        <f t="shared" ref="P65:P66" si="32">N65-O65</f>
        <v>4</v>
      </c>
      <c r="Q65" s="46">
        <f t="shared" ref="Q65:Q66" si="33">O65/N65</f>
        <v>0.3333333333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2.0</v>
      </c>
      <c r="P66" s="44">
        <f t="shared" si="32"/>
        <v>0</v>
      </c>
      <c r="Q66" s="46">
        <f t="shared" si="33"/>
        <v>1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17.0</v>
      </c>
      <c r="H68" s="44">
        <f t="shared" si="30"/>
        <v>5</v>
      </c>
      <c r="I68" s="46">
        <f t="shared" si="13"/>
        <v>0.7727272727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1.0</v>
      </c>
      <c r="P69" s="44">
        <f t="shared" si="34"/>
        <v>1</v>
      </c>
      <c r="Q69" s="46">
        <f t="shared" si="35"/>
        <v>0.5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134</v>
      </c>
      <c r="H70" s="27">
        <f t="shared" si="36"/>
        <v>31</v>
      </c>
      <c r="I70" s="28">
        <f t="shared" si="13"/>
        <v>0.8121212121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9</v>
      </c>
      <c r="P70" s="27">
        <f t="shared" si="38"/>
        <v>12</v>
      </c>
      <c r="Q70" s="28">
        <f t="shared" si="35"/>
        <v>0.45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1.0</v>
      </c>
      <c r="H71" s="56">
        <f t="shared" ref="H71:H84" si="39">F71-G71</f>
        <v>1</v>
      </c>
      <c r="I71" s="58">
        <f t="shared" si="13"/>
        <v>0.5</v>
      </c>
      <c r="J71" s="56"/>
      <c r="K71" s="57"/>
      <c r="L71" s="56"/>
      <c r="M71" s="58"/>
      <c r="N71" s="56">
        <v>2.0</v>
      </c>
      <c r="O71" s="57">
        <v>1.0</v>
      </c>
      <c r="P71" s="56">
        <f>N71-O71</f>
        <v>1</v>
      </c>
      <c r="Q71" s="58">
        <f t="shared" si="35"/>
        <v>0.5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1.0</v>
      </c>
      <c r="L73" s="56">
        <f>J73-K73</f>
        <v>4</v>
      </c>
      <c r="M73" s="58">
        <f>K73/J73</f>
        <v>0.2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13.0</v>
      </c>
      <c r="H75" s="56">
        <f t="shared" si="39"/>
        <v>2</v>
      </c>
      <c r="I75" s="58">
        <f t="shared" si="13"/>
        <v>0.8666666667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8.0</v>
      </c>
      <c r="H78" s="56">
        <f t="shared" si="39"/>
        <v>20</v>
      </c>
      <c r="I78" s="58">
        <f t="shared" si="13"/>
        <v>0.2857142857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3.0</v>
      </c>
      <c r="P78" s="56">
        <f t="shared" si="40"/>
        <v>4</v>
      </c>
      <c r="Q78" s="58">
        <f t="shared" si="41"/>
        <v>0.4285714286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8.0</v>
      </c>
      <c r="H79" s="56">
        <f t="shared" si="39"/>
        <v>2</v>
      </c>
      <c r="I79" s="58">
        <f t="shared" si="13"/>
        <v>0.8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9.0</v>
      </c>
      <c r="H81" s="56">
        <f t="shared" si="39"/>
        <v>1</v>
      </c>
      <c r="I81" s="58">
        <f t="shared" si="13"/>
        <v>0.9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5.0</v>
      </c>
      <c r="H83" s="56">
        <f t="shared" si="39"/>
        <v>4</v>
      </c>
      <c r="I83" s="58">
        <f t="shared" si="13"/>
        <v>0.5555555556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2.0</v>
      </c>
      <c r="P83" s="56">
        <f t="shared" ref="P83:P84" si="42">N83-O83</f>
        <v>0</v>
      </c>
      <c r="Q83" s="58">
        <f t="shared" ref="Q83:Q86" si="43">O83/N83</f>
        <v>1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125</v>
      </c>
      <c r="H85" s="27">
        <f t="shared" si="44"/>
        <v>36</v>
      </c>
      <c r="I85" s="28">
        <f t="shared" si="13"/>
        <v>0.7763975155</v>
      </c>
      <c r="J85" s="27">
        <f t="shared" ref="J85:K85" si="45">SUM(J71:J84)</f>
        <v>15</v>
      </c>
      <c r="K85" s="27">
        <f t="shared" si="45"/>
        <v>1</v>
      </c>
      <c r="L85" s="27">
        <f>J85-K85</f>
        <v>14</v>
      </c>
      <c r="M85" s="28">
        <f t="shared" ref="M85:M86" si="49">K85/J85</f>
        <v>0.06666666667</v>
      </c>
      <c r="N85" s="27">
        <f t="shared" ref="N85:P85" si="46">SUM(N71:N84)</f>
        <v>29</v>
      </c>
      <c r="O85" s="27">
        <f t="shared" si="46"/>
        <v>10</v>
      </c>
      <c r="P85" s="27">
        <f t="shared" si="46"/>
        <v>19</v>
      </c>
      <c r="Q85" s="28">
        <f t="shared" si="43"/>
        <v>0.3448275862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910</v>
      </c>
      <c r="G86" s="27">
        <f t="shared" si="47"/>
        <v>796</v>
      </c>
      <c r="H86" s="27">
        <f t="shared" si="47"/>
        <v>114</v>
      </c>
      <c r="I86" s="28">
        <f t="shared" si="13"/>
        <v>0.8747252747</v>
      </c>
      <c r="J86" s="28">
        <f t="shared" ref="J86:L86" si="48">J37+J53+J70+J85</f>
        <v>53</v>
      </c>
      <c r="K86" s="27">
        <f t="shared" si="48"/>
        <v>22</v>
      </c>
      <c r="L86" s="28">
        <f t="shared" si="48"/>
        <v>31</v>
      </c>
      <c r="M86" s="28">
        <f t="shared" si="49"/>
        <v>0.4150943396</v>
      </c>
      <c r="N86" s="27">
        <f t="shared" ref="N86:P86" si="50">N37+N53+N70+N85</f>
        <v>172</v>
      </c>
      <c r="O86" s="27">
        <f t="shared" si="50"/>
        <v>76</v>
      </c>
      <c r="P86" s="27">
        <f t="shared" si="50"/>
        <v>97</v>
      </c>
      <c r="Q86" s="28">
        <f t="shared" si="43"/>
        <v>0.4418604651</v>
      </c>
      <c r="R86" s="63">
        <f t="shared" ref="R86:T86" si="51">R37+R53</f>
        <v>3</v>
      </c>
      <c r="S86" s="63">
        <f t="shared" si="51"/>
        <v>2</v>
      </c>
      <c r="T86" s="63">
        <f t="shared" si="51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208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424</v>
      </c>
      <c r="G96" s="81">
        <f t="shared" si="52"/>
        <v>402</v>
      </c>
      <c r="H96" s="81">
        <f t="shared" si="52"/>
        <v>22</v>
      </c>
      <c r="I96" s="82">
        <f t="shared" si="52"/>
        <v>0.9481132075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44</v>
      </c>
      <c r="P96" s="81">
        <f t="shared" si="52"/>
        <v>59</v>
      </c>
      <c r="Q96" s="82">
        <f t="shared" si="52"/>
        <v>0.427184466</v>
      </c>
      <c r="R96" s="81">
        <f t="shared" si="52"/>
        <v>3</v>
      </c>
      <c r="S96" s="81">
        <f t="shared" si="52"/>
        <v>2</v>
      </c>
      <c r="T96" s="81">
        <f t="shared" si="52"/>
        <v>1</v>
      </c>
      <c r="U96" s="82">
        <f t="shared" si="52"/>
        <v>0.6666666667</v>
      </c>
      <c r="V96" s="82">
        <f t="shared" ref="V96:W96" si="53">F96+J96+N96+R96</f>
        <v>544</v>
      </c>
      <c r="W96" s="81">
        <f t="shared" si="53"/>
        <v>448</v>
      </c>
      <c r="X96" s="82">
        <f t="shared" ref="X96:X100" si="56">V96-W96</f>
        <v>96</v>
      </c>
      <c r="Y96" s="82">
        <f t="shared" ref="Y96:Y100" si="57">W96/V96</f>
        <v>0.8235294118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135</v>
      </c>
      <c r="H97" s="84">
        <f t="shared" si="54"/>
        <v>25</v>
      </c>
      <c r="I97" s="85">
        <f t="shared" si="54"/>
        <v>0.84375</v>
      </c>
      <c r="J97" s="84">
        <f t="shared" si="54"/>
        <v>22</v>
      </c>
      <c r="K97" s="84">
        <f t="shared" si="54"/>
        <v>21</v>
      </c>
      <c r="L97" s="84">
        <f t="shared" si="54"/>
        <v>1</v>
      </c>
      <c r="M97" s="85">
        <f t="shared" si="54"/>
        <v>0.9545454545</v>
      </c>
      <c r="N97" s="84">
        <f t="shared" si="54"/>
        <v>20</v>
      </c>
      <c r="O97" s="84">
        <f t="shared" si="54"/>
        <v>13</v>
      </c>
      <c r="P97" s="84">
        <f t="shared" si="54"/>
        <v>7</v>
      </c>
      <c r="Q97" s="85">
        <f t="shared" si="54"/>
        <v>0.65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169</v>
      </c>
      <c r="X97" s="81">
        <f t="shared" si="56"/>
        <v>33</v>
      </c>
      <c r="Y97" s="82">
        <f t="shared" si="57"/>
        <v>0.8366336634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134</v>
      </c>
      <c r="H98" s="87">
        <f t="shared" si="58"/>
        <v>31</v>
      </c>
      <c r="I98" s="88">
        <f t="shared" si="58"/>
        <v>0.8121212121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9</v>
      </c>
      <c r="P98" s="87">
        <f t="shared" si="58"/>
        <v>12</v>
      </c>
      <c r="Q98" s="88">
        <f t="shared" si="58"/>
        <v>0.45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143</v>
      </c>
      <c r="X98" s="82">
        <f t="shared" si="56"/>
        <v>44</v>
      </c>
      <c r="Y98" s="82">
        <f t="shared" si="57"/>
        <v>0.7647058824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125</v>
      </c>
      <c r="H99" s="27">
        <f t="shared" si="60"/>
        <v>36</v>
      </c>
      <c r="I99" s="28">
        <f t="shared" si="60"/>
        <v>0.7763975155</v>
      </c>
      <c r="J99" s="27">
        <f t="shared" si="60"/>
        <v>15</v>
      </c>
      <c r="K99" s="27">
        <f t="shared" si="60"/>
        <v>1</v>
      </c>
      <c r="L99" s="27">
        <f t="shared" si="60"/>
        <v>14</v>
      </c>
      <c r="M99" s="28">
        <f t="shared" si="60"/>
        <v>0.06666666667</v>
      </c>
      <c r="N99" s="27">
        <f t="shared" si="60"/>
        <v>29</v>
      </c>
      <c r="O99" s="27">
        <f t="shared" si="60"/>
        <v>10</v>
      </c>
      <c r="P99" s="27">
        <f t="shared" si="60"/>
        <v>19</v>
      </c>
      <c r="Q99" s="28">
        <f t="shared" si="60"/>
        <v>0.3448275862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136</v>
      </c>
      <c r="X99" s="82">
        <f t="shared" si="56"/>
        <v>69</v>
      </c>
      <c r="Y99" s="82">
        <f t="shared" si="57"/>
        <v>0.6634146341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910</v>
      </c>
      <c r="G100" s="27">
        <f t="shared" si="62"/>
        <v>796</v>
      </c>
      <c r="H100" s="27">
        <f t="shared" si="62"/>
        <v>114</v>
      </c>
      <c r="I100" s="28">
        <f t="shared" si="62"/>
        <v>0.8747252747</v>
      </c>
      <c r="J100" s="28">
        <f t="shared" si="62"/>
        <v>53</v>
      </c>
      <c r="K100" s="27">
        <f t="shared" si="62"/>
        <v>22</v>
      </c>
      <c r="L100" s="28">
        <f t="shared" si="62"/>
        <v>31</v>
      </c>
      <c r="M100" s="28">
        <f t="shared" si="62"/>
        <v>0.4150943396</v>
      </c>
      <c r="N100" s="27">
        <f t="shared" si="62"/>
        <v>172</v>
      </c>
      <c r="O100" s="27">
        <f t="shared" si="62"/>
        <v>76</v>
      </c>
      <c r="P100" s="27">
        <f t="shared" si="62"/>
        <v>97</v>
      </c>
      <c r="Q100" s="28">
        <f t="shared" si="62"/>
        <v>0.4418604651</v>
      </c>
      <c r="R100" s="63">
        <f t="shared" si="62"/>
        <v>3</v>
      </c>
      <c r="S100" s="63">
        <f t="shared" si="62"/>
        <v>2</v>
      </c>
      <c r="T100" s="63">
        <f t="shared" si="62"/>
        <v>1</v>
      </c>
      <c r="U100" s="28">
        <f t="shared" si="62"/>
        <v>0.6666666667</v>
      </c>
      <c r="V100" s="82">
        <f t="shared" ref="V100:W100" si="63">F100+J100+N100+R100</f>
        <v>1138</v>
      </c>
      <c r="W100" s="91">
        <f t="shared" si="63"/>
        <v>896</v>
      </c>
      <c r="X100" s="82">
        <f t="shared" si="56"/>
        <v>242</v>
      </c>
      <c r="Y100" s="82">
        <f t="shared" si="57"/>
        <v>0.7873462214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209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963</v>
      </c>
      <c r="J113" s="9"/>
      <c r="K113" s="10"/>
      <c r="L113" s="98">
        <f>G86+K86</f>
        <v>818</v>
      </c>
      <c r="M113" s="9"/>
      <c r="N113" s="10"/>
      <c r="O113" s="99">
        <f t="shared" ref="O113:O114" si="64">I113-L113</f>
        <v>145</v>
      </c>
      <c r="P113" s="9"/>
      <c r="Q113" s="10"/>
      <c r="R113" s="99">
        <f t="shared" ref="R113:R115" si="65">L113/I113</f>
        <v>0.8494288681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78</v>
      </c>
      <c r="M114" s="9"/>
      <c r="N114" s="10"/>
      <c r="O114" s="101">
        <f t="shared" si="64"/>
        <v>97</v>
      </c>
      <c r="P114" s="9"/>
      <c r="Q114" s="10"/>
      <c r="R114" s="99">
        <f t="shared" si="65"/>
        <v>0.4457142857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1138</v>
      </c>
      <c r="J115" s="9"/>
      <c r="K115" s="10"/>
      <c r="L115" s="98">
        <f>SUM(L113:L114)</f>
        <v>896</v>
      </c>
      <c r="M115" s="9"/>
      <c r="N115" s="10"/>
      <c r="O115" s="99">
        <f>SUM(O113:O114)</f>
        <v>242</v>
      </c>
      <c r="P115" s="9"/>
      <c r="Q115" s="10"/>
      <c r="R115" s="99">
        <f t="shared" si="65"/>
        <v>0.7873462214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2003.0</v>
      </c>
      <c r="G121" s="107">
        <v>798.0</v>
      </c>
      <c r="H121" s="107">
        <f t="shared" ref="H121:H124" si="66">F121-G121</f>
        <v>1205</v>
      </c>
      <c r="I121" s="108">
        <f t="shared" ref="I121:I125" si="67">G121/F121</f>
        <v>0.3984023964</v>
      </c>
      <c r="J121" s="107">
        <v>416.0</v>
      </c>
      <c r="K121" s="107">
        <v>107.0</v>
      </c>
      <c r="L121" s="107">
        <f t="shared" ref="L121:L124" si="68">J121-K121</f>
        <v>309</v>
      </c>
      <c r="M121" s="108">
        <f t="shared" ref="M121:M125" si="69">K121/J121</f>
        <v>0.2572115385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1622.0</v>
      </c>
      <c r="G122" s="107">
        <v>470.0</v>
      </c>
      <c r="H122" s="107">
        <f t="shared" si="66"/>
        <v>1152</v>
      </c>
      <c r="I122" s="108">
        <f t="shared" si="67"/>
        <v>0.2897657213</v>
      </c>
      <c r="J122" s="107">
        <v>430.0</v>
      </c>
      <c r="K122" s="107">
        <v>78.0</v>
      </c>
      <c r="L122" s="107">
        <f t="shared" si="68"/>
        <v>352</v>
      </c>
      <c r="M122" s="108">
        <f t="shared" si="69"/>
        <v>0.1813953488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1393.0</v>
      </c>
      <c r="G123" s="107">
        <v>499.0</v>
      </c>
      <c r="H123" s="107">
        <f t="shared" si="66"/>
        <v>894</v>
      </c>
      <c r="I123" s="108">
        <f t="shared" si="67"/>
        <v>0.3582196698</v>
      </c>
      <c r="J123" s="107">
        <v>341.0</v>
      </c>
      <c r="K123" s="107">
        <v>73.0</v>
      </c>
      <c r="L123" s="107">
        <f t="shared" si="68"/>
        <v>268</v>
      </c>
      <c r="M123" s="108">
        <f t="shared" si="69"/>
        <v>0.2140762463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1896.0</v>
      </c>
      <c r="G124" s="107">
        <v>756.0</v>
      </c>
      <c r="H124" s="107">
        <f t="shared" si="66"/>
        <v>1140</v>
      </c>
      <c r="I124" s="108">
        <f t="shared" si="67"/>
        <v>0.3987341772</v>
      </c>
      <c r="J124" s="107">
        <v>438.0</v>
      </c>
      <c r="K124" s="107">
        <v>70.0</v>
      </c>
      <c r="L124" s="107">
        <f t="shared" si="68"/>
        <v>368</v>
      </c>
      <c r="M124" s="108">
        <f t="shared" si="69"/>
        <v>0.1598173516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6914</v>
      </c>
      <c r="G125" s="104">
        <f t="shared" si="70"/>
        <v>2523</v>
      </c>
      <c r="H125" s="104">
        <f t="shared" si="70"/>
        <v>4391</v>
      </c>
      <c r="I125" s="109">
        <f t="shared" si="67"/>
        <v>0.3649117732</v>
      </c>
      <c r="J125" s="104">
        <f t="shared" ref="J125:L125" si="71">J121+J122+J123+J124</f>
        <v>1625</v>
      </c>
      <c r="K125" s="104">
        <f t="shared" si="71"/>
        <v>328</v>
      </c>
      <c r="L125" s="104">
        <f t="shared" si="71"/>
        <v>1297</v>
      </c>
      <c r="M125" s="109">
        <f t="shared" si="69"/>
        <v>0.2018461538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210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438</v>
      </c>
      <c r="G143" s="113">
        <f t="shared" si="72"/>
        <v>402</v>
      </c>
      <c r="H143" s="113">
        <f t="shared" ref="H143:H147" si="77">F143-G143</f>
        <v>36</v>
      </c>
      <c r="I143" s="114">
        <f t="shared" ref="I143:I147" si="78">G143/F143</f>
        <v>0.9178082192</v>
      </c>
      <c r="J143" s="115">
        <f t="shared" ref="J143:K143" si="73">F121</f>
        <v>2003</v>
      </c>
      <c r="K143" s="115">
        <f t="shared" si="73"/>
        <v>798</v>
      </c>
      <c r="L143" s="116">
        <f t="shared" ref="L143:L147" si="80">J143-K143</f>
        <v>1205</v>
      </c>
      <c r="M143" s="114">
        <f t="shared" ref="M143:M147" si="81">K143/J143</f>
        <v>0.3984023964</v>
      </c>
      <c r="N143" s="113">
        <f t="shared" ref="N143:O143" si="74">N96+R96</f>
        <v>106</v>
      </c>
      <c r="O143" s="113">
        <f t="shared" si="74"/>
        <v>46</v>
      </c>
      <c r="P143" s="113">
        <f t="shared" ref="P143:P147" si="83">N143-O143</f>
        <v>60</v>
      </c>
      <c r="Q143" s="114">
        <f t="shared" ref="Q143:Q147" si="84">O143/N143</f>
        <v>0.4339622642</v>
      </c>
      <c r="R143" s="115">
        <f t="shared" ref="R143:S143" si="75">J121</f>
        <v>416</v>
      </c>
      <c r="S143" s="115">
        <f t="shared" si="75"/>
        <v>107</v>
      </c>
      <c r="T143" s="116">
        <f t="shared" ref="T143:T147" si="86">R143-S143</f>
        <v>309</v>
      </c>
      <c r="U143" s="114">
        <f t="shared" ref="U143:U147" si="87">S143/R143</f>
        <v>0.2572115385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156</v>
      </c>
      <c r="H144" s="118">
        <f t="shared" si="77"/>
        <v>26</v>
      </c>
      <c r="I144" s="119">
        <f t="shared" si="78"/>
        <v>0.8571428571</v>
      </c>
      <c r="J144" s="120">
        <f t="shared" ref="J144:K144" si="79">F122</f>
        <v>1622</v>
      </c>
      <c r="K144" s="120">
        <f t="shared" si="79"/>
        <v>470</v>
      </c>
      <c r="L144" s="121">
        <f t="shared" si="80"/>
        <v>1152</v>
      </c>
      <c r="M144" s="119">
        <f t="shared" si="81"/>
        <v>0.2897657213</v>
      </c>
      <c r="N144" s="118">
        <f t="shared" ref="N144:O144" si="82">N97+R97</f>
        <v>20</v>
      </c>
      <c r="O144" s="118">
        <f t="shared" si="82"/>
        <v>13</v>
      </c>
      <c r="P144" s="118">
        <f t="shared" si="83"/>
        <v>7</v>
      </c>
      <c r="Q144" s="119">
        <f t="shared" si="84"/>
        <v>0.65</v>
      </c>
      <c r="R144" s="120">
        <f t="shared" ref="R144:S144" si="85">J122</f>
        <v>430</v>
      </c>
      <c r="S144" s="120">
        <f t="shared" si="85"/>
        <v>78</v>
      </c>
      <c r="T144" s="121">
        <f t="shared" si="86"/>
        <v>352</v>
      </c>
      <c r="U144" s="119">
        <f t="shared" si="87"/>
        <v>0.1813953488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134</v>
      </c>
      <c r="H145" s="123">
        <f t="shared" si="77"/>
        <v>33</v>
      </c>
      <c r="I145" s="124">
        <f t="shared" si="78"/>
        <v>0.8023952096</v>
      </c>
      <c r="J145" s="125">
        <f t="shared" ref="J145:K145" si="89">F123</f>
        <v>1393</v>
      </c>
      <c r="K145" s="125">
        <f t="shared" si="89"/>
        <v>499</v>
      </c>
      <c r="L145" s="126">
        <f t="shared" si="80"/>
        <v>894</v>
      </c>
      <c r="M145" s="124">
        <f t="shared" si="81"/>
        <v>0.3582196698</v>
      </c>
      <c r="N145" s="123">
        <f t="shared" ref="N145:O145" si="90">N98+R98</f>
        <v>20</v>
      </c>
      <c r="O145" s="123">
        <f t="shared" si="90"/>
        <v>9</v>
      </c>
      <c r="P145" s="123">
        <f t="shared" si="83"/>
        <v>11</v>
      </c>
      <c r="Q145" s="124">
        <f t="shared" si="84"/>
        <v>0.45</v>
      </c>
      <c r="R145" s="125">
        <f t="shared" ref="R145:S145" si="91">J123</f>
        <v>341</v>
      </c>
      <c r="S145" s="125">
        <f t="shared" si="91"/>
        <v>73</v>
      </c>
      <c r="T145" s="126">
        <f t="shared" si="86"/>
        <v>268</v>
      </c>
      <c r="U145" s="124">
        <f t="shared" si="87"/>
        <v>0.2140762463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126</v>
      </c>
      <c r="H146" s="128">
        <f t="shared" si="77"/>
        <v>50</v>
      </c>
      <c r="I146" s="129">
        <f t="shared" si="78"/>
        <v>0.7159090909</v>
      </c>
      <c r="J146" s="130">
        <f t="shared" ref="J146:K146" si="93">F124</f>
        <v>1896</v>
      </c>
      <c r="K146" s="130">
        <f t="shared" si="93"/>
        <v>756</v>
      </c>
      <c r="L146" s="131">
        <f t="shared" si="80"/>
        <v>1140</v>
      </c>
      <c r="M146" s="129">
        <f t="shared" si="81"/>
        <v>0.3987341772</v>
      </c>
      <c r="N146" s="128">
        <f t="shared" ref="N146:O146" si="94">N99+R99</f>
        <v>29</v>
      </c>
      <c r="O146" s="128">
        <f t="shared" si="94"/>
        <v>10</v>
      </c>
      <c r="P146" s="128">
        <f t="shared" si="83"/>
        <v>19</v>
      </c>
      <c r="Q146" s="129">
        <f t="shared" si="84"/>
        <v>0.3448275862</v>
      </c>
      <c r="R146" s="130">
        <f t="shared" ref="R146:S146" si="95">J124</f>
        <v>438</v>
      </c>
      <c r="S146" s="130">
        <f t="shared" si="95"/>
        <v>70</v>
      </c>
      <c r="T146" s="131">
        <f t="shared" si="86"/>
        <v>368</v>
      </c>
      <c r="U146" s="129">
        <f t="shared" si="87"/>
        <v>0.1598173516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963</v>
      </c>
      <c r="G147" s="132">
        <f t="shared" si="96"/>
        <v>818</v>
      </c>
      <c r="H147" s="132">
        <f t="shared" si="77"/>
        <v>145</v>
      </c>
      <c r="I147" s="133">
        <f t="shared" si="78"/>
        <v>0.8494288681</v>
      </c>
      <c r="J147" s="134">
        <f t="shared" ref="J147:K147" si="97">F125</f>
        <v>6914</v>
      </c>
      <c r="K147" s="134">
        <f t="shared" si="97"/>
        <v>2523</v>
      </c>
      <c r="L147" s="135">
        <f t="shared" si="80"/>
        <v>4391</v>
      </c>
      <c r="M147" s="133">
        <f t="shared" si="81"/>
        <v>0.3649117732</v>
      </c>
      <c r="N147" s="132">
        <f t="shared" ref="N147:O147" si="98">N100+R100</f>
        <v>175</v>
      </c>
      <c r="O147" s="132">
        <f t="shared" si="98"/>
        <v>78</v>
      </c>
      <c r="P147" s="132">
        <f t="shared" si="83"/>
        <v>97</v>
      </c>
      <c r="Q147" s="133">
        <f t="shared" si="84"/>
        <v>0.4457142857</v>
      </c>
      <c r="R147" s="134">
        <f t="shared" ref="R147:S147" si="99">J125</f>
        <v>1625</v>
      </c>
      <c r="S147" s="134">
        <f t="shared" si="99"/>
        <v>328</v>
      </c>
      <c r="T147" s="135">
        <f t="shared" si="86"/>
        <v>1297</v>
      </c>
      <c r="U147" s="133">
        <f t="shared" si="87"/>
        <v>0.2018461538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211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8.0</v>
      </c>
      <c r="P8" s="21">
        <f>N8-O8</f>
        <v>2</v>
      </c>
      <c r="Q8" s="23">
        <f>O8/N8</f>
        <v>0.8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9.0</v>
      </c>
      <c r="P10" s="21">
        <f>N10-O10</f>
        <v>1</v>
      </c>
      <c r="Q10" s="23">
        <f>O10/N10</f>
        <v>0.9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41.0</v>
      </c>
      <c r="H11" s="21">
        <f t="shared" ref="H11:H17" si="4">F11-G11</f>
        <v>4</v>
      </c>
      <c r="I11" s="23">
        <f t="shared" ref="I11:I17" si="5">G11/F11</f>
        <v>0.9111111111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25.0</v>
      </c>
      <c r="H16" s="21">
        <f t="shared" si="4"/>
        <v>3</v>
      </c>
      <c r="I16" s="23">
        <f t="shared" si="5"/>
        <v>0.8928571429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27.0</v>
      </c>
      <c r="H17" s="21">
        <f t="shared" si="4"/>
        <v>3</v>
      </c>
      <c r="I17" s="23">
        <f t="shared" si="5"/>
        <v>0.9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21.0</v>
      </c>
      <c r="P18" s="21">
        <f t="shared" si="6"/>
        <v>13</v>
      </c>
      <c r="Q18" s="23">
        <f t="shared" si="7"/>
        <v>0.6176470588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5.0</v>
      </c>
      <c r="H21" s="21">
        <f t="shared" si="8"/>
        <v>3</v>
      </c>
      <c r="I21" s="23">
        <f t="shared" si="9"/>
        <v>0.625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2.0</v>
      </c>
      <c r="P23" s="21">
        <f t="shared" si="10"/>
        <v>6</v>
      </c>
      <c r="Q23" s="23">
        <f t="shared" si="11"/>
        <v>0.25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3.0</v>
      </c>
      <c r="L28" s="21">
        <f>J28-K28</f>
        <v>1</v>
      </c>
      <c r="M28" s="23">
        <f>K28/J28</f>
        <v>0.75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9.0</v>
      </c>
      <c r="H36" s="21">
        <f t="shared" si="12"/>
        <v>1</v>
      </c>
      <c r="I36" s="23">
        <f t="shared" si="13"/>
        <v>0.9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424</v>
      </c>
      <c r="G37" s="27">
        <f t="shared" si="16"/>
        <v>399</v>
      </c>
      <c r="H37" s="27">
        <f t="shared" si="12"/>
        <v>25</v>
      </c>
      <c r="I37" s="28">
        <f t="shared" si="13"/>
        <v>0.9410377358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48</v>
      </c>
      <c r="P37" s="27">
        <f t="shared" si="17"/>
        <v>55</v>
      </c>
      <c r="Q37" s="28">
        <f t="shared" ref="Q37:Q39" si="19">O37/N37</f>
        <v>0.4660194175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6.0</v>
      </c>
      <c r="H40" s="35">
        <f t="shared" si="12"/>
        <v>4</v>
      </c>
      <c r="I40" s="37">
        <f t="shared" si="13"/>
        <v>0.6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1.0</v>
      </c>
      <c r="L44" s="35">
        <f>J44-K44</f>
        <v>1</v>
      </c>
      <c r="M44" s="37">
        <f>K44/J44</f>
        <v>0.5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3.0</v>
      </c>
      <c r="H47" s="35">
        <f t="shared" si="12"/>
        <v>2</v>
      </c>
      <c r="I47" s="37">
        <f t="shared" si="13"/>
        <v>0.6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4.0</v>
      </c>
      <c r="L50" s="35">
        <f t="shared" ref="L50:L51" si="23">J50-K50</f>
        <v>1</v>
      </c>
      <c r="M50" s="37">
        <f t="shared" ref="M50:M51" si="24">K50/J50</f>
        <v>0.8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3.0</v>
      </c>
      <c r="H51" s="35">
        <f t="shared" si="12"/>
        <v>2</v>
      </c>
      <c r="I51" s="37">
        <f t="shared" si="13"/>
        <v>0.6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136</v>
      </c>
      <c r="H53" s="27">
        <f t="shared" si="25"/>
        <v>24</v>
      </c>
      <c r="I53" s="28">
        <f t="shared" si="13"/>
        <v>0.85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12</v>
      </c>
      <c r="P53" s="27">
        <f>N53-O53</f>
        <v>8</v>
      </c>
      <c r="Q53" s="28">
        <f t="shared" ref="Q53:Q54" si="29">O53/N53</f>
        <v>0.6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7.0</v>
      </c>
      <c r="H56" s="44">
        <f t="shared" si="30"/>
        <v>3</v>
      </c>
      <c r="I56" s="46">
        <f t="shared" si="13"/>
        <v>0.7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1.0</v>
      </c>
      <c r="H59" s="44">
        <f t="shared" si="30"/>
        <v>13</v>
      </c>
      <c r="I59" s="46">
        <f t="shared" si="13"/>
        <v>0.07142857143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8.0</v>
      </c>
      <c r="H60" s="44">
        <f t="shared" si="30"/>
        <v>0</v>
      </c>
      <c r="I60" s="46">
        <f t="shared" si="13"/>
        <v>1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2.0</v>
      </c>
      <c r="P65" s="44">
        <f t="shared" ref="P65:P66" si="32">N65-O65</f>
        <v>4</v>
      </c>
      <c r="Q65" s="46">
        <f t="shared" ref="Q65:Q66" si="33">O65/N65</f>
        <v>0.3333333333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1.0</v>
      </c>
      <c r="P66" s="44">
        <f t="shared" si="32"/>
        <v>1</v>
      </c>
      <c r="Q66" s="46">
        <f t="shared" si="33"/>
        <v>0.5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16.0</v>
      </c>
      <c r="H68" s="44">
        <f t="shared" si="30"/>
        <v>6</v>
      </c>
      <c r="I68" s="46">
        <f t="shared" si="13"/>
        <v>0.7272727273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1.0</v>
      </c>
      <c r="P69" s="44">
        <f t="shared" si="34"/>
        <v>1</v>
      </c>
      <c r="Q69" s="46">
        <f t="shared" si="35"/>
        <v>0.5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133</v>
      </c>
      <c r="H70" s="27">
        <f t="shared" si="36"/>
        <v>32</v>
      </c>
      <c r="I70" s="28">
        <f t="shared" si="13"/>
        <v>0.8060606061</v>
      </c>
      <c r="J70" s="27">
        <f t="shared" ref="J70:K70" si="37">SUM(J54:J69)</f>
        <v>2</v>
      </c>
      <c r="K70" s="27">
        <f t="shared" si="37"/>
        <v>1</v>
      </c>
      <c r="L70" s="27">
        <f>J70-K70</f>
        <v>1</v>
      </c>
      <c r="M70" s="28">
        <f>K70/J70</f>
        <v>0.5</v>
      </c>
      <c r="N70" s="27">
        <f t="shared" ref="N70:P70" si="38">SUM(N54:N69)</f>
        <v>20</v>
      </c>
      <c r="O70" s="27">
        <f t="shared" si="38"/>
        <v>7</v>
      </c>
      <c r="P70" s="27">
        <f t="shared" si="38"/>
        <v>14</v>
      </c>
      <c r="Q70" s="28">
        <f t="shared" si="35"/>
        <v>0.35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1.0</v>
      </c>
      <c r="L73" s="56">
        <f>J73-K73</f>
        <v>4</v>
      </c>
      <c r="M73" s="58">
        <f>K73/J73</f>
        <v>0.2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12.0</v>
      </c>
      <c r="H75" s="56">
        <f t="shared" si="39"/>
        <v>3</v>
      </c>
      <c r="I75" s="58">
        <f t="shared" si="13"/>
        <v>0.8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19.0</v>
      </c>
      <c r="H78" s="56">
        <f t="shared" si="39"/>
        <v>9</v>
      </c>
      <c r="I78" s="58">
        <f t="shared" si="13"/>
        <v>0.6785714286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2.0</v>
      </c>
      <c r="P78" s="56">
        <f t="shared" si="40"/>
        <v>5</v>
      </c>
      <c r="Q78" s="58">
        <f t="shared" si="41"/>
        <v>0.2857142857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8.0</v>
      </c>
      <c r="H79" s="56">
        <f t="shared" si="39"/>
        <v>2</v>
      </c>
      <c r="I79" s="58">
        <f t="shared" si="13"/>
        <v>0.8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f t="shared" si="39"/>
        <v>0</v>
      </c>
      <c r="I81" s="58">
        <f t="shared" si="13"/>
        <v>1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2.0</v>
      </c>
      <c r="P83" s="56">
        <f t="shared" ref="P83:P84" si="42">N83-O83</f>
        <v>0</v>
      </c>
      <c r="Q83" s="58">
        <f t="shared" ref="Q83:Q86" si="43">O83/N83</f>
        <v>1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136</v>
      </c>
      <c r="H85" s="27">
        <f t="shared" si="44"/>
        <v>25</v>
      </c>
      <c r="I85" s="28">
        <f t="shared" si="13"/>
        <v>0.8447204969</v>
      </c>
      <c r="J85" s="27">
        <f t="shared" ref="J85:K85" si="45">SUM(J71:J84)</f>
        <v>15</v>
      </c>
      <c r="K85" s="27">
        <f t="shared" si="45"/>
        <v>1</v>
      </c>
      <c r="L85" s="27">
        <f>J85-K85</f>
        <v>14</v>
      </c>
      <c r="M85" s="28">
        <f t="shared" ref="M85:M86" si="49">K85/J85</f>
        <v>0.06666666667</v>
      </c>
      <c r="N85" s="27">
        <f t="shared" ref="N85:P85" si="46">SUM(N71:N84)</f>
        <v>29</v>
      </c>
      <c r="O85" s="27">
        <f t="shared" si="46"/>
        <v>10</v>
      </c>
      <c r="P85" s="27">
        <f t="shared" si="46"/>
        <v>19</v>
      </c>
      <c r="Q85" s="28">
        <f t="shared" si="43"/>
        <v>0.3448275862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910</v>
      </c>
      <c r="G86" s="27">
        <f t="shared" si="47"/>
        <v>804</v>
      </c>
      <c r="H86" s="27">
        <f t="shared" si="47"/>
        <v>106</v>
      </c>
      <c r="I86" s="28">
        <f t="shared" si="13"/>
        <v>0.8835164835</v>
      </c>
      <c r="J86" s="28">
        <f t="shared" ref="J86:L86" si="48">J37+J53+J70+J85</f>
        <v>53</v>
      </c>
      <c r="K86" s="27">
        <f t="shared" si="48"/>
        <v>21</v>
      </c>
      <c r="L86" s="28">
        <f t="shared" si="48"/>
        <v>32</v>
      </c>
      <c r="M86" s="28">
        <f t="shared" si="49"/>
        <v>0.3962264151</v>
      </c>
      <c r="N86" s="27">
        <f t="shared" ref="N86:P86" si="50">N37+N53+N70+N85</f>
        <v>172</v>
      </c>
      <c r="O86" s="27">
        <f t="shared" si="50"/>
        <v>77</v>
      </c>
      <c r="P86" s="27">
        <f t="shared" si="50"/>
        <v>96</v>
      </c>
      <c r="Q86" s="28">
        <f t="shared" si="43"/>
        <v>0.4476744186</v>
      </c>
      <c r="R86" s="63">
        <f t="shared" ref="R86:T86" si="51">R37+R53</f>
        <v>3</v>
      </c>
      <c r="S86" s="63">
        <f t="shared" si="51"/>
        <v>2</v>
      </c>
      <c r="T86" s="63">
        <f t="shared" si="51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212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424</v>
      </c>
      <c r="G96" s="81">
        <f t="shared" si="52"/>
        <v>399</v>
      </c>
      <c r="H96" s="81">
        <f t="shared" si="52"/>
        <v>25</v>
      </c>
      <c r="I96" s="82">
        <f t="shared" si="52"/>
        <v>0.9410377358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48</v>
      </c>
      <c r="P96" s="81">
        <f t="shared" si="52"/>
        <v>55</v>
      </c>
      <c r="Q96" s="82">
        <f t="shared" si="52"/>
        <v>0.4660194175</v>
      </c>
      <c r="R96" s="81">
        <f t="shared" si="52"/>
        <v>3</v>
      </c>
      <c r="S96" s="81">
        <f t="shared" si="52"/>
        <v>2</v>
      </c>
      <c r="T96" s="81">
        <f t="shared" si="52"/>
        <v>1</v>
      </c>
      <c r="U96" s="82">
        <f t="shared" si="52"/>
        <v>0.6666666667</v>
      </c>
      <c r="V96" s="82">
        <f t="shared" ref="V96:W96" si="53">F96+J96+N96+R96</f>
        <v>544</v>
      </c>
      <c r="W96" s="81">
        <f t="shared" si="53"/>
        <v>449</v>
      </c>
      <c r="X96" s="82">
        <f t="shared" ref="X96:X100" si="56">V96-W96</f>
        <v>95</v>
      </c>
      <c r="Y96" s="82">
        <f t="shared" ref="Y96:Y100" si="57">W96/V96</f>
        <v>0.8253676471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136</v>
      </c>
      <c r="H97" s="84">
        <f t="shared" si="54"/>
        <v>24</v>
      </c>
      <c r="I97" s="85">
        <f t="shared" si="54"/>
        <v>0.85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12</v>
      </c>
      <c r="P97" s="84">
        <f t="shared" si="54"/>
        <v>8</v>
      </c>
      <c r="Q97" s="85">
        <f t="shared" si="54"/>
        <v>0.6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167</v>
      </c>
      <c r="X97" s="81">
        <f t="shared" si="56"/>
        <v>35</v>
      </c>
      <c r="Y97" s="82">
        <f t="shared" si="57"/>
        <v>0.8267326733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133</v>
      </c>
      <c r="H98" s="87">
        <f t="shared" si="58"/>
        <v>32</v>
      </c>
      <c r="I98" s="88">
        <f t="shared" si="58"/>
        <v>0.8060606061</v>
      </c>
      <c r="J98" s="87">
        <f t="shared" si="58"/>
        <v>2</v>
      </c>
      <c r="K98" s="87">
        <f t="shared" si="58"/>
        <v>1</v>
      </c>
      <c r="L98" s="87">
        <f t="shared" si="58"/>
        <v>1</v>
      </c>
      <c r="M98" s="88">
        <f t="shared" si="58"/>
        <v>0.5</v>
      </c>
      <c r="N98" s="87">
        <f t="shared" si="58"/>
        <v>20</v>
      </c>
      <c r="O98" s="87">
        <f t="shared" si="58"/>
        <v>7</v>
      </c>
      <c r="P98" s="87">
        <f t="shared" si="58"/>
        <v>14</v>
      </c>
      <c r="Q98" s="88">
        <f t="shared" si="58"/>
        <v>0.35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141</v>
      </c>
      <c r="X98" s="82">
        <f t="shared" si="56"/>
        <v>46</v>
      </c>
      <c r="Y98" s="82">
        <f t="shared" si="57"/>
        <v>0.7540106952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136</v>
      </c>
      <c r="H99" s="27">
        <f t="shared" si="60"/>
        <v>25</v>
      </c>
      <c r="I99" s="28">
        <f t="shared" si="60"/>
        <v>0.8447204969</v>
      </c>
      <c r="J99" s="27">
        <f t="shared" si="60"/>
        <v>15</v>
      </c>
      <c r="K99" s="27">
        <f t="shared" si="60"/>
        <v>1</v>
      </c>
      <c r="L99" s="27">
        <f t="shared" si="60"/>
        <v>14</v>
      </c>
      <c r="M99" s="28">
        <f t="shared" si="60"/>
        <v>0.06666666667</v>
      </c>
      <c r="N99" s="27">
        <f t="shared" si="60"/>
        <v>29</v>
      </c>
      <c r="O99" s="27">
        <f t="shared" si="60"/>
        <v>10</v>
      </c>
      <c r="P99" s="27">
        <f t="shared" si="60"/>
        <v>19</v>
      </c>
      <c r="Q99" s="28">
        <f t="shared" si="60"/>
        <v>0.3448275862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147</v>
      </c>
      <c r="X99" s="82">
        <f t="shared" si="56"/>
        <v>58</v>
      </c>
      <c r="Y99" s="82">
        <f t="shared" si="57"/>
        <v>0.7170731707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910</v>
      </c>
      <c r="G100" s="27">
        <f t="shared" si="62"/>
        <v>804</v>
      </c>
      <c r="H100" s="27">
        <f t="shared" si="62"/>
        <v>106</v>
      </c>
      <c r="I100" s="28">
        <f t="shared" si="62"/>
        <v>0.8835164835</v>
      </c>
      <c r="J100" s="28">
        <f t="shared" si="62"/>
        <v>53</v>
      </c>
      <c r="K100" s="27">
        <f t="shared" si="62"/>
        <v>21</v>
      </c>
      <c r="L100" s="28">
        <f t="shared" si="62"/>
        <v>32</v>
      </c>
      <c r="M100" s="28">
        <f t="shared" si="62"/>
        <v>0.3962264151</v>
      </c>
      <c r="N100" s="27">
        <f t="shared" si="62"/>
        <v>172</v>
      </c>
      <c r="O100" s="27">
        <f t="shared" si="62"/>
        <v>77</v>
      </c>
      <c r="P100" s="27">
        <f t="shared" si="62"/>
        <v>96</v>
      </c>
      <c r="Q100" s="28">
        <f t="shared" si="62"/>
        <v>0.4476744186</v>
      </c>
      <c r="R100" s="63">
        <f t="shared" si="62"/>
        <v>3</v>
      </c>
      <c r="S100" s="63">
        <f t="shared" si="62"/>
        <v>2</v>
      </c>
      <c r="T100" s="63">
        <f t="shared" si="62"/>
        <v>1</v>
      </c>
      <c r="U100" s="28">
        <f t="shared" si="62"/>
        <v>0.6666666667</v>
      </c>
      <c r="V100" s="82">
        <f t="shared" ref="V100:W100" si="63">F100+J100+N100+R100</f>
        <v>1138</v>
      </c>
      <c r="W100" s="91">
        <f t="shared" si="63"/>
        <v>904</v>
      </c>
      <c r="X100" s="82">
        <f t="shared" si="56"/>
        <v>234</v>
      </c>
      <c r="Y100" s="82">
        <f t="shared" si="57"/>
        <v>0.7943760984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213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963</v>
      </c>
      <c r="J113" s="9"/>
      <c r="K113" s="10"/>
      <c r="L113" s="98">
        <f>G86+K86</f>
        <v>825</v>
      </c>
      <c r="M113" s="9"/>
      <c r="N113" s="10"/>
      <c r="O113" s="99">
        <f t="shared" ref="O113:O114" si="64">I113-L113</f>
        <v>138</v>
      </c>
      <c r="P113" s="9"/>
      <c r="Q113" s="10"/>
      <c r="R113" s="99">
        <f t="shared" ref="R113:R115" si="65">L113/I113</f>
        <v>0.8566978193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79</v>
      </c>
      <c r="M114" s="9"/>
      <c r="N114" s="10"/>
      <c r="O114" s="101">
        <f t="shared" si="64"/>
        <v>96</v>
      </c>
      <c r="P114" s="9"/>
      <c r="Q114" s="10"/>
      <c r="R114" s="99">
        <f t="shared" si="65"/>
        <v>0.4514285714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1138</v>
      </c>
      <c r="J115" s="9"/>
      <c r="K115" s="10"/>
      <c r="L115" s="98">
        <f>SUM(L113:L114)</f>
        <v>904</v>
      </c>
      <c r="M115" s="9"/>
      <c r="N115" s="10"/>
      <c r="O115" s="99">
        <f>SUM(O113:O114)</f>
        <v>234</v>
      </c>
      <c r="P115" s="9"/>
      <c r="Q115" s="10"/>
      <c r="R115" s="99">
        <f t="shared" si="65"/>
        <v>0.7943760984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2011.0</v>
      </c>
      <c r="G121" s="107">
        <v>838.0</v>
      </c>
      <c r="H121" s="107">
        <f t="shared" ref="H121:H124" si="66">F121-G121</f>
        <v>1173</v>
      </c>
      <c r="I121" s="108">
        <f t="shared" ref="I121:I125" si="67">G121/F121</f>
        <v>0.4167081054</v>
      </c>
      <c r="J121" s="107">
        <v>424.0</v>
      </c>
      <c r="K121" s="107">
        <v>107.0</v>
      </c>
      <c r="L121" s="107">
        <f t="shared" ref="L121:L124" si="68">J121-K121</f>
        <v>317</v>
      </c>
      <c r="M121" s="108">
        <f t="shared" ref="M121:M125" si="69">K121/J121</f>
        <v>0.2523584906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1615.0</v>
      </c>
      <c r="G122" s="107">
        <v>467.0</v>
      </c>
      <c r="H122" s="107">
        <f t="shared" si="66"/>
        <v>1148</v>
      </c>
      <c r="I122" s="108">
        <f t="shared" si="67"/>
        <v>0.2891640867</v>
      </c>
      <c r="J122" s="107">
        <v>428.0</v>
      </c>
      <c r="K122" s="107">
        <v>75.0</v>
      </c>
      <c r="L122" s="107">
        <f t="shared" si="68"/>
        <v>353</v>
      </c>
      <c r="M122" s="108">
        <f t="shared" si="69"/>
        <v>0.1752336449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1395.0</v>
      </c>
      <c r="G123" s="107">
        <v>518.0</v>
      </c>
      <c r="H123" s="107">
        <f t="shared" si="66"/>
        <v>877</v>
      </c>
      <c r="I123" s="108">
        <f t="shared" si="67"/>
        <v>0.3713261649</v>
      </c>
      <c r="J123" s="107">
        <v>345.0</v>
      </c>
      <c r="K123" s="107">
        <v>70.0</v>
      </c>
      <c r="L123" s="107">
        <f t="shared" si="68"/>
        <v>275</v>
      </c>
      <c r="M123" s="108">
        <f t="shared" si="69"/>
        <v>0.2028985507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1899.0</v>
      </c>
      <c r="G124" s="107">
        <v>759.0</v>
      </c>
      <c r="H124" s="107">
        <f t="shared" si="66"/>
        <v>1140</v>
      </c>
      <c r="I124" s="108">
        <f t="shared" si="67"/>
        <v>0.3996840442</v>
      </c>
      <c r="J124" s="107">
        <v>428.0</v>
      </c>
      <c r="K124" s="107">
        <v>67.0</v>
      </c>
      <c r="L124" s="107">
        <f t="shared" si="68"/>
        <v>361</v>
      </c>
      <c r="M124" s="108">
        <f t="shared" si="69"/>
        <v>0.1565420561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6920</v>
      </c>
      <c r="G125" s="104">
        <f t="shared" si="70"/>
        <v>2582</v>
      </c>
      <c r="H125" s="104">
        <f t="shared" si="70"/>
        <v>4338</v>
      </c>
      <c r="I125" s="109">
        <f t="shared" si="67"/>
        <v>0.3731213873</v>
      </c>
      <c r="J125" s="104">
        <f t="shared" ref="J125:L125" si="71">J121+J122+J123+J124</f>
        <v>1625</v>
      </c>
      <c r="K125" s="104">
        <f t="shared" si="71"/>
        <v>319</v>
      </c>
      <c r="L125" s="104">
        <f t="shared" si="71"/>
        <v>1306</v>
      </c>
      <c r="M125" s="109">
        <f t="shared" si="69"/>
        <v>0.1963076923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211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438</v>
      </c>
      <c r="G143" s="113">
        <f t="shared" si="72"/>
        <v>399</v>
      </c>
      <c r="H143" s="113">
        <f t="shared" ref="H143:H147" si="77">F143-G143</f>
        <v>39</v>
      </c>
      <c r="I143" s="114">
        <f t="shared" ref="I143:I147" si="78">G143/F143</f>
        <v>0.9109589041</v>
      </c>
      <c r="J143" s="115">
        <f t="shared" ref="J143:K143" si="73">F121</f>
        <v>2011</v>
      </c>
      <c r="K143" s="115">
        <f t="shared" si="73"/>
        <v>838</v>
      </c>
      <c r="L143" s="116">
        <f t="shared" ref="L143:L147" si="80">J143-K143</f>
        <v>1173</v>
      </c>
      <c r="M143" s="114">
        <f t="shared" ref="M143:M147" si="81">K143/J143</f>
        <v>0.4167081054</v>
      </c>
      <c r="N143" s="113">
        <f t="shared" ref="N143:O143" si="74">N96+R96</f>
        <v>106</v>
      </c>
      <c r="O143" s="113">
        <f t="shared" si="74"/>
        <v>50</v>
      </c>
      <c r="P143" s="113">
        <f t="shared" ref="P143:P147" si="83">N143-O143</f>
        <v>56</v>
      </c>
      <c r="Q143" s="114">
        <f t="shared" ref="Q143:Q147" si="84">O143/N143</f>
        <v>0.4716981132</v>
      </c>
      <c r="R143" s="115">
        <f t="shared" ref="R143:S143" si="75">J121</f>
        <v>424</v>
      </c>
      <c r="S143" s="115">
        <f t="shared" si="75"/>
        <v>107</v>
      </c>
      <c r="T143" s="116">
        <f t="shared" ref="T143:T147" si="86">R143-S143</f>
        <v>317</v>
      </c>
      <c r="U143" s="114">
        <f t="shared" ref="U143:U147" si="87">S143/R143</f>
        <v>0.2523584906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155</v>
      </c>
      <c r="H144" s="118">
        <f t="shared" si="77"/>
        <v>27</v>
      </c>
      <c r="I144" s="119">
        <f t="shared" si="78"/>
        <v>0.8516483516</v>
      </c>
      <c r="J144" s="120">
        <f t="shared" ref="J144:K144" si="79">F122</f>
        <v>1615</v>
      </c>
      <c r="K144" s="120">
        <f t="shared" si="79"/>
        <v>467</v>
      </c>
      <c r="L144" s="121">
        <f t="shared" si="80"/>
        <v>1148</v>
      </c>
      <c r="M144" s="119">
        <f t="shared" si="81"/>
        <v>0.2891640867</v>
      </c>
      <c r="N144" s="118">
        <f t="shared" ref="N144:O144" si="82">N97+R97</f>
        <v>20</v>
      </c>
      <c r="O144" s="118">
        <f t="shared" si="82"/>
        <v>12</v>
      </c>
      <c r="P144" s="118">
        <f t="shared" si="83"/>
        <v>8</v>
      </c>
      <c r="Q144" s="119">
        <f t="shared" si="84"/>
        <v>0.6</v>
      </c>
      <c r="R144" s="120">
        <f t="shared" ref="R144:S144" si="85">J122</f>
        <v>428</v>
      </c>
      <c r="S144" s="120">
        <f t="shared" si="85"/>
        <v>75</v>
      </c>
      <c r="T144" s="121">
        <f t="shared" si="86"/>
        <v>353</v>
      </c>
      <c r="U144" s="119">
        <f t="shared" si="87"/>
        <v>0.1752336449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134</v>
      </c>
      <c r="H145" s="123">
        <f t="shared" si="77"/>
        <v>33</v>
      </c>
      <c r="I145" s="124">
        <f t="shared" si="78"/>
        <v>0.8023952096</v>
      </c>
      <c r="J145" s="125">
        <f t="shared" ref="J145:K145" si="89">F123</f>
        <v>1395</v>
      </c>
      <c r="K145" s="125">
        <f t="shared" si="89"/>
        <v>518</v>
      </c>
      <c r="L145" s="126">
        <f t="shared" si="80"/>
        <v>877</v>
      </c>
      <c r="M145" s="124">
        <f t="shared" si="81"/>
        <v>0.3713261649</v>
      </c>
      <c r="N145" s="123">
        <f t="shared" ref="N145:O145" si="90">N98+R98</f>
        <v>20</v>
      </c>
      <c r="O145" s="123">
        <f t="shared" si="90"/>
        <v>7</v>
      </c>
      <c r="P145" s="123">
        <f t="shared" si="83"/>
        <v>13</v>
      </c>
      <c r="Q145" s="124">
        <f t="shared" si="84"/>
        <v>0.35</v>
      </c>
      <c r="R145" s="125">
        <f t="shared" ref="R145:S145" si="91">J123</f>
        <v>345</v>
      </c>
      <c r="S145" s="125">
        <f t="shared" si="91"/>
        <v>70</v>
      </c>
      <c r="T145" s="126">
        <f t="shared" si="86"/>
        <v>275</v>
      </c>
      <c r="U145" s="124">
        <f t="shared" si="87"/>
        <v>0.2028985507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137</v>
      </c>
      <c r="H146" s="128">
        <f t="shared" si="77"/>
        <v>39</v>
      </c>
      <c r="I146" s="129">
        <f t="shared" si="78"/>
        <v>0.7784090909</v>
      </c>
      <c r="J146" s="130">
        <f t="shared" ref="J146:K146" si="93">F124</f>
        <v>1899</v>
      </c>
      <c r="K146" s="130">
        <f t="shared" si="93"/>
        <v>759</v>
      </c>
      <c r="L146" s="131">
        <f t="shared" si="80"/>
        <v>1140</v>
      </c>
      <c r="M146" s="129">
        <f t="shared" si="81"/>
        <v>0.3996840442</v>
      </c>
      <c r="N146" s="128">
        <f t="shared" ref="N146:O146" si="94">N99+R99</f>
        <v>29</v>
      </c>
      <c r="O146" s="128">
        <f t="shared" si="94"/>
        <v>10</v>
      </c>
      <c r="P146" s="128">
        <f t="shared" si="83"/>
        <v>19</v>
      </c>
      <c r="Q146" s="129">
        <f t="shared" si="84"/>
        <v>0.3448275862</v>
      </c>
      <c r="R146" s="130">
        <f t="shared" ref="R146:S146" si="95">J124</f>
        <v>428</v>
      </c>
      <c r="S146" s="130">
        <f t="shared" si="95"/>
        <v>67</v>
      </c>
      <c r="T146" s="131">
        <f t="shared" si="86"/>
        <v>361</v>
      </c>
      <c r="U146" s="129">
        <f t="shared" si="87"/>
        <v>0.1565420561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963</v>
      </c>
      <c r="G147" s="132">
        <f t="shared" si="96"/>
        <v>825</v>
      </c>
      <c r="H147" s="132">
        <f t="shared" si="77"/>
        <v>138</v>
      </c>
      <c r="I147" s="133">
        <f t="shared" si="78"/>
        <v>0.8566978193</v>
      </c>
      <c r="J147" s="134">
        <f t="shared" ref="J147:K147" si="97">F125</f>
        <v>6920</v>
      </c>
      <c r="K147" s="134">
        <f t="shared" si="97"/>
        <v>2582</v>
      </c>
      <c r="L147" s="135">
        <f t="shared" si="80"/>
        <v>4338</v>
      </c>
      <c r="M147" s="133">
        <f t="shared" si="81"/>
        <v>0.3731213873</v>
      </c>
      <c r="N147" s="132">
        <f t="shared" ref="N147:O147" si="98">N100+R100</f>
        <v>175</v>
      </c>
      <c r="O147" s="132">
        <f t="shared" si="98"/>
        <v>79</v>
      </c>
      <c r="P147" s="132">
        <f t="shared" si="83"/>
        <v>96</v>
      </c>
      <c r="Q147" s="133">
        <f t="shared" si="84"/>
        <v>0.4514285714</v>
      </c>
      <c r="R147" s="134">
        <f t="shared" ref="R147:S147" si="99">J125</f>
        <v>1625</v>
      </c>
      <c r="S147" s="134">
        <f t="shared" si="99"/>
        <v>319</v>
      </c>
      <c r="T147" s="135">
        <f t="shared" si="86"/>
        <v>1306</v>
      </c>
      <c r="U147" s="133">
        <f t="shared" si="87"/>
        <v>0.1963076923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214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10.0</v>
      </c>
      <c r="P8" s="21">
        <f>N8-O8</f>
        <v>0</v>
      </c>
      <c r="Q8" s="23">
        <f>O8/N8</f>
        <v>1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8.0</v>
      </c>
      <c r="P10" s="21">
        <f>N10-O10</f>
        <v>2</v>
      </c>
      <c r="Q10" s="23">
        <f>O10/N10</f>
        <v>0.8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41.0</v>
      </c>
      <c r="H11" s="21">
        <f t="shared" ref="H11:H17" si="4">F11-G11</f>
        <v>4</v>
      </c>
      <c r="I11" s="23">
        <f t="shared" ref="I11:I17" si="5">G11/F11</f>
        <v>0.9111111111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29.0</v>
      </c>
      <c r="H12" s="21">
        <f t="shared" si="4"/>
        <v>3</v>
      </c>
      <c r="I12" s="23">
        <f t="shared" si="5"/>
        <v>0.90625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21.0</v>
      </c>
      <c r="H16" s="21">
        <f t="shared" si="4"/>
        <v>7</v>
      </c>
      <c r="I16" s="23">
        <f t="shared" si="5"/>
        <v>0.75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26.0</v>
      </c>
      <c r="H17" s="21">
        <f t="shared" si="4"/>
        <v>4</v>
      </c>
      <c r="I17" s="23">
        <f t="shared" si="5"/>
        <v>0.8666666667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16.0</v>
      </c>
      <c r="P18" s="21">
        <f t="shared" si="6"/>
        <v>18</v>
      </c>
      <c r="Q18" s="23">
        <f t="shared" si="7"/>
        <v>0.4705882353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8.0</v>
      </c>
      <c r="H21" s="21">
        <f t="shared" si="8"/>
        <v>0</v>
      </c>
      <c r="I21" s="23">
        <f t="shared" si="9"/>
        <v>1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9.0</v>
      </c>
      <c r="H22" s="21">
        <f t="shared" si="8"/>
        <v>1</v>
      </c>
      <c r="I22" s="23">
        <f t="shared" si="9"/>
        <v>0.9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2.0</v>
      </c>
      <c r="L28" s="21">
        <f>J28-K28</f>
        <v>2</v>
      </c>
      <c r="M28" s="23">
        <f>K28/J28</f>
        <v>0.5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7.0</v>
      </c>
      <c r="H33" s="21">
        <f t="shared" si="12"/>
        <v>2</v>
      </c>
      <c r="I33" s="23">
        <f t="shared" si="13"/>
        <v>0.7777777778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9.0</v>
      </c>
      <c r="H36" s="21">
        <f t="shared" si="12"/>
        <v>1</v>
      </c>
      <c r="I36" s="23">
        <f t="shared" si="13"/>
        <v>0.9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424</v>
      </c>
      <c r="G37" s="27">
        <f t="shared" si="16"/>
        <v>391</v>
      </c>
      <c r="H37" s="27">
        <f t="shared" si="12"/>
        <v>33</v>
      </c>
      <c r="I37" s="28">
        <f t="shared" si="13"/>
        <v>0.9221698113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44</v>
      </c>
      <c r="P37" s="27">
        <f t="shared" si="17"/>
        <v>59</v>
      </c>
      <c r="Q37" s="28">
        <f t="shared" ref="Q37:Q39" si="19">O37/N37</f>
        <v>0.427184466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7.0</v>
      </c>
      <c r="H40" s="35">
        <f t="shared" si="12"/>
        <v>3</v>
      </c>
      <c r="I40" s="37">
        <f t="shared" si="13"/>
        <v>0.7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1.0</v>
      </c>
      <c r="L44" s="35">
        <f>J44-K44</f>
        <v>1</v>
      </c>
      <c r="M44" s="37">
        <f>K44/J44</f>
        <v>0.5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7.0</v>
      </c>
      <c r="H49" s="35">
        <f t="shared" si="12"/>
        <v>1</v>
      </c>
      <c r="I49" s="37">
        <f t="shared" si="13"/>
        <v>0.875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4.0</v>
      </c>
      <c r="L50" s="35">
        <f t="shared" ref="L50:L51" si="23">J50-K50</f>
        <v>1</v>
      </c>
      <c r="M50" s="37">
        <f t="shared" ref="M50:M51" si="24">K50/J50</f>
        <v>0.8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3.0</v>
      </c>
      <c r="H51" s="35">
        <f t="shared" si="12"/>
        <v>2</v>
      </c>
      <c r="I51" s="37">
        <f t="shared" si="13"/>
        <v>0.6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135</v>
      </c>
      <c r="H53" s="27">
        <f t="shared" si="25"/>
        <v>25</v>
      </c>
      <c r="I53" s="28">
        <f t="shared" si="13"/>
        <v>0.84375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13</v>
      </c>
      <c r="P53" s="27">
        <f>N53-O53</f>
        <v>7</v>
      </c>
      <c r="Q53" s="28">
        <f t="shared" ref="Q53:Q54" si="29">O53/N53</f>
        <v>0.65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9.0</v>
      </c>
      <c r="H56" s="44">
        <f t="shared" si="30"/>
        <v>1</v>
      </c>
      <c r="I56" s="46">
        <f t="shared" si="13"/>
        <v>0.9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5.0</v>
      </c>
      <c r="H60" s="44">
        <f t="shared" si="30"/>
        <v>3</v>
      </c>
      <c r="I60" s="46">
        <f t="shared" si="13"/>
        <v>0.625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2.0</v>
      </c>
      <c r="P65" s="44">
        <f t="shared" ref="P65:P66" si="32">N65-O65</f>
        <v>4</v>
      </c>
      <c r="Q65" s="46">
        <f t="shared" ref="Q65:Q66" si="33">O65/N65</f>
        <v>0.3333333333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17.0</v>
      </c>
      <c r="H68" s="44">
        <f t="shared" si="30"/>
        <v>5</v>
      </c>
      <c r="I68" s="46">
        <f t="shared" si="13"/>
        <v>0.7727272727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133</v>
      </c>
      <c r="H70" s="27">
        <f t="shared" si="36"/>
        <v>32</v>
      </c>
      <c r="I70" s="28">
        <f t="shared" si="13"/>
        <v>0.8060606061</v>
      </c>
      <c r="J70" s="27">
        <f t="shared" ref="J70:K70" si="37">SUM(J54:J69)</f>
        <v>2</v>
      </c>
      <c r="K70" s="27">
        <f t="shared" si="37"/>
        <v>1</v>
      </c>
      <c r="L70" s="27">
        <f>J70-K70</f>
        <v>1</v>
      </c>
      <c r="M70" s="28">
        <f>K70/J70</f>
        <v>0.5</v>
      </c>
      <c r="N70" s="27">
        <f t="shared" ref="N70:P70" si="38">SUM(N54:N69)</f>
        <v>20</v>
      </c>
      <c r="O70" s="27">
        <f t="shared" si="38"/>
        <v>5</v>
      </c>
      <c r="P70" s="27">
        <f t="shared" si="38"/>
        <v>16</v>
      </c>
      <c r="Q70" s="28">
        <f t="shared" si="35"/>
        <v>0.25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2.0</v>
      </c>
      <c r="L73" s="56">
        <f>J73-K73</f>
        <v>3</v>
      </c>
      <c r="M73" s="58">
        <f>K73/J73</f>
        <v>0.4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13.0</v>
      </c>
      <c r="H75" s="56">
        <f t="shared" si="39"/>
        <v>2</v>
      </c>
      <c r="I75" s="58">
        <f t="shared" si="13"/>
        <v>0.8666666667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10.0</v>
      </c>
      <c r="H78" s="56">
        <f t="shared" si="39"/>
        <v>18</v>
      </c>
      <c r="I78" s="58">
        <f t="shared" si="13"/>
        <v>0.3571428571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2.0</v>
      </c>
      <c r="P78" s="56">
        <f t="shared" si="40"/>
        <v>5</v>
      </c>
      <c r="Q78" s="58">
        <f t="shared" si="41"/>
        <v>0.2857142857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6.0</v>
      </c>
      <c r="H79" s="56">
        <f t="shared" si="39"/>
        <v>4</v>
      </c>
      <c r="I79" s="58">
        <f t="shared" si="13"/>
        <v>0.6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f t="shared" si="39"/>
        <v>0</v>
      </c>
      <c r="I81" s="58">
        <f t="shared" si="13"/>
        <v>1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3.0</v>
      </c>
      <c r="H82" s="56">
        <f t="shared" si="39"/>
        <v>2</v>
      </c>
      <c r="I82" s="58">
        <f t="shared" si="13"/>
        <v>0.6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2.0</v>
      </c>
      <c r="P83" s="56">
        <f t="shared" ref="P83:P84" si="42">N83-O83</f>
        <v>0</v>
      </c>
      <c r="Q83" s="58">
        <f t="shared" ref="Q83:Q86" si="43">O83/N83</f>
        <v>1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1.0</v>
      </c>
      <c r="P84" s="56">
        <f t="shared" si="42"/>
        <v>1</v>
      </c>
      <c r="Q84" s="58">
        <f t="shared" si="43"/>
        <v>0.5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124</v>
      </c>
      <c r="H85" s="27">
        <f t="shared" si="44"/>
        <v>37</v>
      </c>
      <c r="I85" s="28">
        <f t="shared" si="13"/>
        <v>0.7701863354</v>
      </c>
      <c r="J85" s="27">
        <f t="shared" ref="J85:K85" si="45">SUM(J71:J84)</f>
        <v>15</v>
      </c>
      <c r="K85" s="27">
        <f t="shared" si="45"/>
        <v>2</v>
      </c>
      <c r="L85" s="27">
        <f>J85-K85</f>
        <v>13</v>
      </c>
      <c r="M85" s="28">
        <f t="shared" ref="M85:M86" si="49">K85/J85</f>
        <v>0.1333333333</v>
      </c>
      <c r="N85" s="27">
        <f t="shared" ref="N85:P85" si="46">SUM(N71:N84)</f>
        <v>29</v>
      </c>
      <c r="O85" s="27">
        <f t="shared" si="46"/>
        <v>9</v>
      </c>
      <c r="P85" s="27">
        <f t="shared" si="46"/>
        <v>20</v>
      </c>
      <c r="Q85" s="28">
        <f t="shared" si="43"/>
        <v>0.3103448276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910</v>
      </c>
      <c r="G86" s="27">
        <f t="shared" si="47"/>
        <v>783</v>
      </c>
      <c r="H86" s="27">
        <f t="shared" si="47"/>
        <v>127</v>
      </c>
      <c r="I86" s="28">
        <f t="shared" si="13"/>
        <v>0.8604395604</v>
      </c>
      <c r="J86" s="28">
        <f t="shared" ref="J86:L86" si="48">J37+J53+J70+J85</f>
        <v>53</v>
      </c>
      <c r="K86" s="27">
        <f t="shared" si="48"/>
        <v>22</v>
      </c>
      <c r="L86" s="28">
        <f t="shared" si="48"/>
        <v>31</v>
      </c>
      <c r="M86" s="28">
        <f t="shared" si="49"/>
        <v>0.4150943396</v>
      </c>
      <c r="N86" s="27">
        <f t="shared" ref="N86:P86" si="50">N37+N53+N70+N85</f>
        <v>172</v>
      </c>
      <c r="O86" s="27">
        <f t="shared" si="50"/>
        <v>71</v>
      </c>
      <c r="P86" s="27">
        <f t="shared" si="50"/>
        <v>102</v>
      </c>
      <c r="Q86" s="28">
        <f t="shared" si="43"/>
        <v>0.4127906977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215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424</v>
      </c>
      <c r="G96" s="81">
        <f t="shared" si="52"/>
        <v>391</v>
      </c>
      <c r="H96" s="81">
        <f t="shared" si="52"/>
        <v>33</v>
      </c>
      <c r="I96" s="82">
        <f t="shared" si="52"/>
        <v>0.9221698113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44</v>
      </c>
      <c r="P96" s="81">
        <f t="shared" si="52"/>
        <v>59</v>
      </c>
      <c r="Q96" s="82">
        <f t="shared" si="52"/>
        <v>0.427184466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544</v>
      </c>
      <c r="W96" s="81">
        <f t="shared" si="53"/>
        <v>438</v>
      </c>
      <c r="X96" s="82">
        <f t="shared" ref="X96:X100" si="56">V96-W96</f>
        <v>106</v>
      </c>
      <c r="Y96" s="82">
        <f t="shared" ref="Y96:Y100" si="57">W96/V96</f>
        <v>0.8051470588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135</v>
      </c>
      <c r="H97" s="84">
        <f t="shared" si="54"/>
        <v>25</v>
      </c>
      <c r="I97" s="85">
        <f t="shared" si="54"/>
        <v>0.84375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13</v>
      </c>
      <c r="P97" s="84">
        <f t="shared" si="54"/>
        <v>7</v>
      </c>
      <c r="Q97" s="85">
        <f t="shared" si="54"/>
        <v>0.65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167</v>
      </c>
      <c r="X97" s="81">
        <f t="shared" si="56"/>
        <v>35</v>
      </c>
      <c r="Y97" s="82">
        <f t="shared" si="57"/>
        <v>0.8267326733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133</v>
      </c>
      <c r="H98" s="87">
        <f t="shared" si="58"/>
        <v>32</v>
      </c>
      <c r="I98" s="88">
        <f t="shared" si="58"/>
        <v>0.8060606061</v>
      </c>
      <c r="J98" s="87">
        <f t="shared" si="58"/>
        <v>2</v>
      </c>
      <c r="K98" s="87">
        <f t="shared" si="58"/>
        <v>1</v>
      </c>
      <c r="L98" s="87">
        <f t="shared" si="58"/>
        <v>1</v>
      </c>
      <c r="M98" s="88">
        <f t="shared" si="58"/>
        <v>0.5</v>
      </c>
      <c r="N98" s="87">
        <f t="shared" si="58"/>
        <v>20</v>
      </c>
      <c r="O98" s="87">
        <f t="shared" si="58"/>
        <v>5</v>
      </c>
      <c r="P98" s="87">
        <f t="shared" si="58"/>
        <v>16</v>
      </c>
      <c r="Q98" s="88">
        <f t="shared" si="58"/>
        <v>0.25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139</v>
      </c>
      <c r="X98" s="82">
        <f t="shared" si="56"/>
        <v>48</v>
      </c>
      <c r="Y98" s="82">
        <f t="shared" si="57"/>
        <v>0.743315508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124</v>
      </c>
      <c r="H99" s="27">
        <f t="shared" si="60"/>
        <v>37</v>
      </c>
      <c r="I99" s="28">
        <f t="shared" si="60"/>
        <v>0.7701863354</v>
      </c>
      <c r="J99" s="27">
        <f t="shared" si="60"/>
        <v>15</v>
      </c>
      <c r="K99" s="27">
        <f t="shared" si="60"/>
        <v>2</v>
      </c>
      <c r="L99" s="27">
        <f t="shared" si="60"/>
        <v>13</v>
      </c>
      <c r="M99" s="28">
        <f t="shared" si="60"/>
        <v>0.1333333333</v>
      </c>
      <c r="N99" s="27">
        <f t="shared" si="60"/>
        <v>29</v>
      </c>
      <c r="O99" s="27">
        <f t="shared" si="60"/>
        <v>9</v>
      </c>
      <c r="P99" s="27">
        <f t="shared" si="60"/>
        <v>20</v>
      </c>
      <c r="Q99" s="28">
        <f t="shared" si="60"/>
        <v>0.3103448276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135</v>
      </c>
      <c r="X99" s="82">
        <f t="shared" si="56"/>
        <v>70</v>
      </c>
      <c r="Y99" s="82">
        <f t="shared" si="57"/>
        <v>0.6585365854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910</v>
      </c>
      <c r="G100" s="27">
        <f t="shared" si="62"/>
        <v>783</v>
      </c>
      <c r="H100" s="27">
        <f t="shared" si="62"/>
        <v>127</v>
      </c>
      <c r="I100" s="28">
        <f t="shared" si="62"/>
        <v>0.8604395604</v>
      </c>
      <c r="J100" s="28">
        <f t="shared" si="62"/>
        <v>53</v>
      </c>
      <c r="K100" s="27">
        <f t="shared" si="62"/>
        <v>22</v>
      </c>
      <c r="L100" s="28">
        <f t="shared" si="62"/>
        <v>31</v>
      </c>
      <c r="M100" s="28">
        <f t="shared" si="62"/>
        <v>0.4150943396</v>
      </c>
      <c r="N100" s="27">
        <f t="shared" si="62"/>
        <v>172</v>
      </c>
      <c r="O100" s="27">
        <f t="shared" si="62"/>
        <v>71</v>
      </c>
      <c r="P100" s="27">
        <f t="shared" si="62"/>
        <v>102</v>
      </c>
      <c r="Q100" s="28">
        <f t="shared" si="62"/>
        <v>0.4127906977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1138</v>
      </c>
      <c r="W100" s="91">
        <f t="shared" si="63"/>
        <v>879</v>
      </c>
      <c r="X100" s="82">
        <f t="shared" si="56"/>
        <v>259</v>
      </c>
      <c r="Y100" s="82">
        <f t="shared" si="57"/>
        <v>0.7724077329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216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963</v>
      </c>
      <c r="J113" s="9"/>
      <c r="K113" s="10"/>
      <c r="L113" s="98">
        <f>G86+K86</f>
        <v>805</v>
      </c>
      <c r="M113" s="9"/>
      <c r="N113" s="10"/>
      <c r="O113" s="99">
        <f t="shared" ref="O113:O114" si="64">I113-L113</f>
        <v>158</v>
      </c>
      <c r="P113" s="9"/>
      <c r="Q113" s="10"/>
      <c r="R113" s="99">
        <f t="shared" ref="R113:R115" si="65">L113/I113</f>
        <v>0.8359293873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74</v>
      </c>
      <c r="M114" s="9"/>
      <c r="N114" s="10"/>
      <c r="O114" s="101">
        <f t="shared" si="64"/>
        <v>101</v>
      </c>
      <c r="P114" s="9"/>
      <c r="Q114" s="10"/>
      <c r="R114" s="99">
        <f t="shared" si="65"/>
        <v>0.4228571429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1138</v>
      </c>
      <c r="J115" s="9"/>
      <c r="K115" s="10"/>
      <c r="L115" s="98">
        <f>SUM(L113:L114)</f>
        <v>879</v>
      </c>
      <c r="M115" s="9"/>
      <c r="N115" s="10"/>
      <c r="O115" s="99">
        <f>SUM(O113:O114)</f>
        <v>259</v>
      </c>
      <c r="P115" s="9"/>
      <c r="Q115" s="10"/>
      <c r="R115" s="99">
        <f t="shared" si="65"/>
        <v>0.7724077329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2006.0</v>
      </c>
      <c r="G121" s="107">
        <v>798.0</v>
      </c>
      <c r="H121" s="107">
        <f t="shared" ref="H121:H124" si="66">F121-G121</f>
        <v>1208</v>
      </c>
      <c r="I121" s="108">
        <f t="shared" ref="I121:I125" si="67">G121/F121</f>
        <v>0.3978065803</v>
      </c>
      <c r="J121" s="107">
        <v>421.0</v>
      </c>
      <c r="K121" s="107">
        <v>110.0</v>
      </c>
      <c r="L121" s="107">
        <f t="shared" ref="L121:L124" si="68">J121-K121</f>
        <v>311</v>
      </c>
      <c r="M121" s="108">
        <f t="shared" ref="M121:M125" si="69">K121/J121</f>
        <v>0.2612826603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1622.0</v>
      </c>
      <c r="G122" s="107">
        <v>465.0</v>
      </c>
      <c r="H122" s="107">
        <f t="shared" si="66"/>
        <v>1157</v>
      </c>
      <c r="I122" s="108">
        <f t="shared" si="67"/>
        <v>0.2866831073</v>
      </c>
      <c r="J122" s="107">
        <v>430.0</v>
      </c>
      <c r="K122" s="107">
        <v>68.0</v>
      </c>
      <c r="L122" s="107">
        <f t="shared" si="68"/>
        <v>362</v>
      </c>
      <c r="M122" s="108">
        <f t="shared" si="69"/>
        <v>0.1581395349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1402.0</v>
      </c>
      <c r="G123" s="107">
        <v>489.0</v>
      </c>
      <c r="H123" s="107">
        <f t="shared" si="66"/>
        <v>913</v>
      </c>
      <c r="I123" s="108">
        <f t="shared" si="67"/>
        <v>0.3487874465</v>
      </c>
      <c r="J123" s="107">
        <v>347.0</v>
      </c>
      <c r="K123" s="107">
        <v>75.0</v>
      </c>
      <c r="L123" s="107">
        <f t="shared" si="68"/>
        <v>272</v>
      </c>
      <c r="M123" s="108">
        <f t="shared" si="69"/>
        <v>0.2161383285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1889.0</v>
      </c>
      <c r="G124" s="107">
        <v>738.0</v>
      </c>
      <c r="H124" s="107">
        <f t="shared" si="66"/>
        <v>1151</v>
      </c>
      <c r="I124" s="108">
        <f t="shared" si="67"/>
        <v>0.390682901</v>
      </c>
      <c r="J124" s="107">
        <v>432.0</v>
      </c>
      <c r="K124" s="107">
        <v>62.0</v>
      </c>
      <c r="L124" s="107">
        <f t="shared" si="68"/>
        <v>370</v>
      </c>
      <c r="M124" s="108">
        <f t="shared" si="69"/>
        <v>0.1435185185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6919</v>
      </c>
      <c r="G125" s="104">
        <f t="shared" si="70"/>
        <v>2490</v>
      </c>
      <c r="H125" s="104">
        <f t="shared" si="70"/>
        <v>4429</v>
      </c>
      <c r="I125" s="109">
        <f t="shared" si="67"/>
        <v>0.3598785952</v>
      </c>
      <c r="J125" s="104">
        <f t="shared" ref="J125:L125" si="71">J121+J122+J123+J124</f>
        <v>1630</v>
      </c>
      <c r="K125" s="104">
        <f t="shared" si="71"/>
        <v>315</v>
      </c>
      <c r="L125" s="104">
        <f t="shared" si="71"/>
        <v>1315</v>
      </c>
      <c r="M125" s="109">
        <f t="shared" si="69"/>
        <v>0.1932515337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214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438</v>
      </c>
      <c r="G143" s="113">
        <f t="shared" si="72"/>
        <v>391</v>
      </c>
      <c r="H143" s="113">
        <f t="shared" ref="H143:H147" si="77">F143-G143</f>
        <v>47</v>
      </c>
      <c r="I143" s="114">
        <f t="shared" ref="I143:I147" si="78">G143/F143</f>
        <v>0.8926940639</v>
      </c>
      <c r="J143" s="115">
        <f t="shared" ref="J143:K143" si="73">F121</f>
        <v>2006</v>
      </c>
      <c r="K143" s="115">
        <f t="shared" si="73"/>
        <v>798</v>
      </c>
      <c r="L143" s="116">
        <f t="shared" ref="L143:L147" si="80">J143-K143</f>
        <v>1208</v>
      </c>
      <c r="M143" s="114">
        <f t="shared" ref="M143:M147" si="81">K143/J143</f>
        <v>0.3978065803</v>
      </c>
      <c r="N143" s="113">
        <f t="shared" ref="N143:O143" si="74">N96+R96</f>
        <v>106</v>
      </c>
      <c r="O143" s="113">
        <f t="shared" si="74"/>
        <v>47</v>
      </c>
      <c r="P143" s="113">
        <f t="shared" ref="P143:P147" si="83">N143-O143</f>
        <v>59</v>
      </c>
      <c r="Q143" s="114">
        <f t="shared" ref="Q143:Q147" si="84">O143/N143</f>
        <v>0.4433962264</v>
      </c>
      <c r="R143" s="115">
        <f t="shared" ref="R143:S143" si="75">J121</f>
        <v>421</v>
      </c>
      <c r="S143" s="115">
        <f t="shared" si="75"/>
        <v>110</v>
      </c>
      <c r="T143" s="116">
        <f t="shared" ref="T143:T147" si="86">R143-S143</f>
        <v>311</v>
      </c>
      <c r="U143" s="114">
        <f t="shared" ref="U143:U147" si="87">S143/R143</f>
        <v>0.2612826603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154</v>
      </c>
      <c r="H144" s="118">
        <f t="shared" si="77"/>
        <v>28</v>
      </c>
      <c r="I144" s="119">
        <f t="shared" si="78"/>
        <v>0.8461538462</v>
      </c>
      <c r="J144" s="120">
        <f t="shared" ref="J144:K144" si="79">F122</f>
        <v>1622</v>
      </c>
      <c r="K144" s="120">
        <f t="shared" si="79"/>
        <v>465</v>
      </c>
      <c r="L144" s="121">
        <f t="shared" si="80"/>
        <v>1157</v>
      </c>
      <c r="M144" s="119">
        <f t="shared" si="81"/>
        <v>0.2866831073</v>
      </c>
      <c r="N144" s="118">
        <f t="shared" ref="N144:O144" si="82">N97+R97</f>
        <v>20</v>
      </c>
      <c r="O144" s="118">
        <f t="shared" si="82"/>
        <v>13</v>
      </c>
      <c r="P144" s="118">
        <f t="shared" si="83"/>
        <v>7</v>
      </c>
      <c r="Q144" s="119">
        <f t="shared" si="84"/>
        <v>0.65</v>
      </c>
      <c r="R144" s="120">
        <f t="shared" ref="R144:S144" si="85">J122</f>
        <v>430</v>
      </c>
      <c r="S144" s="120">
        <f t="shared" si="85"/>
        <v>68</v>
      </c>
      <c r="T144" s="121">
        <f t="shared" si="86"/>
        <v>362</v>
      </c>
      <c r="U144" s="119">
        <f t="shared" si="87"/>
        <v>0.1581395349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134</v>
      </c>
      <c r="H145" s="123">
        <f t="shared" si="77"/>
        <v>33</v>
      </c>
      <c r="I145" s="124">
        <f t="shared" si="78"/>
        <v>0.8023952096</v>
      </c>
      <c r="J145" s="125">
        <f t="shared" ref="J145:K145" si="89">F123</f>
        <v>1402</v>
      </c>
      <c r="K145" s="125">
        <f t="shared" si="89"/>
        <v>489</v>
      </c>
      <c r="L145" s="126">
        <f t="shared" si="80"/>
        <v>913</v>
      </c>
      <c r="M145" s="124">
        <f t="shared" si="81"/>
        <v>0.3487874465</v>
      </c>
      <c r="N145" s="123">
        <f t="shared" ref="N145:O145" si="90">N98+R98</f>
        <v>20</v>
      </c>
      <c r="O145" s="123">
        <f t="shared" si="90"/>
        <v>5</v>
      </c>
      <c r="P145" s="123">
        <f t="shared" si="83"/>
        <v>15</v>
      </c>
      <c r="Q145" s="124">
        <f t="shared" si="84"/>
        <v>0.25</v>
      </c>
      <c r="R145" s="125">
        <f t="shared" ref="R145:S145" si="91">J123</f>
        <v>347</v>
      </c>
      <c r="S145" s="125">
        <f t="shared" si="91"/>
        <v>75</v>
      </c>
      <c r="T145" s="126">
        <f t="shared" si="86"/>
        <v>272</v>
      </c>
      <c r="U145" s="124">
        <f t="shared" si="87"/>
        <v>0.2161383285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126</v>
      </c>
      <c r="H146" s="128">
        <f t="shared" si="77"/>
        <v>50</v>
      </c>
      <c r="I146" s="129">
        <f t="shared" si="78"/>
        <v>0.7159090909</v>
      </c>
      <c r="J146" s="130">
        <f t="shared" ref="J146:K146" si="93">F124</f>
        <v>1889</v>
      </c>
      <c r="K146" s="130">
        <f t="shared" si="93"/>
        <v>738</v>
      </c>
      <c r="L146" s="131">
        <f t="shared" si="80"/>
        <v>1151</v>
      </c>
      <c r="M146" s="129">
        <f t="shared" si="81"/>
        <v>0.390682901</v>
      </c>
      <c r="N146" s="128">
        <f t="shared" ref="N146:O146" si="94">N99+R99</f>
        <v>29</v>
      </c>
      <c r="O146" s="128">
        <f t="shared" si="94"/>
        <v>9</v>
      </c>
      <c r="P146" s="128">
        <f t="shared" si="83"/>
        <v>20</v>
      </c>
      <c r="Q146" s="129">
        <f t="shared" si="84"/>
        <v>0.3103448276</v>
      </c>
      <c r="R146" s="130">
        <f t="shared" ref="R146:S146" si="95">J124</f>
        <v>432</v>
      </c>
      <c r="S146" s="130">
        <f t="shared" si="95"/>
        <v>62</v>
      </c>
      <c r="T146" s="131">
        <f t="shared" si="86"/>
        <v>370</v>
      </c>
      <c r="U146" s="129">
        <f t="shared" si="87"/>
        <v>0.1435185185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963</v>
      </c>
      <c r="G147" s="132">
        <f t="shared" si="96"/>
        <v>805</v>
      </c>
      <c r="H147" s="132">
        <f t="shared" si="77"/>
        <v>158</v>
      </c>
      <c r="I147" s="133">
        <f t="shared" si="78"/>
        <v>0.8359293873</v>
      </c>
      <c r="J147" s="134">
        <f t="shared" ref="J147:K147" si="97">F125</f>
        <v>6919</v>
      </c>
      <c r="K147" s="134">
        <f t="shared" si="97"/>
        <v>2490</v>
      </c>
      <c r="L147" s="135">
        <f t="shared" si="80"/>
        <v>4429</v>
      </c>
      <c r="M147" s="133">
        <f t="shared" si="81"/>
        <v>0.3598785952</v>
      </c>
      <c r="N147" s="132">
        <f t="shared" ref="N147:O147" si="98">N100+R100</f>
        <v>175</v>
      </c>
      <c r="O147" s="132">
        <f t="shared" si="98"/>
        <v>74</v>
      </c>
      <c r="P147" s="132">
        <f t="shared" si="83"/>
        <v>101</v>
      </c>
      <c r="Q147" s="133">
        <f t="shared" si="84"/>
        <v>0.4228571429</v>
      </c>
      <c r="R147" s="134">
        <f t="shared" ref="R147:S147" si="99">J125</f>
        <v>1630</v>
      </c>
      <c r="S147" s="134">
        <f t="shared" si="99"/>
        <v>315</v>
      </c>
      <c r="T147" s="135">
        <f t="shared" si="86"/>
        <v>1315</v>
      </c>
      <c r="U147" s="133">
        <f t="shared" si="87"/>
        <v>0.1932515337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217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10.0</v>
      </c>
      <c r="P8" s="21">
        <f>N8-O8</f>
        <v>0</v>
      </c>
      <c r="Q8" s="23">
        <f>O8/N8</f>
        <v>1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10.0</v>
      </c>
      <c r="P10" s="21">
        <f>N10-O10</f>
        <v>0</v>
      </c>
      <c r="Q10" s="23">
        <f>O10/N10</f>
        <v>1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41.0</v>
      </c>
      <c r="H11" s="21">
        <f t="shared" ref="H11:H17" si="4">F11-G11</f>
        <v>4</v>
      </c>
      <c r="I11" s="23">
        <f t="shared" ref="I11:I17" si="5">G11/F11</f>
        <v>0.9111111111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21.0</v>
      </c>
      <c r="H16" s="21">
        <f t="shared" si="4"/>
        <v>7</v>
      </c>
      <c r="I16" s="23">
        <f t="shared" si="5"/>
        <v>0.75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24.0</v>
      </c>
      <c r="H17" s="21">
        <f t="shared" si="4"/>
        <v>6</v>
      </c>
      <c r="I17" s="23">
        <f t="shared" si="5"/>
        <v>0.8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16.0</v>
      </c>
      <c r="P18" s="21">
        <f t="shared" si="6"/>
        <v>18</v>
      </c>
      <c r="Q18" s="23">
        <f t="shared" si="7"/>
        <v>0.4705882353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f t="shared" ref="H19:H26" si="8">F19-G19</f>
        <v>0</v>
      </c>
      <c r="I19" s="23">
        <f t="shared" ref="I19:I26" si="9">G19/F19</f>
        <v>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8.0</v>
      </c>
      <c r="H21" s="21">
        <f t="shared" si="8"/>
        <v>0</v>
      </c>
      <c r="I21" s="23">
        <f t="shared" si="9"/>
        <v>1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0.0</v>
      </c>
      <c r="P22" s="21">
        <f t="shared" ref="P22:P23" si="10">N22-O22</f>
        <v>4</v>
      </c>
      <c r="Q22" s="23">
        <f t="shared" ref="Q22:Q23" si="11">O22/N22</f>
        <v>0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7.0</v>
      </c>
      <c r="H36" s="21">
        <f t="shared" si="12"/>
        <v>3</v>
      </c>
      <c r="I36" s="23">
        <f t="shared" si="13"/>
        <v>0.7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424</v>
      </c>
      <c r="G37" s="27">
        <f t="shared" si="16"/>
        <v>394</v>
      </c>
      <c r="H37" s="27">
        <f t="shared" si="12"/>
        <v>30</v>
      </c>
      <c r="I37" s="28">
        <f t="shared" si="13"/>
        <v>0.929245283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44</v>
      </c>
      <c r="P37" s="27">
        <f t="shared" si="17"/>
        <v>59</v>
      </c>
      <c r="Q37" s="28">
        <f t="shared" ref="Q37:Q39" si="19">O37/N37</f>
        <v>0.427184466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2.0</v>
      </c>
      <c r="P38" s="35">
        <f t="shared" ref="P38:P39" si="20">N38-O38</f>
        <v>5</v>
      </c>
      <c r="Q38" s="37">
        <f t="shared" si="19"/>
        <v>0.2857142857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8.0</v>
      </c>
      <c r="H40" s="35">
        <f t="shared" si="12"/>
        <v>2</v>
      </c>
      <c r="I40" s="37">
        <f t="shared" si="13"/>
        <v>0.8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1.0</v>
      </c>
      <c r="L44" s="35">
        <f>J44-K44</f>
        <v>1</v>
      </c>
      <c r="M44" s="37">
        <f>K44/J44</f>
        <v>0.5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6.0</v>
      </c>
      <c r="H49" s="35">
        <f t="shared" si="12"/>
        <v>2</v>
      </c>
      <c r="I49" s="37">
        <f t="shared" si="13"/>
        <v>0.75</v>
      </c>
      <c r="J49" s="35"/>
      <c r="K49" s="36"/>
      <c r="L49" s="35"/>
      <c r="M49" s="37"/>
      <c r="N49" s="35">
        <v>2.0</v>
      </c>
      <c r="O49" s="36">
        <v>1.0</v>
      </c>
      <c r="P49" s="35">
        <f t="shared" ref="P49:P51" si="21">N49-O49</f>
        <v>1</v>
      </c>
      <c r="Q49" s="37">
        <f t="shared" ref="Q49:Q51" si="22">O49/N49</f>
        <v>0.5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/>
      <c r="L50" s="35">
        <f t="shared" ref="L50:L51" si="23">J50-K50</f>
        <v>5</v>
      </c>
      <c r="M50" s="37">
        <f t="shared" ref="M50:M51" si="24">K50/J50</f>
        <v>0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2.0</v>
      </c>
      <c r="H51" s="35">
        <f t="shared" si="12"/>
        <v>3</v>
      </c>
      <c r="I51" s="37">
        <f t="shared" si="13"/>
        <v>0.4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133</v>
      </c>
      <c r="H53" s="27">
        <f t="shared" si="25"/>
        <v>27</v>
      </c>
      <c r="I53" s="28">
        <f t="shared" si="13"/>
        <v>0.83125</v>
      </c>
      <c r="J53" s="27">
        <f t="shared" ref="J53:L53" si="26">SUM(J38:J52)</f>
        <v>22</v>
      </c>
      <c r="K53" s="27">
        <f t="shared" si="26"/>
        <v>15</v>
      </c>
      <c r="L53" s="27">
        <f t="shared" si="26"/>
        <v>7</v>
      </c>
      <c r="M53" s="28">
        <f>K53/J53</f>
        <v>0.6818181818</v>
      </c>
      <c r="N53" s="27">
        <f t="shared" ref="N53:O53" si="27">SUM(N38:N52)</f>
        <v>20</v>
      </c>
      <c r="O53" s="27">
        <f t="shared" si="27"/>
        <v>13</v>
      </c>
      <c r="P53" s="27">
        <f>N53-O53</f>
        <v>7</v>
      </c>
      <c r="Q53" s="28">
        <f t="shared" ref="Q53:Q54" si="29">O53/N53</f>
        <v>0.65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8.0</v>
      </c>
      <c r="H56" s="44">
        <f t="shared" si="30"/>
        <v>2</v>
      </c>
      <c r="I56" s="46">
        <f t="shared" si="13"/>
        <v>0.8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9.0</v>
      </c>
      <c r="H58" s="44">
        <f t="shared" si="30"/>
        <v>1</v>
      </c>
      <c r="I58" s="46">
        <f t="shared" si="13"/>
        <v>0.9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5.0</v>
      </c>
      <c r="H60" s="44">
        <f t="shared" si="30"/>
        <v>3</v>
      </c>
      <c r="I60" s="46">
        <f t="shared" si="13"/>
        <v>0.625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7.0</v>
      </c>
      <c r="H65" s="44">
        <f t="shared" si="30"/>
        <v>1</v>
      </c>
      <c r="I65" s="46">
        <f t="shared" si="13"/>
        <v>0.875</v>
      </c>
      <c r="J65" s="44"/>
      <c r="K65" s="45"/>
      <c r="L65" s="44"/>
      <c r="M65" s="46"/>
      <c r="N65" s="44">
        <v>6.0</v>
      </c>
      <c r="O65" s="45">
        <v>2.0</v>
      </c>
      <c r="P65" s="44">
        <f t="shared" ref="P65:P66" si="32">N65-O65</f>
        <v>4</v>
      </c>
      <c r="Q65" s="46">
        <f t="shared" ref="Q65:Q66" si="33">O65/N65</f>
        <v>0.3333333333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16.0</v>
      </c>
      <c r="H68" s="44">
        <f t="shared" si="30"/>
        <v>6</v>
      </c>
      <c r="I68" s="46">
        <f t="shared" si="13"/>
        <v>0.7272727273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129</v>
      </c>
      <c r="H70" s="27">
        <f t="shared" si="36"/>
        <v>36</v>
      </c>
      <c r="I70" s="28">
        <f t="shared" si="13"/>
        <v>0.7818181818</v>
      </c>
      <c r="J70" s="27">
        <f t="shared" ref="J70:K70" si="37">SUM(J54:J69)</f>
        <v>2</v>
      </c>
      <c r="K70" s="27">
        <f t="shared" si="37"/>
        <v>1</v>
      </c>
      <c r="L70" s="27">
        <f>J70-K70</f>
        <v>1</v>
      </c>
      <c r="M70" s="28">
        <f>K70/J70</f>
        <v>0.5</v>
      </c>
      <c r="N70" s="27">
        <f t="shared" ref="N70:P70" si="38">SUM(N54:N69)</f>
        <v>20</v>
      </c>
      <c r="O70" s="27">
        <f t="shared" si="38"/>
        <v>5</v>
      </c>
      <c r="P70" s="27">
        <f t="shared" si="38"/>
        <v>16</v>
      </c>
      <c r="Q70" s="28">
        <f t="shared" si="35"/>
        <v>0.25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4.0</v>
      </c>
      <c r="H73" s="56">
        <f t="shared" si="39"/>
        <v>1</v>
      </c>
      <c r="I73" s="58">
        <f t="shared" si="13"/>
        <v>0.8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13.0</v>
      </c>
      <c r="H75" s="56">
        <f t="shared" si="39"/>
        <v>2</v>
      </c>
      <c r="I75" s="58">
        <f t="shared" si="13"/>
        <v>0.8666666667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10.0</v>
      </c>
      <c r="H78" s="56">
        <f t="shared" si="39"/>
        <v>18</v>
      </c>
      <c r="I78" s="58">
        <f t="shared" si="13"/>
        <v>0.3571428571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2.0</v>
      </c>
      <c r="P78" s="56">
        <f t="shared" si="40"/>
        <v>5</v>
      </c>
      <c r="Q78" s="58">
        <f t="shared" si="41"/>
        <v>0.2857142857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6.0</v>
      </c>
      <c r="H79" s="56">
        <f t="shared" si="39"/>
        <v>4</v>
      </c>
      <c r="I79" s="58">
        <f t="shared" si="13"/>
        <v>0.6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9.0</v>
      </c>
      <c r="H80" s="56">
        <f t="shared" si="39"/>
        <v>1</v>
      </c>
      <c r="I80" s="58">
        <f t="shared" si="13"/>
        <v>0.9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f t="shared" si="39"/>
        <v>0</v>
      </c>
      <c r="I81" s="58">
        <f t="shared" si="13"/>
        <v>1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3.0</v>
      </c>
      <c r="H82" s="56">
        <f t="shared" si="39"/>
        <v>2</v>
      </c>
      <c r="I82" s="58">
        <f t="shared" si="13"/>
        <v>0.6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1.0</v>
      </c>
      <c r="P83" s="56">
        <f t="shared" ref="P83:P84" si="42">N83-O83</f>
        <v>1</v>
      </c>
      <c r="Q83" s="58">
        <f t="shared" ref="Q83:Q86" si="43">O83/N83</f>
        <v>0.5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1.0</v>
      </c>
      <c r="P84" s="56">
        <f t="shared" si="42"/>
        <v>1</v>
      </c>
      <c r="Q84" s="58">
        <f t="shared" si="43"/>
        <v>0.5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122</v>
      </c>
      <c r="H85" s="27">
        <f t="shared" si="44"/>
        <v>39</v>
      </c>
      <c r="I85" s="28">
        <f t="shared" si="13"/>
        <v>0.7577639752</v>
      </c>
      <c r="J85" s="27">
        <f t="shared" ref="J85:K85" si="45">SUM(J71:J84)</f>
        <v>15</v>
      </c>
      <c r="K85" s="27">
        <f t="shared" si="45"/>
        <v>0</v>
      </c>
      <c r="L85" s="27">
        <f>J85-K85</f>
        <v>15</v>
      </c>
      <c r="M85" s="28">
        <f t="shared" ref="M85:M86" si="49">K85/J85</f>
        <v>0</v>
      </c>
      <c r="N85" s="27">
        <f t="shared" ref="N85:P85" si="46">SUM(N71:N84)</f>
        <v>29</v>
      </c>
      <c r="O85" s="27">
        <f t="shared" si="46"/>
        <v>8</v>
      </c>
      <c r="P85" s="27">
        <f t="shared" si="46"/>
        <v>21</v>
      </c>
      <c r="Q85" s="28">
        <f t="shared" si="43"/>
        <v>0.275862069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910</v>
      </c>
      <c r="G86" s="27">
        <f t="shared" si="47"/>
        <v>778</v>
      </c>
      <c r="H86" s="27">
        <f t="shared" si="47"/>
        <v>132</v>
      </c>
      <c r="I86" s="28">
        <f t="shared" si="13"/>
        <v>0.8549450549</v>
      </c>
      <c r="J86" s="28">
        <f t="shared" ref="J86:L86" si="48">J37+J53+J70+J85</f>
        <v>53</v>
      </c>
      <c r="K86" s="27">
        <f t="shared" si="48"/>
        <v>16</v>
      </c>
      <c r="L86" s="28">
        <f t="shared" si="48"/>
        <v>37</v>
      </c>
      <c r="M86" s="28">
        <f t="shared" si="49"/>
        <v>0.3018867925</v>
      </c>
      <c r="N86" s="27">
        <f t="shared" ref="N86:P86" si="50">N37+N53+N70+N85</f>
        <v>172</v>
      </c>
      <c r="O86" s="27">
        <f t="shared" si="50"/>
        <v>70</v>
      </c>
      <c r="P86" s="27">
        <f t="shared" si="50"/>
        <v>103</v>
      </c>
      <c r="Q86" s="28">
        <f t="shared" si="43"/>
        <v>0.4069767442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218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424</v>
      </c>
      <c r="G96" s="81">
        <f t="shared" si="52"/>
        <v>394</v>
      </c>
      <c r="H96" s="81">
        <f t="shared" si="52"/>
        <v>30</v>
      </c>
      <c r="I96" s="82">
        <f t="shared" si="52"/>
        <v>0.929245283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44</v>
      </c>
      <c r="P96" s="81">
        <f t="shared" si="52"/>
        <v>59</v>
      </c>
      <c r="Q96" s="82">
        <f t="shared" si="52"/>
        <v>0.427184466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544</v>
      </c>
      <c r="W96" s="81">
        <f t="shared" si="53"/>
        <v>441</v>
      </c>
      <c r="X96" s="82">
        <f t="shared" ref="X96:X100" si="56">V96-W96</f>
        <v>103</v>
      </c>
      <c r="Y96" s="82">
        <f t="shared" ref="Y96:Y100" si="57">W96/V96</f>
        <v>0.8106617647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133</v>
      </c>
      <c r="H97" s="84">
        <f t="shared" si="54"/>
        <v>27</v>
      </c>
      <c r="I97" s="85">
        <f t="shared" si="54"/>
        <v>0.83125</v>
      </c>
      <c r="J97" s="84">
        <f t="shared" si="54"/>
        <v>22</v>
      </c>
      <c r="K97" s="84">
        <f t="shared" si="54"/>
        <v>15</v>
      </c>
      <c r="L97" s="84">
        <f t="shared" si="54"/>
        <v>7</v>
      </c>
      <c r="M97" s="85">
        <f t="shared" si="54"/>
        <v>0.6818181818</v>
      </c>
      <c r="N97" s="84">
        <f t="shared" si="54"/>
        <v>20</v>
      </c>
      <c r="O97" s="84">
        <f t="shared" si="54"/>
        <v>13</v>
      </c>
      <c r="P97" s="84">
        <f t="shared" si="54"/>
        <v>7</v>
      </c>
      <c r="Q97" s="85">
        <f t="shared" si="54"/>
        <v>0.65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161</v>
      </c>
      <c r="X97" s="81">
        <f t="shared" si="56"/>
        <v>41</v>
      </c>
      <c r="Y97" s="82">
        <f t="shared" si="57"/>
        <v>0.797029703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129</v>
      </c>
      <c r="H98" s="87">
        <f t="shared" si="58"/>
        <v>36</v>
      </c>
      <c r="I98" s="88">
        <f t="shared" si="58"/>
        <v>0.7818181818</v>
      </c>
      <c r="J98" s="87">
        <f t="shared" si="58"/>
        <v>2</v>
      </c>
      <c r="K98" s="87">
        <f t="shared" si="58"/>
        <v>1</v>
      </c>
      <c r="L98" s="87">
        <f t="shared" si="58"/>
        <v>1</v>
      </c>
      <c r="M98" s="88">
        <f t="shared" si="58"/>
        <v>0.5</v>
      </c>
      <c r="N98" s="87">
        <f t="shared" si="58"/>
        <v>20</v>
      </c>
      <c r="O98" s="87">
        <f t="shared" si="58"/>
        <v>5</v>
      </c>
      <c r="P98" s="87">
        <f t="shared" si="58"/>
        <v>16</v>
      </c>
      <c r="Q98" s="88">
        <f t="shared" si="58"/>
        <v>0.25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135</v>
      </c>
      <c r="X98" s="82">
        <f t="shared" si="56"/>
        <v>52</v>
      </c>
      <c r="Y98" s="82">
        <f t="shared" si="57"/>
        <v>0.7219251337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122</v>
      </c>
      <c r="H99" s="27">
        <f t="shared" si="60"/>
        <v>39</v>
      </c>
      <c r="I99" s="28">
        <f t="shared" si="60"/>
        <v>0.7577639752</v>
      </c>
      <c r="J99" s="27">
        <f t="shared" si="60"/>
        <v>15</v>
      </c>
      <c r="K99" s="27">
        <f t="shared" si="60"/>
        <v>0</v>
      </c>
      <c r="L99" s="27">
        <f t="shared" si="60"/>
        <v>15</v>
      </c>
      <c r="M99" s="28">
        <f t="shared" si="60"/>
        <v>0</v>
      </c>
      <c r="N99" s="27">
        <f t="shared" si="60"/>
        <v>29</v>
      </c>
      <c r="O99" s="27">
        <f t="shared" si="60"/>
        <v>8</v>
      </c>
      <c r="P99" s="27">
        <f t="shared" si="60"/>
        <v>21</v>
      </c>
      <c r="Q99" s="28">
        <f t="shared" si="60"/>
        <v>0.275862069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130</v>
      </c>
      <c r="X99" s="82">
        <f t="shared" si="56"/>
        <v>75</v>
      </c>
      <c r="Y99" s="82">
        <f t="shared" si="57"/>
        <v>0.6341463415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910</v>
      </c>
      <c r="G100" s="27">
        <f t="shared" si="62"/>
        <v>778</v>
      </c>
      <c r="H100" s="27">
        <f t="shared" si="62"/>
        <v>132</v>
      </c>
      <c r="I100" s="28">
        <f t="shared" si="62"/>
        <v>0.8549450549</v>
      </c>
      <c r="J100" s="28">
        <f t="shared" si="62"/>
        <v>53</v>
      </c>
      <c r="K100" s="27">
        <f t="shared" si="62"/>
        <v>16</v>
      </c>
      <c r="L100" s="28">
        <f t="shared" si="62"/>
        <v>37</v>
      </c>
      <c r="M100" s="28">
        <f t="shared" si="62"/>
        <v>0.3018867925</v>
      </c>
      <c r="N100" s="27">
        <f t="shared" si="62"/>
        <v>172</v>
      </c>
      <c r="O100" s="27">
        <f t="shared" si="62"/>
        <v>70</v>
      </c>
      <c r="P100" s="27">
        <f t="shared" si="62"/>
        <v>103</v>
      </c>
      <c r="Q100" s="28">
        <f t="shared" si="62"/>
        <v>0.4069767442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1138</v>
      </c>
      <c r="W100" s="91">
        <f t="shared" si="63"/>
        <v>867</v>
      </c>
      <c r="X100" s="82">
        <f t="shared" si="56"/>
        <v>271</v>
      </c>
      <c r="Y100" s="82">
        <f t="shared" si="57"/>
        <v>0.7618629174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219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963</v>
      </c>
      <c r="J113" s="9"/>
      <c r="K113" s="10"/>
      <c r="L113" s="98">
        <f>G86+K86</f>
        <v>794</v>
      </c>
      <c r="M113" s="9"/>
      <c r="N113" s="10"/>
      <c r="O113" s="99">
        <f t="shared" ref="O113:O114" si="64">I113-L113</f>
        <v>169</v>
      </c>
      <c r="P113" s="9"/>
      <c r="Q113" s="10"/>
      <c r="R113" s="99">
        <f t="shared" ref="R113:R115" si="65">L113/I113</f>
        <v>0.8245067497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73</v>
      </c>
      <c r="M114" s="9"/>
      <c r="N114" s="10"/>
      <c r="O114" s="101">
        <f t="shared" si="64"/>
        <v>102</v>
      </c>
      <c r="P114" s="9"/>
      <c r="Q114" s="10"/>
      <c r="R114" s="99">
        <f t="shared" si="65"/>
        <v>0.4171428571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1138</v>
      </c>
      <c r="J115" s="9"/>
      <c r="K115" s="10"/>
      <c r="L115" s="98">
        <f>SUM(L113:L114)</f>
        <v>867</v>
      </c>
      <c r="M115" s="9"/>
      <c r="N115" s="10"/>
      <c r="O115" s="99">
        <f>SUM(O113:O114)</f>
        <v>271</v>
      </c>
      <c r="P115" s="9"/>
      <c r="Q115" s="10"/>
      <c r="R115" s="99">
        <f t="shared" si="65"/>
        <v>0.7618629174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1997.0</v>
      </c>
      <c r="G121" s="107">
        <v>792.0</v>
      </c>
      <c r="H121" s="107">
        <f t="shared" ref="H121:H124" si="66">F121-G121</f>
        <v>1205</v>
      </c>
      <c r="I121" s="108">
        <f t="shared" ref="I121:I125" si="67">G121/F121</f>
        <v>0.3965948923</v>
      </c>
      <c r="J121" s="107">
        <v>415.0</v>
      </c>
      <c r="K121" s="107">
        <v>103.0</v>
      </c>
      <c r="L121" s="107">
        <f t="shared" ref="L121:L124" si="68">J121-K121</f>
        <v>312</v>
      </c>
      <c r="M121" s="108">
        <f t="shared" ref="M121:M125" si="69">K121/J121</f>
        <v>0.2481927711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1615.0</v>
      </c>
      <c r="G122" s="107">
        <v>463.0</v>
      </c>
      <c r="H122" s="107">
        <f t="shared" si="66"/>
        <v>1152</v>
      </c>
      <c r="I122" s="108">
        <f t="shared" si="67"/>
        <v>0.2866873065</v>
      </c>
      <c r="J122" s="107">
        <v>428.0</v>
      </c>
      <c r="K122" s="107">
        <v>80.0</v>
      </c>
      <c r="L122" s="107">
        <f t="shared" si="68"/>
        <v>348</v>
      </c>
      <c r="M122" s="108">
        <f t="shared" si="69"/>
        <v>0.1869158879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1399.0</v>
      </c>
      <c r="G123" s="107">
        <v>487.0</v>
      </c>
      <c r="H123" s="107">
        <f t="shared" si="66"/>
        <v>912</v>
      </c>
      <c r="I123" s="108">
        <f t="shared" si="67"/>
        <v>0.3481057898</v>
      </c>
      <c r="J123" s="107">
        <v>345.0</v>
      </c>
      <c r="K123" s="107">
        <v>64.0</v>
      </c>
      <c r="L123" s="107">
        <f t="shared" si="68"/>
        <v>281</v>
      </c>
      <c r="M123" s="108">
        <f t="shared" si="69"/>
        <v>0.1855072464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1941.0</v>
      </c>
      <c r="G124" s="107">
        <v>730.0</v>
      </c>
      <c r="H124" s="107">
        <f t="shared" si="66"/>
        <v>1211</v>
      </c>
      <c r="I124" s="108">
        <f t="shared" si="67"/>
        <v>0.3760947965</v>
      </c>
      <c r="J124" s="107">
        <v>454.0</v>
      </c>
      <c r="K124" s="107">
        <v>60.0</v>
      </c>
      <c r="L124" s="107">
        <f t="shared" si="68"/>
        <v>394</v>
      </c>
      <c r="M124" s="108">
        <f t="shared" si="69"/>
        <v>0.1321585903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6952</v>
      </c>
      <c r="G125" s="104">
        <f t="shared" si="70"/>
        <v>2472</v>
      </c>
      <c r="H125" s="104">
        <f t="shared" si="70"/>
        <v>4480</v>
      </c>
      <c r="I125" s="109">
        <f t="shared" si="67"/>
        <v>0.3555811277</v>
      </c>
      <c r="J125" s="104">
        <f t="shared" ref="J125:L125" si="71">J121+J122+J123+J124</f>
        <v>1642</v>
      </c>
      <c r="K125" s="104">
        <f t="shared" si="71"/>
        <v>307</v>
      </c>
      <c r="L125" s="104">
        <f t="shared" si="71"/>
        <v>1335</v>
      </c>
      <c r="M125" s="109">
        <f t="shared" si="69"/>
        <v>0.1869671133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217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438</v>
      </c>
      <c r="G143" s="113">
        <f t="shared" si="72"/>
        <v>394</v>
      </c>
      <c r="H143" s="113">
        <f t="shared" ref="H143:H147" si="77">F143-G143</f>
        <v>44</v>
      </c>
      <c r="I143" s="114">
        <f t="shared" ref="I143:I147" si="78">G143/F143</f>
        <v>0.899543379</v>
      </c>
      <c r="J143" s="115">
        <f t="shared" ref="J143:K143" si="73">F121</f>
        <v>1997</v>
      </c>
      <c r="K143" s="115">
        <f t="shared" si="73"/>
        <v>792</v>
      </c>
      <c r="L143" s="116">
        <f t="shared" ref="L143:L147" si="80">J143-K143</f>
        <v>1205</v>
      </c>
      <c r="M143" s="114">
        <f t="shared" ref="M143:M147" si="81">K143/J143</f>
        <v>0.3965948923</v>
      </c>
      <c r="N143" s="113">
        <f t="shared" ref="N143:O143" si="74">N96+R96</f>
        <v>106</v>
      </c>
      <c r="O143" s="113">
        <f t="shared" si="74"/>
        <v>47</v>
      </c>
      <c r="P143" s="113">
        <f t="shared" ref="P143:P147" si="83">N143-O143</f>
        <v>59</v>
      </c>
      <c r="Q143" s="114">
        <f t="shared" ref="Q143:Q147" si="84">O143/N143</f>
        <v>0.4433962264</v>
      </c>
      <c r="R143" s="115">
        <f t="shared" ref="R143:S143" si="75">J121</f>
        <v>415</v>
      </c>
      <c r="S143" s="115">
        <f t="shared" si="75"/>
        <v>103</v>
      </c>
      <c r="T143" s="116">
        <f t="shared" ref="T143:T147" si="86">R143-S143</f>
        <v>312</v>
      </c>
      <c r="U143" s="114">
        <f t="shared" ref="U143:U147" si="87">S143/R143</f>
        <v>0.2481927711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148</v>
      </c>
      <c r="H144" s="118">
        <f t="shared" si="77"/>
        <v>34</v>
      </c>
      <c r="I144" s="119">
        <f t="shared" si="78"/>
        <v>0.8131868132</v>
      </c>
      <c r="J144" s="120">
        <f t="shared" ref="J144:K144" si="79">F122</f>
        <v>1615</v>
      </c>
      <c r="K144" s="120">
        <f t="shared" si="79"/>
        <v>463</v>
      </c>
      <c r="L144" s="121">
        <f t="shared" si="80"/>
        <v>1152</v>
      </c>
      <c r="M144" s="119">
        <f t="shared" si="81"/>
        <v>0.2866873065</v>
      </c>
      <c r="N144" s="118">
        <f t="shared" ref="N144:O144" si="82">N97+R97</f>
        <v>20</v>
      </c>
      <c r="O144" s="118">
        <f t="shared" si="82"/>
        <v>13</v>
      </c>
      <c r="P144" s="118">
        <f t="shared" si="83"/>
        <v>7</v>
      </c>
      <c r="Q144" s="119">
        <f t="shared" si="84"/>
        <v>0.65</v>
      </c>
      <c r="R144" s="120">
        <f t="shared" ref="R144:S144" si="85">J122</f>
        <v>428</v>
      </c>
      <c r="S144" s="120">
        <f t="shared" si="85"/>
        <v>80</v>
      </c>
      <c r="T144" s="121">
        <f t="shared" si="86"/>
        <v>348</v>
      </c>
      <c r="U144" s="119">
        <f t="shared" si="87"/>
        <v>0.1869158879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130</v>
      </c>
      <c r="H145" s="123">
        <f t="shared" si="77"/>
        <v>37</v>
      </c>
      <c r="I145" s="124">
        <f t="shared" si="78"/>
        <v>0.7784431138</v>
      </c>
      <c r="J145" s="125">
        <f t="shared" ref="J145:K145" si="89">F123</f>
        <v>1399</v>
      </c>
      <c r="K145" s="125">
        <f t="shared" si="89"/>
        <v>487</v>
      </c>
      <c r="L145" s="126">
        <f t="shared" si="80"/>
        <v>912</v>
      </c>
      <c r="M145" s="124">
        <f t="shared" si="81"/>
        <v>0.3481057898</v>
      </c>
      <c r="N145" s="123">
        <f t="shared" ref="N145:O145" si="90">N98+R98</f>
        <v>20</v>
      </c>
      <c r="O145" s="123">
        <f t="shared" si="90"/>
        <v>5</v>
      </c>
      <c r="P145" s="123">
        <f t="shared" si="83"/>
        <v>15</v>
      </c>
      <c r="Q145" s="124">
        <f t="shared" si="84"/>
        <v>0.25</v>
      </c>
      <c r="R145" s="125">
        <f t="shared" ref="R145:S145" si="91">J123</f>
        <v>345</v>
      </c>
      <c r="S145" s="125">
        <f t="shared" si="91"/>
        <v>64</v>
      </c>
      <c r="T145" s="126">
        <f t="shared" si="86"/>
        <v>281</v>
      </c>
      <c r="U145" s="124">
        <f t="shared" si="87"/>
        <v>0.1855072464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122</v>
      </c>
      <c r="H146" s="128">
        <f t="shared" si="77"/>
        <v>54</v>
      </c>
      <c r="I146" s="129">
        <f t="shared" si="78"/>
        <v>0.6931818182</v>
      </c>
      <c r="J146" s="130">
        <f t="shared" ref="J146:K146" si="93">F124</f>
        <v>1941</v>
      </c>
      <c r="K146" s="130">
        <f t="shared" si="93"/>
        <v>730</v>
      </c>
      <c r="L146" s="131">
        <f t="shared" si="80"/>
        <v>1211</v>
      </c>
      <c r="M146" s="129">
        <f t="shared" si="81"/>
        <v>0.3760947965</v>
      </c>
      <c r="N146" s="128">
        <f t="shared" ref="N146:O146" si="94">N99+R99</f>
        <v>29</v>
      </c>
      <c r="O146" s="128">
        <f t="shared" si="94"/>
        <v>8</v>
      </c>
      <c r="P146" s="128">
        <f t="shared" si="83"/>
        <v>21</v>
      </c>
      <c r="Q146" s="129">
        <f t="shared" si="84"/>
        <v>0.275862069</v>
      </c>
      <c r="R146" s="130">
        <f t="shared" ref="R146:S146" si="95">J124</f>
        <v>454</v>
      </c>
      <c r="S146" s="130">
        <f t="shared" si="95"/>
        <v>60</v>
      </c>
      <c r="T146" s="131">
        <f t="shared" si="86"/>
        <v>394</v>
      </c>
      <c r="U146" s="129">
        <f t="shared" si="87"/>
        <v>0.1321585903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963</v>
      </c>
      <c r="G147" s="132">
        <f t="shared" si="96"/>
        <v>794</v>
      </c>
      <c r="H147" s="132">
        <f t="shared" si="77"/>
        <v>169</v>
      </c>
      <c r="I147" s="133">
        <f t="shared" si="78"/>
        <v>0.8245067497</v>
      </c>
      <c r="J147" s="134">
        <f t="shared" ref="J147:K147" si="97">F125</f>
        <v>6952</v>
      </c>
      <c r="K147" s="134">
        <f t="shared" si="97"/>
        <v>2472</v>
      </c>
      <c r="L147" s="135">
        <f t="shared" si="80"/>
        <v>4480</v>
      </c>
      <c r="M147" s="133">
        <f t="shared" si="81"/>
        <v>0.3555811277</v>
      </c>
      <c r="N147" s="132">
        <f t="shared" ref="N147:O147" si="98">N100+R100</f>
        <v>175</v>
      </c>
      <c r="O147" s="132">
        <f t="shared" si="98"/>
        <v>73</v>
      </c>
      <c r="P147" s="132">
        <f t="shared" si="83"/>
        <v>102</v>
      </c>
      <c r="Q147" s="133">
        <f t="shared" si="84"/>
        <v>0.4171428571</v>
      </c>
      <c r="R147" s="134">
        <f t="shared" ref="R147:S147" si="99">J125</f>
        <v>1642</v>
      </c>
      <c r="S147" s="134">
        <f t="shared" si="99"/>
        <v>307</v>
      </c>
      <c r="T147" s="135">
        <f t="shared" si="86"/>
        <v>1335</v>
      </c>
      <c r="U147" s="133">
        <f t="shared" si="87"/>
        <v>0.1869671133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220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9.0</v>
      </c>
      <c r="P8" s="21">
        <f>N8-O8</f>
        <v>1</v>
      </c>
      <c r="Q8" s="23">
        <f>O8/N8</f>
        <v>0.9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10.0</v>
      </c>
      <c r="P10" s="21">
        <f>N10-O10</f>
        <v>0</v>
      </c>
      <c r="Q10" s="23">
        <f>O10/N10</f>
        <v>1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40.0</v>
      </c>
      <c r="H11" s="21">
        <f t="shared" ref="H11:H17" si="4">F11-G11</f>
        <v>5</v>
      </c>
      <c r="I11" s="23">
        <f t="shared" ref="I11:I17" si="5">G11/F11</f>
        <v>0.8888888889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31.0</v>
      </c>
      <c r="H12" s="21">
        <f t="shared" si="4"/>
        <v>1</v>
      </c>
      <c r="I12" s="23">
        <f t="shared" si="5"/>
        <v>0.96875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21.0</v>
      </c>
      <c r="H16" s="21">
        <f t="shared" si="4"/>
        <v>7</v>
      </c>
      <c r="I16" s="23">
        <f t="shared" si="5"/>
        <v>0.75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29.0</v>
      </c>
      <c r="H17" s="21">
        <f t="shared" si="4"/>
        <v>1</v>
      </c>
      <c r="I17" s="23">
        <f t="shared" si="5"/>
        <v>0.9666666667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18.0</v>
      </c>
      <c r="P18" s="21">
        <f t="shared" si="6"/>
        <v>16</v>
      </c>
      <c r="Q18" s="23">
        <f t="shared" si="7"/>
        <v>0.5294117647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8.0</v>
      </c>
      <c r="H21" s="21">
        <f t="shared" si="8"/>
        <v>0</v>
      </c>
      <c r="I21" s="23">
        <f t="shared" si="9"/>
        <v>1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9.0</v>
      </c>
      <c r="G26" s="22">
        <v>6.0</v>
      </c>
      <c r="H26" s="21">
        <f t="shared" si="8"/>
        <v>3</v>
      </c>
      <c r="I26" s="23">
        <f t="shared" si="9"/>
        <v>0.6666666667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5.0</v>
      </c>
      <c r="H34" s="21">
        <f t="shared" si="12"/>
        <v>1</v>
      </c>
      <c r="I34" s="23">
        <f t="shared" si="13"/>
        <v>0.8333333333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8.0</v>
      </c>
      <c r="H36" s="21">
        <f t="shared" si="12"/>
        <v>2</v>
      </c>
      <c r="I36" s="23">
        <f t="shared" si="13"/>
        <v>0.8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433</v>
      </c>
      <c r="G37" s="27">
        <f t="shared" si="16"/>
        <v>402</v>
      </c>
      <c r="H37" s="27">
        <f t="shared" si="12"/>
        <v>31</v>
      </c>
      <c r="I37" s="28">
        <f t="shared" si="13"/>
        <v>0.9284064665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47</v>
      </c>
      <c r="P37" s="27">
        <f t="shared" si="17"/>
        <v>56</v>
      </c>
      <c r="Q37" s="28">
        <f t="shared" ref="Q37:Q39" si="19">O37/N37</f>
        <v>0.4563106796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0.0</v>
      </c>
      <c r="H39" s="35">
        <f t="shared" si="12"/>
        <v>10</v>
      </c>
      <c r="I39" s="37">
        <f t="shared" si="13"/>
        <v>0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7.0</v>
      </c>
      <c r="H40" s="35">
        <f t="shared" si="12"/>
        <v>3</v>
      </c>
      <c r="I40" s="37">
        <f t="shared" si="13"/>
        <v>0.7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1.0</v>
      </c>
      <c r="L44" s="35">
        <f>J44-K44</f>
        <v>1</v>
      </c>
      <c r="M44" s="37">
        <f>K44/J44</f>
        <v>0.5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5.0</v>
      </c>
      <c r="H49" s="35">
        <f t="shared" si="12"/>
        <v>3</v>
      </c>
      <c r="I49" s="37">
        <f t="shared" si="13"/>
        <v>0.625</v>
      </c>
      <c r="J49" s="35"/>
      <c r="K49" s="36"/>
      <c r="L49" s="35"/>
      <c r="M49" s="37"/>
      <c r="N49" s="35">
        <v>2.0</v>
      </c>
      <c r="O49" s="36">
        <v>1.0</v>
      </c>
      <c r="P49" s="35">
        <f t="shared" ref="P49:P51" si="21">N49-O49</f>
        <v>1</v>
      </c>
      <c r="Q49" s="37">
        <f t="shared" ref="Q49:Q51" si="22">O49/N49</f>
        <v>0.5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2.0</v>
      </c>
      <c r="H51" s="35">
        <f t="shared" si="12"/>
        <v>3</v>
      </c>
      <c r="I51" s="37">
        <f t="shared" si="13"/>
        <v>0.4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122</v>
      </c>
      <c r="H53" s="27">
        <f t="shared" si="25"/>
        <v>38</v>
      </c>
      <c r="I53" s="28">
        <f t="shared" si="13"/>
        <v>0.7625</v>
      </c>
      <c r="J53" s="27">
        <f t="shared" ref="J53:L53" si="26">SUM(J38:J52)</f>
        <v>22</v>
      </c>
      <c r="K53" s="27">
        <f t="shared" si="26"/>
        <v>20</v>
      </c>
      <c r="L53" s="27">
        <f t="shared" si="26"/>
        <v>2</v>
      </c>
      <c r="M53" s="28">
        <f>K53/J53</f>
        <v>0.9090909091</v>
      </c>
      <c r="N53" s="27">
        <f t="shared" ref="N53:O53" si="27">SUM(N38:N52)</f>
        <v>20</v>
      </c>
      <c r="O53" s="27">
        <f t="shared" si="27"/>
        <v>12</v>
      </c>
      <c r="P53" s="27">
        <f>N53-O53</f>
        <v>8</v>
      </c>
      <c r="Q53" s="28">
        <f t="shared" ref="Q53:Q54" si="29">O53/N53</f>
        <v>0.6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9.0</v>
      </c>
      <c r="H56" s="44">
        <f t="shared" si="30"/>
        <v>1</v>
      </c>
      <c r="I56" s="46">
        <f t="shared" si="13"/>
        <v>0.9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9.0</v>
      </c>
      <c r="H57" s="44">
        <f t="shared" si="30"/>
        <v>1</v>
      </c>
      <c r="I57" s="46">
        <f t="shared" si="13"/>
        <v>0.9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4.0</v>
      </c>
      <c r="H60" s="44">
        <f t="shared" si="30"/>
        <v>4</v>
      </c>
      <c r="I60" s="46">
        <f t="shared" si="13"/>
        <v>0.5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2.0</v>
      </c>
      <c r="P65" s="44">
        <f t="shared" ref="P65:P66" si="32">N65-O65</f>
        <v>4</v>
      </c>
      <c r="Q65" s="46">
        <f t="shared" ref="Q65:Q66" si="33">O65/N65</f>
        <v>0.3333333333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19.0</v>
      </c>
      <c r="G66" s="45">
        <v>15.0</v>
      </c>
      <c r="H66" s="44">
        <f t="shared" si="30"/>
        <v>4</v>
      </c>
      <c r="I66" s="46">
        <f t="shared" si="13"/>
        <v>0.7894736842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17.0</v>
      </c>
      <c r="H68" s="44">
        <f t="shared" si="30"/>
        <v>5</v>
      </c>
      <c r="I68" s="46">
        <f t="shared" si="13"/>
        <v>0.7727272727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170</v>
      </c>
      <c r="G70" s="27">
        <f t="shared" si="36"/>
        <v>132</v>
      </c>
      <c r="H70" s="27">
        <f t="shared" si="36"/>
        <v>38</v>
      </c>
      <c r="I70" s="28">
        <f t="shared" si="13"/>
        <v>0.7764705882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5</v>
      </c>
      <c r="P70" s="27">
        <f t="shared" si="38"/>
        <v>16</v>
      </c>
      <c r="Q70" s="28">
        <f t="shared" si="35"/>
        <v>0.25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1.0</v>
      </c>
      <c r="P71" s="56">
        <f>N71-O71</f>
        <v>1</v>
      </c>
      <c r="Q71" s="58">
        <f t="shared" si="35"/>
        <v>0.5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4.0</v>
      </c>
      <c r="H73" s="56">
        <f t="shared" si="39"/>
        <v>1</v>
      </c>
      <c r="I73" s="58">
        <f t="shared" si="13"/>
        <v>0.8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63.0</v>
      </c>
      <c r="G74" s="57">
        <v>40.0</v>
      </c>
      <c r="H74" s="56">
        <f t="shared" si="39"/>
        <v>23</v>
      </c>
      <c r="I74" s="58">
        <f t="shared" si="13"/>
        <v>0.6349206349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13.0</v>
      </c>
      <c r="H75" s="56">
        <f t="shared" si="39"/>
        <v>2</v>
      </c>
      <c r="I75" s="58">
        <f t="shared" si="13"/>
        <v>0.8666666667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10.0</v>
      </c>
      <c r="H78" s="56">
        <f t="shared" si="39"/>
        <v>18</v>
      </c>
      <c r="I78" s="58">
        <f t="shared" si="13"/>
        <v>0.3571428571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3.0</v>
      </c>
      <c r="P78" s="56">
        <f t="shared" si="40"/>
        <v>4</v>
      </c>
      <c r="Q78" s="58">
        <f t="shared" si="41"/>
        <v>0.4285714286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5.0</v>
      </c>
      <c r="H79" s="56">
        <f t="shared" si="39"/>
        <v>5</v>
      </c>
      <c r="I79" s="58">
        <f t="shared" si="13"/>
        <v>0.5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f t="shared" si="39"/>
        <v>0</v>
      </c>
      <c r="I81" s="58">
        <f t="shared" si="13"/>
        <v>1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3.0</v>
      </c>
      <c r="H82" s="56">
        <f t="shared" si="39"/>
        <v>2</v>
      </c>
      <c r="I82" s="58">
        <f t="shared" si="13"/>
        <v>0.6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5.0</v>
      </c>
      <c r="H83" s="56">
        <f t="shared" si="39"/>
        <v>4</v>
      </c>
      <c r="I83" s="58">
        <f t="shared" si="13"/>
        <v>0.5555555556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1.0</v>
      </c>
      <c r="P83" s="56">
        <f t="shared" ref="P83:P84" si="42">N83-O83</f>
        <v>1</v>
      </c>
      <c r="Q83" s="58">
        <f t="shared" ref="Q83:Q86" si="43">O83/N83</f>
        <v>0.5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8.0</v>
      </c>
      <c r="G84" s="57">
        <v>6.0</v>
      </c>
      <c r="H84" s="56">
        <f t="shared" si="39"/>
        <v>2</v>
      </c>
      <c r="I84" s="58">
        <f t="shared" si="13"/>
        <v>0.75</v>
      </c>
      <c r="J84" s="56"/>
      <c r="K84" s="57"/>
      <c r="L84" s="56"/>
      <c r="M84" s="58"/>
      <c r="N84" s="56">
        <v>2.0</v>
      </c>
      <c r="O84" s="57">
        <v>1.0</v>
      </c>
      <c r="P84" s="56">
        <f t="shared" si="42"/>
        <v>1</v>
      </c>
      <c r="Q84" s="58">
        <f t="shared" si="43"/>
        <v>0.5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203</v>
      </c>
      <c r="G85" s="27">
        <f t="shared" si="44"/>
        <v>138</v>
      </c>
      <c r="H85" s="27">
        <f t="shared" si="44"/>
        <v>65</v>
      </c>
      <c r="I85" s="28">
        <f t="shared" si="13"/>
        <v>0.6798029557</v>
      </c>
      <c r="J85" s="27">
        <f t="shared" ref="J85:K85" si="45">SUM(J71:J84)</f>
        <v>15</v>
      </c>
      <c r="K85" s="27">
        <f t="shared" si="45"/>
        <v>0</v>
      </c>
      <c r="L85" s="27">
        <f>J85-K85</f>
        <v>15</v>
      </c>
      <c r="M85" s="28">
        <f t="shared" ref="M85:M86" si="49">K85/J85</f>
        <v>0</v>
      </c>
      <c r="N85" s="27">
        <f t="shared" ref="N85:P85" si="46">SUM(N71:N84)</f>
        <v>29</v>
      </c>
      <c r="O85" s="27">
        <f t="shared" si="46"/>
        <v>8</v>
      </c>
      <c r="P85" s="27">
        <f t="shared" si="46"/>
        <v>21</v>
      </c>
      <c r="Q85" s="28">
        <f t="shared" si="43"/>
        <v>0.275862069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966</v>
      </c>
      <c r="G86" s="27">
        <f t="shared" si="47"/>
        <v>794</v>
      </c>
      <c r="H86" s="27">
        <f t="shared" si="47"/>
        <v>172</v>
      </c>
      <c r="I86" s="28">
        <f t="shared" si="13"/>
        <v>0.8219461698</v>
      </c>
      <c r="J86" s="28">
        <f t="shared" ref="J86:L86" si="48">J37+J53+J70+J85</f>
        <v>53</v>
      </c>
      <c r="K86" s="27">
        <f t="shared" si="48"/>
        <v>20</v>
      </c>
      <c r="L86" s="28">
        <f t="shared" si="48"/>
        <v>33</v>
      </c>
      <c r="M86" s="28">
        <f t="shared" si="49"/>
        <v>0.3773584906</v>
      </c>
      <c r="N86" s="27">
        <f t="shared" ref="N86:P86" si="50">N37+N53+N70+N85</f>
        <v>172</v>
      </c>
      <c r="O86" s="27">
        <f t="shared" si="50"/>
        <v>72</v>
      </c>
      <c r="P86" s="27">
        <f t="shared" si="50"/>
        <v>101</v>
      </c>
      <c r="Q86" s="28">
        <f t="shared" si="43"/>
        <v>0.4186046512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221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433</v>
      </c>
      <c r="G96" s="81">
        <f t="shared" si="52"/>
        <v>402</v>
      </c>
      <c r="H96" s="81">
        <f t="shared" si="52"/>
        <v>31</v>
      </c>
      <c r="I96" s="82">
        <f t="shared" si="52"/>
        <v>0.9284064665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47</v>
      </c>
      <c r="P96" s="81">
        <f t="shared" si="52"/>
        <v>56</v>
      </c>
      <c r="Q96" s="82">
        <f t="shared" si="52"/>
        <v>0.4563106796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553</v>
      </c>
      <c r="W96" s="81">
        <f t="shared" si="53"/>
        <v>452</v>
      </c>
      <c r="X96" s="82">
        <f t="shared" ref="X96:X100" si="56">V96-W96</f>
        <v>101</v>
      </c>
      <c r="Y96" s="82">
        <f t="shared" ref="Y96:Y100" si="57">W96/V96</f>
        <v>0.8173598553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122</v>
      </c>
      <c r="H97" s="84">
        <f t="shared" si="54"/>
        <v>38</v>
      </c>
      <c r="I97" s="85">
        <f t="shared" si="54"/>
        <v>0.7625</v>
      </c>
      <c r="J97" s="84">
        <f t="shared" si="54"/>
        <v>22</v>
      </c>
      <c r="K97" s="84">
        <f t="shared" si="54"/>
        <v>20</v>
      </c>
      <c r="L97" s="84">
        <f t="shared" si="54"/>
        <v>2</v>
      </c>
      <c r="M97" s="85">
        <f t="shared" si="54"/>
        <v>0.9090909091</v>
      </c>
      <c r="N97" s="84">
        <f t="shared" si="54"/>
        <v>20</v>
      </c>
      <c r="O97" s="84">
        <f t="shared" si="54"/>
        <v>12</v>
      </c>
      <c r="P97" s="84">
        <f t="shared" si="54"/>
        <v>8</v>
      </c>
      <c r="Q97" s="85">
        <f t="shared" si="54"/>
        <v>0.6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154</v>
      </c>
      <c r="X97" s="81">
        <f t="shared" si="56"/>
        <v>48</v>
      </c>
      <c r="Y97" s="82">
        <f t="shared" si="57"/>
        <v>0.7623762376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170</v>
      </c>
      <c r="G98" s="87">
        <f t="shared" si="58"/>
        <v>132</v>
      </c>
      <c r="H98" s="87">
        <f t="shared" si="58"/>
        <v>38</v>
      </c>
      <c r="I98" s="88">
        <f t="shared" si="58"/>
        <v>0.7764705882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5</v>
      </c>
      <c r="P98" s="87">
        <f t="shared" si="58"/>
        <v>16</v>
      </c>
      <c r="Q98" s="88">
        <f t="shared" si="58"/>
        <v>0.25</v>
      </c>
      <c r="R98" s="88"/>
      <c r="S98" s="88"/>
      <c r="T98" s="88"/>
      <c r="U98" s="88"/>
      <c r="V98" s="82">
        <f t="shared" ref="V98:W98" si="59">F98+J98+N98+R98</f>
        <v>192</v>
      </c>
      <c r="W98" s="82">
        <f t="shared" si="59"/>
        <v>137</v>
      </c>
      <c r="X98" s="82">
        <f t="shared" si="56"/>
        <v>55</v>
      </c>
      <c r="Y98" s="82">
        <f t="shared" si="57"/>
        <v>0.7135416667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203</v>
      </c>
      <c r="G99" s="27">
        <f t="shared" si="60"/>
        <v>138</v>
      </c>
      <c r="H99" s="27">
        <f t="shared" si="60"/>
        <v>65</v>
      </c>
      <c r="I99" s="28">
        <f t="shared" si="60"/>
        <v>0.6798029557</v>
      </c>
      <c r="J99" s="27">
        <f t="shared" si="60"/>
        <v>15</v>
      </c>
      <c r="K99" s="27">
        <f t="shared" si="60"/>
        <v>0</v>
      </c>
      <c r="L99" s="27">
        <f t="shared" si="60"/>
        <v>15</v>
      </c>
      <c r="M99" s="28">
        <f t="shared" si="60"/>
        <v>0</v>
      </c>
      <c r="N99" s="27">
        <f t="shared" si="60"/>
        <v>29</v>
      </c>
      <c r="O99" s="27">
        <f t="shared" si="60"/>
        <v>8</v>
      </c>
      <c r="P99" s="27">
        <f t="shared" si="60"/>
        <v>21</v>
      </c>
      <c r="Q99" s="28">
        <f t="shared" si="60"/>
        <v>0.275862069</v>
      </c>
      <c r="R99" s="28"/>
      <c r="S99" s="28"/>
      <c r="T99" s="28"/>
      <c r="U99" s="28"/>
      <c r="V99" s="82">
        <f t="shared" ref="V99:W99" si="61">F99+J99+N99+R99</f>
        <v>247</v>
      </c>
      <c r="W99" s="82">
        <f t="shared" si="61"/>
        <v>146</v>
      </c>
      <c r="X99" s="82">
        <f t="shared" si="56"/>
        <v>101</v>
      </c>
      <c r="Y99" s="82">
        <f t="shared" si="57"/>
        <v>0.5910931174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966</v>
      </c>
      <c r="G100" s="27">
        <f t="shared" si="62"/>
        <v>794</v>
      </c>
      <c r="H100" s="27">
        <f t="shared" si="62"/>
        <v>172</v>
      </c>
      <c r="I100" s="28">
        <f t="shared" si="62"/>
        <v>0.8219461698</v>
      </c>
      <c r="J100" s="28">
        <f t="shared" si="62"/>
        <v>53</v>
      </c>
      <c r="K100" s="27">
        <f t="shared" si="62"/>
        <v>20</v>
      </c>
      <c r="L100" s="28">
        <f t="shared" si="62"/>
        <v>33</v>
      </c>
      <c r="M100" s="28">
        <f t="shared" si="62"/>
        <v>0.3773584906</v>
      </c>
      <c r="N100" s="27">
        <f t="shared" si="62"/>
        <v>172</v>
      </c>
      <c r="O100" s="27">
        <f t="shared" si="62"/>
        <v>72</v>
      </c>
      <c r="P100" s="27">
        <f t="shared" si="62"/>
        <v>101</v>
      </c>
      <c r="Q100" s="28">
        <f t="shared" si="62"/>
        <v>0.4186046512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1194</v>
      </c>
      <c r="W100" s="91">
        <f t="shared" si="63"/>
        <v>889</v>
      </c>
      <c r="X100" s="82">
        <f t="shared" si="56"/>
        <v>305</v>
      </c>
      <c r="Y100" s="82">
        <f t="shared" si="57"/>
        <v>0.7445561139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222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1019</v>
      </c>
      <c r="J113" s="9"/>
      <c r="K113" s="10"/>
      <c r="L113" s="98">
        <f>G86+K86</f>
        <v>814</v>
      </c>
      <c r="M113" s="9"/>
      <c r="N113" s="10"/>
      <c r="O113" s="99">
        <f t="shared" ref="O113:O114" si="64">I113-L113</f>
        <v>205</v>
      </c>
      <c r="P113" s="9"/>
      <c r="Q113" s="10"/>
      <c r="R113" s="99">
        <f t="shared" ref="R113:R115" si="65">L113/I113</f>
        <v>0.7988223749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75</v>
      </c>
      <c r="M114" s="9"/>
      <c r="N114" s="10"/>
      <c r="O114" s="101">
        <f t="shared" si="64"/>
        <v>100</v>
      </c>
      <c r="P114" s="9"/>
      <c r="Q114" s="10"/>
      <c r="R114" s="99">
        <f t="shared" si="65"/>
        <v>0.4285714286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1194</v>
      </c>
      <c r="J115" s="9"/>
      <c r="K115" s="10"/>
      <c r="L115" s="98">
        <f>SUM(L113:L114)</f>
        <v>889</v>
      </c>
      <c r="M115" s="9"/>
      <c r="N115" s="10"/>
      <c r="O115" s="99">
        <f>SUM(O113:O114)</f>
        <v>305</v>
      </c>
      <c r="P115" s="9"/>
      <c r="Q115" s="10"/>
      <c r="R115" s="99">
        <f t="shared" si="65"/>
        <v>0.7445561139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2005.0</v>
      </c>
      <c r="G121" s="107">
        <v>838.0</v>
      </c>
      <c r="H121" s="107">
        <f t="shared" ref="H121:H124" si="66">F121-G121</f>
        <v>1167</v>
      </c>
      <c r="I121" s="108">
        <f t="shared" ref="I121:I125" si="67">G121/F121</f>
        <v>0.4179551122</v>
      </c>
      <c r="J121" s="107">
        <v>420.0</v>
      </c>
      <c r="K121" s="107">
        <v>99.0</v>
      </c>
      <c r="L121" s="107">
        <f t="shared" ref="L121:L124" si="68">J121-K121</f>
        <v>321</v>
      </c>
      <c r="M121" s="108">
        <f t="shared" ref="M121:M125" si="69">K121/J121</f>
        <v>0.2357142857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1596.0</v>
      </c>
      <c r="G122" s="107">
        <v>438.0</v>
      </c>
      <c r="H122" s="107">
        <f t="shared" si="66"/>
        <v>1158</v>
      </c>
      <c r="I122" s="108">
        <f t="shared" si="67"/>
        <v>0.2744360902</v>
      </c>
      <c r="J122" s="107">
        <v>424.0</v>
      </c>
      <c r="K122" s="107">
        <v>73.0</v>
      </c>
      <c r="L122" s="107">
        <f t="shared" si="68"/>
        <v>351</v>
      </c>
      <c r="M122" s="108">
        <f t="shared" si="69"/>
        <v>0.1721698113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1393.0</v>
      </c>
      <c r="G123" s="107">
        <v>479.0</v>
      </c>
      <c r="H123" s="107">
        <f t="shared" si="66"/>
        <v>914</v>
      </c>
      <c r="I123" s="108">
        <f t="shared" si="67"/>
        <v>0.343862168</v>
      </c>
      <c r="J123" s="107">
        <v>344.0</v>
      </c>
      <c r="K123" s="107">
        <v>71.0</v>
      </c>
      <c r="L123" s="107">
        <f t="shared" si="68"/>
        <v>273</v>
      </c>
      <c r="M123" s="108">
        <f t="shared" si="69"/>
        <v>0.2063953488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1910.0</v>
      </c>
      <c r="G124" s="107">
        <v>763.0</v>
      </c>
      <c r="H124" s="107">
        <f t="shared" si="66"/>
        <v>1147</v>
      </c>
      <c r="I124" s="108">
        <f t="shared" si="67"/>
        <v>0.3994764398</v>
      </c>
      <c r="J124" s="107">
        <v>442.0</v>
      </c>
      <c r="K124" s="107">
        <v>64.0</v>
      </c>
      <c r="L124" s="107">
        <f t="shared" si="68"/>
        <v>378</v>
      </c>
      <c r="M124" s="108">
        <f t="shared" si="69"/>
        <v>0.1447963801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6904</v>
      </c>
      <c r="G125" s="104">
        <f t="shared" si="70"/>
        <v>2518</v>
      </c>
      <c r="H125" s="104">
        <f t="shared" si="70"/>
        <v>4386</v>
      </c>
      <c r="I125" s="109">
        <f t="shared" si="67"/>
        <v>0.3647161066</v>
      </c>
      <c r="J125" s="104">
        <f t="shared" ref="J125:L125" si="71">J121+J122+J123+J124</f>
        <v>1630</v>
      </c>
      <c r="K125" s="104">
        <f t="shared" si="71"/>
        <v>307</v>
      </c>
      <c r="L125" s="104">
        <f t="shared" si="71"/>
        <v>1323</v>
      </c>
      <c r="M125" s="109">
        <f t="shared" si="69"/>
        <v>0.1883435583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220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447</v>
      </c>
      <c r="G143" s="113">
        <f t="shared" si="72"/>
        <v>402</v>
      </c>
      <c r="H143" s="113">
        <f t="shared" ref="H143:H147" si="77">F143-G143</f>
        <v>45</v>
      </c>
      <c r="I143" s="114">
        <f t="shared" ref="I143:I147" si="78">G143/F143</f>
        <v>0.8993288591</v>
      </c>
      <c r="J143" s="115">
        <f t="shared" ref="J143:K143" si="73">F121</f>
        <v>2005</v>
      </c>
      <c r="K143" s="115">
        <f t="shared" si="73"/>
        <v>838</v>
      </c>
      <c r="L143" s="116">
        <f t="shared" ref="L143:L147" si="80">J143-K143</f>
        <v>1167</v>
      </c>
      <c r="M143" s="114">
        <f t="shared" ref="M143:M147" si="81">K143/J143</f>
        <v>0.4179551122</v>
      </c>
      <c r="N143" s="113">
        <f t="shared" ref="N143:O143" si="74">N96+R96</f>
        <v>106</v>
      </c>
      <c r="O143" s="113">
        <f t="shared" si="74"/>
        <v>50</v>
      </c>
      <c r="P143" s="113">
        <f t="shared" ref="P143:P147" si="83">N143-O143</f>
        <v>56</v>
      </c>
      <c r="Q143" s="114">
        <f t="shared" ref="Q143:Q147" si="84">O143/N143</f>
        <v>0.4716981132</v>
      </c>
      <c r="R143" s="115">
        <f t="shared" ref="R143:S143" si="75">J121</f>
        <v>420</v>
      </c>
      <c r="S143" s="115">
        <f t="shared" si="75"/>
        <v>99</v>
      </c>
      <c r="T143" s="116">
        <f t="shared" ref="T143:T147" si="86">R143-S143</f>
        <v>321</v>
      </c>
      <c r="U143" s="114">
        <f t="shared" ref="U143:U147" si="87">S143/R143</f>
        <v>0.2357142857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142</v>
      </c>
      <c r="H144" s="118">
        <f t="shared" si="77"/>
        <v>40</v>
      </c>
      <c r="I144" s="119">
        <f t="shared" si="78"/>
        <v>0.7802197802</v>
      </c>
      <c r="J144" s="120">
        <f t="shared" ref="J144:K144" si="79">F122</f>
        <v>1596</v>
      </c>
      <c r="K144" s="120">
        <f t="shared" si="79"/>
        <v>438</v>
      </c>
      <c r="L144" s="121">
        <f t="shared" si="80"/>
        <v>1158</v>
      </c>
      <c r="M144" s="119">
        <f t="shared" si="81"/>
        <v>0.2744360902</v>
      </c>
      <c r="N144" s="118">
        <f t="shared" ref="N144:O144" si="82">N97+R97</f>
        <v>20</v>
      </c>
      <c r="O144" s="118">
        <f t="shared" si="82"/>
        <v>12</v>
      </c>
      <c r="P144" s="118">
        <f t="shared" si="83"/>
        <v>8</v>
      </c>
      <c r="Q144" s="119">
        <f t="shared" si="84"/>
        <v>0.6</v>
      </c>
      <c r="R144" s="120">
        <f t="shared" ref="R144:S144" si="85">J122</f>
        <v>424</v>
      </c>
      <c r="S144" s="120">
        <f t="shared" si="85"/>
        <v>73</v>
      </c>
      <c r="T144" s="121">
        <f t="shared" si="86"/>
        <v>351</v>
      </c>
      <c r="U144" s="119">
        <f t="shared" si="87"/>
        <v>0.1721698113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172</v>
      </c>
      <c r="G145" s="123">
        <f t="shared" si="88"/>
        <v>132</v>
      </c>
      <c r="H145" s="123">
        <f t="shared" si="77"/>
        <v>40</v>
      </c>
      <c r="I145" s="124">
        <f t="shared" si="78"/>
        <v>0.7674418605</v>
      </c>
      <c r="J145" s="125">
        <f t="shared" ref="J145:K145" si="89">F123</f>
        <v>1393</v>
      </c>
      <c r="K145" s="125">
        <f t="shared" si="89"/>
        <v>479</v>
      </c>
      <c r="L145" s="126">
        <f t="shared" si="80"/>
        <v>914</v>
      </c>
      <c r="M145" s="124">
        <f t="shared" si="81"/>
        <v>0.343862168</v>
      </c>
      <c r="N145" s="123">
        <f t="shared" ref="N145:O145" si="90">N98+R98</f>
        <v>20</v>
      </c>
      <c r="O145" s="123">
        <f t="shared" si="90"/>
        <v>5</v>
      </c>
      <c r="P145" s="123">
        <f t="shared" si="83"/>
        <v>15</v>
      </c>
      <c r="Q145" s="124">
        <f t="shared" si="84"/>
        <v>0.25</v>
      </c>
      <c r="R145" s="125">
        <f t="shared" ref="R145:S145" si="91">J123</f>
        <v>344</v>
      </c>
      <c r="S145" s="125">
        <f t="shared" si="91"/>
        <v>71</v>
      </c>
      <c r="T145" s="126">
        <f t="shared" si="86"/>
        <v>273</v>
      </c>
      <c r="U145" s="124">
        <f t="shared" si="87"/>
        <v>0.2063953488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218</v>
      </c>
      <c r="G146" s="128">
        <f t="shared" si="92"/>
        <v>138</v>
      </c>
      <c r="H146" s="128">
        <f t="shared" si="77"/>
        <v>80</v>
      </c>
      <c r="I146" s="129">
        <f t="shared" si="78"/>
        <v>0.6330275229</v>
      </c>
      <c r="J146" s="130">
        <f t="shared" ref="J146:K146" si="93">F124</f>
        <v>1910</v>
      </c>
      <c r="K146" s="130">
        <f t="shared" si="93"/>
        <v>763</v>
      </c>
      <c r="L146" s="131">
        <f t="shared" si="80"/>
        <v>1147</v>
      </c>
      <c r="M146" s="129">
        <f t="shared" si="81"/>
        <v>0.3994764398</v>
      </c>
      <c r="N146" s="128">
        <f t="shared" ref="N146:O146" si="94">N99+R99</f>
        <v>29</v>
      </c>
      <c r="O146" s="128">
        <f t="shared" si="94"/>
        <v>8</v>
      </c>
      <c r="P146" s="128">
        <f t="shared" si="83"/>
        <v>21</v>
      </c>
      <c r="Q146" s="129">
        <f t="shared" si="84"/>
        <v>0.275862069</v>
      </c>
      <c r="R146" s="130">
        <f t="shared" ref="R146:S146" si="95">J124</f>
        <v>442</v>
      </c>
      <c r="S146" s="130">
        <f t="shared" si="95"/>
        <v>64</v>
      </c>
      <c r="T146" s="131">
        <f t="shared" si="86"/>
        <v>378</v>
      </c>
      <c r="U146" s="129">
        <f t="shared" si="87"/>
        <v>0.1447963801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1019</v>
      </c>
      <c r="G147" s="132">
        <f t="shared" si="96"/>
        <v>814</v>
      </c>
      <c r="H147" s="132">
        <f t="shared" si="77"/>
        <v>205</v>
      </c>
      <c r="I147" s="133">
        <f t="shared" si="78"/>
        <v>0.7988223749</v>
      </c>
      <c r="J147" s="134">
        <f t="shared" ref="J147:K147" si="97">F125</f>
        <v>6904</v>
      </c>
      <c r="K147" s="134">
        <f t="shared" si="97"/>
        <v>2518</v>
      </c>
      <c r="L147" s="135">
        <f t="shared" si="80"/>
        <v>4386</v>
      </c>
      <c r="M147" s="133">
        <f t="shared" si="81"/>
        <v>0.3647161066</v>
      </c>
      <c r="N147" s="132">
        <f t="shared" ref="N147:O147" si="98">N100+R100</f>
        <v>175</v>
      </c>
      <c r="O147" s="132">
        <f t="shared" si="98"/>
        <v>75</v>
      </c>
      <c r="P147" s="132">
        <f t="shared" si="83"/>
        <v>100</v>
      </c>
      <c r="Q147" s="133">
        <f t="shared" si="84"/>
        <v>0.4285714286</v>
      </c>
      <c r="R147" s="134">
        <f t="shared" ref="R147:S147" si="99">J125</f>
        <v>1630</v>
      </c>
      <c r="S147" s="134">
        <f t="shared" si="99"/>
        <v>307</v>
      </c>
      <c r="T147" s="135">
        <f t="shared" si="86"/>
        <v>1323</v>
      </c>
      <c r="U147" s="133">
        <f t="shared" si="87"/>
        <v>0.1883435583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223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10.0</v>
      </c>
      <c r="P8" s="21">
        <f>N8-O8</f>
        <v>0</v>
      </c>
      <c r="Q8" s="23">
        <f>O8/N8</f>
        <v>1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9.0</v>
      </c>
      <c r="P10" s="21">
        <f>N10-O10</f>
        <v>1</v>
      </c>
      <c r="Q10" s="23">
        <f>O10/N10</f>
        <v>0.9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45.0</v>
      </c>
      <c r="H11" s="21">
        <f t="shared" ref="H11:H17" si="4">F11-G11</f>
        <v>0</v>
      </c>
      <c r="I11" s="23">
        <f t="shared" ref="I11:I17" si="5">G11/F11</f>
        <v>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31.0</v>
      </c>
      <c r="H12" s="21">
        <f t="shared" si="4"/>
        <v>1</v>
      </c>
      <c r="I12" s="23">
        <f t="shared" si="5"/>
        <v>0.96875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0.0</v>
      </c>
      <c r="H15" s="21">
        <f t="shared" si="4"/>
        <v>2</v>
      </c>
      <c r="I15" s="23">
        <f t="shared" si="5"/>
        <v>0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20.0</v>
      </c>
      <c r="H16" s="21">
        <f t="shared" si="4"/>
        <v>8</v>
      </c>
      <c r="I16" s="23">
        <f t="shared" si="5"/>
        <v>0.7142857143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27.0</v>
      </c>
      <c r="H17" s="21">
        <f t="shared" si="4"/>
        <v>3</v>
      </c>
      <c r="I17" s="23">
        <f t="shared" si="5"/>
        <v>0.9</v>
      </c>
      <c r="J17" s="21"/>
      <c r="K17" s="22"/>
      <c r="L17" s="21"/>
      <c r="M17" s="23"/>
      <c r="N17" s="21">
        <v>2.0</v>
      </c>
      <c r="O17" s="22"/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13.0</v>
      </c>
      <c r="P18" s="21">
        <f t="shared" si="6"/>
        <v>21</v>
      </c>
      <c r="Q18" s="23">
        <f t="shared" si="7"/>
        <v>0.3823529412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f t="shared" ref="H19:H26" si="8">F19-G19</f>
        <v>0</v>
      </c>
      <c r="I19" s="23">
        <f t="shared" ref="I19:I26" si="9">G19/F19</f>
        <v>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8.0</v>
      </c>
      <c r="H21" s="21">
        <f t="shared" si="8"/>
        <v>0</v>
      </c>
      <c r="I21" s="23">
        <f t="shared" si="9"/>
        <v>1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7.0</v>
      </c>
      <c r="H22" s="21">
        <f t="shared" si="8"/>
        <v>3</v>
      </c>
      <c r="I22" s="23">
        <f t="shared" si="9"/>
        <v>0.7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/>
      <c r="H23" s="21">
        <f t="shared" si="8"/>
        <v>40</v>
      </c>
      <c r="I23" s="23">
        <f t="shared" si="9"/>
        <v>0</v>
      </c>
      <c r="J23" s="21"/>
      <c r="K23" s="22"/>
      <c r="L23" s="21"/>
      <c r="M23" s="23"/>
      <c r="N23" s="21">
        <v>8.0</v>
      </c>
      <c r="O23" s="22"/>
      <c r="P23" s="21">
        <f t="shared" si="10"/>
        <v>8</v>
      </c>
      <c r="Q23" s="23">
        <f t="shared" si="11"/>
        <v>0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9.0</v>
      </c>
      <c r="G26" s="22"/>
      <c r="H26" s="21">
        <f t="shared" si="8"/>
        <v>9</v>
      </c>
      <c r="I26" s="23">
        <f t="shared" si="9"/>
        <v>0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1.0</v>
      </c>
      <c r="L30" s="21">
        <f t="shared" ref="L30:L32" si="14">J30-K30</f>
        <v>7</v>
      </c>
      <c r="M30" s="23">
        <f t="shared" ref="M30:M31" si="15">K30/J30</f>
        <v>0.125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6.0</v>
      </c>
      <c r="H33" s="21">
        <f t="shared" si="12"/>
        <v>3</v>
      </c>
      <c r="I33" s="23">
        <f t="shared" si="13"/>
        <v>0.6666666667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5.0</v>
      </c>
      <c r="H34" s="21">
        <f t="shared" si="12"/>
        <v>1</v>
      </c>
      <c r="I34" s="23">
        <f t="shared" si="13"/>
        <v>0.8333333333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8.0</v>
      </c>
      <c r="H36" s="21">
        <f t="shared" si="12"/>
        <v>2</v>
      </c>
      <c r="I36" s="23">
        <f t="shared" si="13"/>
        <v>0.8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433</v>
      </c>
      <c r="G37" s="27">
        <f t="shared" si="16"/>
        <v>352</v>
      </c>
      <c r="H37" s="27">
        <f t="shared" si="12"/>
        <v>81</v>
      </c>
      <c r="I37" s="28">
        <f t="shared" si="13"/>
        <v>0.8129330254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42</v>
      </c>
      <c r="P37" s="27">
        <f t="shared" si="17"/>
        <v>61</v>
      </c>
      <c r="Q37" s="28">
        <f t="shared" ref="Q37:Q39" si="19">O37/N37</f>
        <v>0.4077669903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7.0</v>
      </c>
      <c r="H40" s="35">
        <f t="shared" si="12"/>
        <v>3</v>
      </c>
      <c r="I40" s="37">
        <f t="shared" si="13"/>
        <v>0.7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0.0</v>
      </c>
      <c r="P45" s="35">
        <f>N45-O45</f>
        <v>1</v>
      </c>
      <c r="Q45" s="37">
        <f>O45/N45</f>
        <v>0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/>
      <c r="L48" s="35">
        <f>J48-K48</f>
        <v>14</v>
      </c>
      <c r="M48" s="37">
        <f>K48/J48</f>
        <v>0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7.0</v>
      </c>
      <c r="H49" s="35">
        <f t="shared" si="12"/>
        <v>1</v>
      </c>
      <c r="I49" s="37">
        <f t="shared" si="13"/>
        <v>0.875</v>
      </c>
      <c r="J49" s="35"/>
      <c r="K49" s="36"/>
      <c r="L49" s="35"/>
      <c r="M49" s="37"/>
      <c r="N49" s="35">
        <v>2.0</v>
      </c>
      <c r="O49" s="36">
        <v>1.0</v>
      </c>
      <c r="P49" s="35">
        <f t="shared" ref="P49:P51" si="21">N49-O49</f>
        <v>1</v>
      </c>
      <c r="Q49" s="37">
        <f t="shared" ref="Q49:Q51" si="22">O49/N49</f>
        <v>0.5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/>
      <c r="L50" s="35">
        <f t="shared" ref="L50:L51" si="23">J50-K50</f>
        <v>5</v>
      </c>
      <c r="M50" s="37">
        <f t="shared" ref="M50:M51" si="24">K50/J50</f>
        <v>0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3.0</v>
      </c>
      <c r="H51" s="35">
        <f t="shared" si="12"/>
        <v>2</v>
      </c>
      <c r="I51" s="37">
        <f t="shared" si="13"/>
        <v>0.6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135</v>
      </c>
      <c r="H53" s="27">
        <f t="shared" si="25"/>
        <v>25</v>
      </c>
      <c r="I53" s="28">
        <f t="shared" si="13"/>
        <v>0.84375</v>
      </c>
      <c r="J53" s="27">
        <f t="shared" ref="J53:L53" si="26">SUM(J38:J52)</f>
        <v>22</v>
      </c>
      <c r="K53" s="27">
        <f t="shared" si="26"/>
        <v>0</v>
      </c>
      <c r="L53" s="27">
        <f t="shared" si="26"/>
        <v>22</v>
      </c>
      <c r="M53" s="28">
        <f>K53/J53</f>
        <v>0</v>
      </c>
      <c r="N53" s="27">
        <f t="shared" ref="N53:O53" si="27">SUM(N38:N52)</f>
        <v>20</v>
      </c>
      <c r="O53" s="27">
        <f t="shared" si="27"/>
        <v>11</v>
      </c>
      <c r="P53" s="27">
        <f>N53-O53</f>
        <v>9</v>
      </c>
      <c r="Q53" s="28">
        <f t="shared" ref="Q53:Q54" si="29">O53/N53</f>
        <v>0.55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8.0</v>
      </c>
      <c r="H56" s="44">
        <f t="shared" si="30"/>
        <v>2</v>
      </c>
      <c r="I56" s="46">
        <f t="shared" si="13"/>
        <v>0.8</v>
      </c>
      <c r="J56" s="44"/>
      <c r="K56" s="45"/>
      <c r="L56" s="44"/>
      <c r="M56" s="46"/>
      <c r="N56" s="44">
        <v>2.0</v>
      </c>
      <c r="O56" s="45">
        <v>0.0</v>
      </c>
      <c r="P56" s="44">
        <f>N56-O56</f>
        <v>2</v>
      </c>
      <c r="Q56" s="46">
        <f>O56/N56</f>
        <v>0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9.0</v>
      </c>
      <c r="H58" s="44">
        <f t="shared" si="30"/>
        <v>1</v>
      </c>
      <c r="I58" s="46">
        <f t="shared" si="13"/>
        <v>0.9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5.0</v>
      </c>
      <c r="H60" s="44">
        <f t="shared" si="30"/>
        <v>3</v>
      </c>
      <c r="I60" s="46">
        <f t="shared" si="13"/>
        <v>0.625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1.0</v>
      </c>
      <c r="P62" s="44">
        <f>N62-O62</f>
        <v>0</v>
      </c>
      <c r="Q62" s="46">
        <f>O62/N62</f>
        <v>1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4.0</v>
      </c>
      <c r="H64" s="44">
        <f t="shared" si="30"/>
        <v>2</v>
      </c>
      <c r="I64" s="46">
        <f t="shared" si="13"/>
        <v>0.6666666667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2.0</v>
      </c>
      <c r="P65" s="44">
        <f t="shared" ref="P65:P66" si="32">N65-O65</f>
        <v>4</v>
      </c>
      <c r="Q65" s="46">
        <f t="shared" ref="Q65:Q66" si="33">O65/N65</f>
        <v>0.3333333333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19.0</v>
      </c>
      <c r="G66" s="45">
        <v>19.0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20.0</v>
      </c>
      <c r="H68" s="44">
        <f t="shared" si="30"/>
        <v>2</v>
      </c>
      <c r="I68" s="46">
        <f t="shared" si="13"/>
        <v>0.9090909091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170</v>
      </c>
      <c r="G70" s="27">
        <f t="shared" si="36"/>
        <v>139</v>
      </c>
      <c r="H70" s="27">
        <f t="shared" si="36"/>
        <v>31</v>
      </c>
      <c r="I70" s="28">
        <f t="shared" si="13"/>
        <v>0.8176470588</v>
      </c>
      <c r="J70" s="27">
        <f t="shared" ref="J70:K70" si="37">SUM(J54:J69)</f>
        <v>2</v>
      </c>
      <c r="K70" s="27">
        <f t="shared" si="37"/>
        <v>1</v>
      </c>
      <c r="L70" s="27">
        <f>J70-K70</f>
        <v>1</v>
      </c>
      <c r="M70" s="28">
        <f>K70/J70</f>
        <v>0.5</v>
      </c>
      <c r="N70" s="27">
        <f t="shared" ref="N70:P70" si="38">SUM(N54:N69)</f>
        <v>20</v>
      </c>
      <c r="O70" s="27">
        <f t="shared" si="38"/>
        <v>6</v>
      </c>
      <c r="P70" s="27">
        <f t="shared" si="38"/>
        <v>16</v>
      </c>
      <c r="Q70" s="28">
        <f t="shared" si="35"/>
        <v>0.3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1.0</v>
      </c>
      <c r="P71" s="56">
        <f>N71-O71</f>
        <v>1</v>
      </c>
      <c r="Q71" s="58">
        <f t="shared" si="35"/>
        <v>0.5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63.0</v>
      </c>
      <c r="G74" s="57">
        <v>45.0</v>
      </c>
      <c r="H74" s="56">
        <f t="shared" si="39"/>
        <v>18</v>
      </c>
      <c r="I74" s="58">
        <f t="shared" si="13"/>
        <v>0.7142857143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13.0</v>
      </c>
      <c r="H75" s="56">
        <f t="shared" si="39"/>
        <v>2</v>
      </c>
      <c r="I75" s="58">
        <f t="shared" si="13"/>
        <v>0.8666666667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16.0</v>
      </c>
      <c r="H76" s="56">
        <f t="shared" si="39"/>
        <v>1</v>
      </c>
      <c r="I76" s="58">
        <f t="shared" si="13"/>
        <v>0.9411764706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10.0</v>
      </c>
      <c r="H78" s="56">
        <f t="shared" si="39"/>
        <v>18</v>
      </c>
      <c r="I78" s="58">
        <f t="shared" si="13"/>
        <v>0.3571428571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4.0</v>
      </c>
      <c r="P78" s="56">
        <f t="shared" si="40"/>
        <v>3</v>
      </c>
      <c r="Q78" s="58">
        <f t="shared" si="41"/>
        <v>0.5714285714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5.0</v>
      </c>
      <c r="H79" s="56">
        <f t="shared" si="39"/>
        <v>5</v>
      </c>
      <c r="I79" s="58">
        <f t="shared" si="13"/>
        <v>0.5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f t="shared" si="39"/>
        <v>0</v>
      </c>
      <c r="I81" s="58">
        <f t="shared" si="13"/>
        <v>1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8.0</v>
      </c>
      <c r="G84" s="57">
        <v>8.0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203</v>
      </c>
      <c r="G85" s="27">
        <f t="shared" si="44"/>
        <v>148</v>
      </c>
      <c r="H85" s="27">
        <f t="shared" si="44"/>
        <v>55</v>
      </c>
      <c r="I85" s="28">
        <f t="shared" si="13"/>
        <v>0.7290640394</v>
      </c>
      <c r="J85" s="27">
        <f t="shared" ref="J85:K85" si="45">SUM(J71:J84)</f>
        <v>15</v>
      </c>
      <c r="K85" s="27">
        <f t="shared" si="45"/>
        <v>0</v>
      </c>
      <c r="L85" s="27">
        <f>J85-K85</f>
        <v>15</v>
      </c>
      <c r="M85" s="28">
        <f t="shared" ref="M85:M86" si="49">K85/J85</f>
        <v>0</v>
      </c>
      <c r="N85" s="27">
        <f t="shared" ref="N85:P85" si="46">SUM(N71:N84)</f>
        <v>29</v>
      </c>
      <c r="O85" s="27">
        <f t="shared" si="46"/>
        <v>9</v>
      </c>
      <c r="P85" s="27">
        <f t="shared" si="46"/>
        <v>20</v>
      </c>
      <c r="Q85" s="28">
        <f t="shared" si="43"/>
        <v>0.3103448276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966</v>
      </c>
      <c r="G86" s="27">
        <f t="shared" si="47"/>
        <v>774</v>
      </c>
      <c r="H86" s="27">
        <f t="shared" si="47"/>
        <v>192</v>
      </c>
      <c r="I86" s="28">
        <f t="shared" si="13"/>
        <v>0.801242236</v>
      </c>
      <c r="J86" s="28">
        <f t="shared" ref="J86:L86" si="48">J37+J53+J70+J85</f>
        <v>53</v>
      </c>
      <c r="K86" s="27">
        <f t="shared" si="48"/>
        <v>1</v>
      </c>
      <c r="L86" s="28">
        <f t="shared" si="48"/>
        <v>52</v>
      </c>
      <c r="M86" s="28">
        <f t="shared" si="49"/>
        <v>0.01886792453</v>
      </c>
      <c r="N86" s="27">
        <f t="shared" ref="N86:P86" si="50">N37+N53+N70+N85</f>
        <v>172</v>
      </c>
      <c r="O86" s="27">
        <f t="shared" si="50"/>
        <v>68</v>
      </c>
      <c r="P86" s="27">
        <f t="shared" si="50"/>
        <v>106</v>
      </c>
      <c r="Q86" s="28">
        <f t="shared" si="43"/>
        <v>0.3953488372</v>
      </c>
      <c r="R86" s="63">
        <f t="shared" ref="R86:T86" si="51">R37+R53</f>
        <v>3</v>
      </c>
      <c r="S86" s="63">
        <f t="shared" si="51"/>
        <v>2</v>
      </c>
      <c r="T86" s="63">
        <f t="shared" si="51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224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433</v>
      </c>
      <c r="G96" s="81">
        <f t="shared" si="52"/>
        <v>352</v>
      </c>
      <c r="H96" s="81">
        <f t="shared" si="52"/>
        <v>81</v>
      </c>
      <c r="I96" s="82">
        <f t="shared" si="52"/>
        <v>0.8129330254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42</v>
      </c>
      <c r="P96" s="81">
        <f t="shared" si="52"/>
        <v>61</v>
      </c>
      <c r="Q96" s="82">
        <f t="shared" si="52"/>
        <v>0.4077669903</v>
      </c>
      <c r="R96" s="81">
        <f t="shared" si="52"/>
        <v>3</v>
      </c>
      <c r="S96" s="81">
        <f t="shared" si="52"/>
        <v>2</v>
      </c>
      <c r="T96" s="81">
        <f t="shared" si="52"/>
        <v>1</v>
      </c>
      <c r="U96" s="82">
        <f t="shared" si="52"/>
        <v>0.6666666667</v>
      </c>
      <c r="V96" s="82">
        <f t="shared" ref="V96:W96" si="53">F96+J96+N96+R96</f>
        <v>553</v>
      </c>
      <c r="W96" s="81">
        <f t="shared" si="53"/>
        <v>396</v>
      </c>
      <c r="X96" s="82">
        <f t="shared" ref="X96:X100" si="56">V96-W96</f>
        <v>157</v>
      </c>
      <c r="Y96" s="82">
        <f t="shared" ref="Y96:Y100" si="57">W96/V96</f>
        <v>0.7160940325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135</v>
      </c>
      <c r="H97" s="84">
        <f t="shared" si="54"/>
        <v>25</v>
      </c>
      <c r="I97" s="85">
        <f t="shared" si="54"/>
        <v>0.84375</v>
      </c>
      <c r="J97" s="84">
        <f t="shared" si="54"/>
        <v>22</v>
      </c>
      <c r="K97" s="84">
        <f t="shared" si="54"/>
        <v>0</v>
      </c>
      <c r="L97" s="84">
        <f t="shared" si="54"/>
        <v>22</v>
      </c>
      <c r="M97" s="85">
        <f t="shared" si="54"/>
        <v>0</v>
      </c>
      <c r="N97" s="84">
        <f t="shared" si="54"/>
        <v>20</v>
      </c>
      <c r="O97" s="84">
        <f t="shared" si="54"/>
        <v>11</v>
      </c>
      <c r="P97" s="84">
        <f t="shared" si="54"/>
        <v>9</v>
      </c>
      <c r="Q97" s="85">
        <f t="shared" si="54"/>
        <v>0.55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146</v>
      </c>
      <c r="X97" s="81">
        <f t="shared" si="56"/>
        <v>56</v>
      </c>
      <c r="Y97" s="82">
        <f t="shared" si="57"/>
        <v>0.7227722772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170</v>
      </c>
      <c r="G98" s="87">
        <f t="shared" si="58"/>
        <v>139</v>
      </c>
      <c r="H98" s="87">
        <f t="shared" si="58"/>
        <v>31</v>
      </c>
      <c r="I98" s="88">
        <f t="shared" si="58"/>
        <v>0.8176470588</v>
      </c>
      <c r="J98" s="87">
        <f t="shared" si="58"/>
        <v>2</v>
      </c>
      <c r="K98" s="87">
        <f t="shared" si="58"/>
        <v>1</v>
      </c>
      <c r="L98" s="87">
        <f t="shared" si="58"/>
        <v>1</v>
      </c>
      <c r="M98" s="88">
        <f t="shared" si="58"/>
        <v>0.5</v>
      </c>
      <c r="N98" s="87">
        <f t="shared" si="58"/>
        <v>20</v>
      </c>
      <c r="O98" s="87">
        <f t="shared" si="58"/>
        <v>6</v>
      </c>
      <c r="P98" s="87">
        <f t="shared" si="58"/>
        <v>16</v>
      </c>
      <c r="Q98" s="88">
        <f t="shared" si="58"/>
        <v>0.3</v>
      </c>
      <c r="R98" s="88"/>
      <c r="S98" s="88"/>
      <c r="T98" s="88"/>
      <c r="U98" s="88"/>
      <c r="V98" s="82">
        <f t="shared" ref="V98:W98" si="59">F98+J98+N98+R98</f>
        <v>192</v>
      </c>
      <c r="W98" s="82">
        <f t="shared" si="59"/>
        <v>146</v>
      </c>
      <c r="X98" s="82">
        <f t="shared" si="56"/>
        <v>46</v>
      </c>
      <c r="Y98" s="82">
        <f t="shared" si="57"/>
        <v>0.7604166667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203</v>
      </c>
      <c r="G99" s="27">
        <f t="shared" si="60"/>
        <v>148</v>
      </c>
      <c r="H99" s="27">
        <f t="shared" si="60"/>
        <v>55</v>
      </c>
      <c r="I99" s="28">
        <f t="shared" si="60"/>
        <v>0.7290640394</v>
      </c>
      <c r="J99" s="27">
        <f t="shared" si="60"/>
        <v>15</v>
      </c>
      <c r="K99" s="27">
        <f t="shared" si="60"/>
        <v>0</v>
      </c>
      <c r="L99" s="27">
        <f t="shared" si="60"/>
        <v>15</v>
      </c>
      <c r="M99" s="28">
        <f t="shared" si="60"/>
        <v>0</v>
      </c>
      <c r="N99" s="27">
        <f t="shared" si="60"/>
        <v>29</v>
      </c>
      <c r="O99" s="27">
        <f t="shared" si="60"/>
        <v>9</v>
      </c>
      <c r="P99" s="27">
        <f t="shared" si="60"/>
        <v>20</v>
      </c>
      <c r="Q99" s="28">
        <f t="shared" si="60"/>
        <v>0.3103448276</v>
      </c>
      <c r="R99" s="28"/>
      <c r="S99" s="28"/>
      <c r="T99" s="28"/>
      <c r="U99" s="28"/>
      <c r="V99" s="82">
        <f t="shared" ref="V99:W99" si="61">F99+J99+N99+R99</f>
        <v>247</v>
      </c>
      <c r="W99" s="82">
        <f t="shared" si="61"/>
        <v>157</v>
      </c>
      <c r="X99" s="82">
        <f t="shared" si="56"/>
        <v>90</v>
      </c>
      <c r="Y99" s="82">
        <f t="shared" si="57"/>
        <v>0.6356275304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966</v>
      </c>
      <c r="G100" s="27">
        <f t="shared" si="62"/>
        <v>774</v>
      </c>
      <c r="H100" s="27">
        <f t="shared" si="62"/>
        <v>192</v>
      </c>
      <c r="I100" s="28">
        <f t="shared" si="62"/>
        <v>0.801242236</v>
      </c>
      <c r="J100" s="28">
        <f t="shared" si="62"/>
        <v>53</v>
      </c>
      <c r="K100" s="27">
        <f t="shared" si="62"/>
        <v>1</v>
      </c>
      <c r="L100" s="28">
        <f t="shared" si="62"/>
        <v>52</v>
      </c>
      <c r="M100" s="28">
        <f t="shared" si="62"/>
        <v>0.01886792453</v>
      </c>
      <c r="N100" s="27">
        <f t="shared" si="62"/>
        <v>172</v>
      </c>
      <c r="O100" s="27">
        <f t="shared" si="62"/>
        <v>68</v>
      </c>
      <c r="P100" s="27">
        <f t="shared" si="62"/>
        <v>106</v>
      </c>
      <c r="Q100" s="28">
        <f t="shared" si="62"/>
        <v>0.3953488372</v>
      </c>
      <c r="R100" s="63">
        <f t="shared" si="62"/>
        <v>3</v>
      </c>
      <c r="S100" s="63">
        <f t="shared" si="62"/>
        <v>2</v>
      </c>
      <c r="T100" s="63">
        <f t="shared" si="62"/>
        <v>1</v>
      </c>
      <c r="U100" s="28">
        <f t="shared" si="62"/>
        <v>0.6666666667</v>
      </c>
      <c r="V100" s="82">
        <f t="shared" ref="V100:W100" si="63">F100+J100+N100+R100</f>
        <v>1194</v>
      </c>
      <c r="W100" s="91">
        <f t="shared" si="63"/>
        <v>845</v>
      </c>
      <c r="X100" s="82">
        <f t="shared" si="56"/>
        <v>349</v>
      </c>
      <c r="Y100" s="82">
        <f t="shared" si="57"/>
        <v>0.7077051926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225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1019</v>
      </c>
      <c r="J113" s="9"/>
      <c r="K113" s="10"/>
      <c r="L113" s="98">
        <f>G86+K86</f>
        <v>775</v>
      </c>
      <c r="M113" s="9"/>
      <c r="N113" s="10"/>
      <c r="O113" s="99">
        <f t="shared" ref="O113:O114" si="64">I113-L113</f>
        <v>244</v>
      </c>
      <c r="P113" s="9"/>
      <c r="Q113" s="10"/>
      <c r="R113" s="99">
        <f t="shared" ref="R113:R115" si="65">L113/I113</f>
        <v>0.7605495584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70</v>
      </c>
      <c r="M114" s="9"/>
      <c r="N114" s="10"/>
      <c r="O114" s="101">
        <f t="shared" si="64"/>
        <v>105</v>
      </c>
      <c r="P114" s="9"/>
      <c r="Q114" s="10"/>
      <c r="R114" s="99">
        <f t="shared" si="65"/>
        <v>0.4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1194</v>
      </c>
      <c r="J115" s="9"/>
      <c r="K115" s="10"/>
      <c r="L115" s="98">
        <f>SUM(L113:L114)</f>
        <v>845</v>
      </c>
      <c r="M115" s="9"/>
      <c r="N115" s="10"/>
      <c r="O115" s="99">
        <f>SUM(O113:O114)</f>
        <v>349</v>
      </c>
      <c r="P115" s="9"/>
      <c r="Q115" s="10"/>
      <c r="R115" s="99">
        <f t="shared" si="65"/>
        <v>0.7077051926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2015.0</v>
      </c>
      <c r="G121" s="107">
        <v>807.0</v>
      </c>
      <c r="H121" s="107">
        <f t="shared" ref="H121:H124" si="66">F121-G121</f>
        <v>1208</v>
      </c>
      <c r="I121" s="108">
        <f t="shared" ref="I121:I125" si="67">G121/F121</f>
        <v>0.4004962779</v>
      </c>
      <c r="J121" s="107">
        <v>327.0</v>
      </c>
      <c r="K121" s="107">
        <v>92.0</v>
      </c>
      <c r="L121" s="107">
        <f t="shared" ref="L121:L124" si="68">J121-K121</f>
        <v>235</v>
      </c>
      <c r="M121" s="108">
        <f t="shared" ref="M121:M125" si="69">K121/J121</f>
        <v>0.2813455657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1603.0</v>
      </c>
      <c r="G122" s="107">
        <v>476.0</v>
      </c>
      <c r="H122" s="107">
        <f t="shared" si="66"/>
        <v>1127</v>
      </c>
      <c r="I122" s="108">
        <f t="shared" si="67"/>
        <v>0.2969432314</v>
      </c>
      <c r="J122" s="107">
        <v>425.0</v>
      </c>
      <c r="K122" s="107">
        <v>72.0</v>
      </c>
      <c r="L122" s="107">
        <f t="shared" si="68"/>
        <v>353</v>
      </c>
      <c r="M122" s="108">
        <f t="shared" si="69"/>
        <v>0.1694117647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1355.0</v>
      </c>
      <c r="G123" s="107">
        <v>475.0</v>
      </c>
      <c r="H123" s="107">
        <f t="shared" si="66"/>
        <v>880</v>
      </c>
      <c r="I123" s="108">
        <f t="shared" si="67"/>
        <v>0.3505535055</v>
      </c>
      <c r="J123" s="107">
        <v>327.0</v>
      </c>
      <c r="K123" s="107">
        <v>72.0</v>
      </c>
      <c r="L123" s="107">
        <f t="shared" si="68"/>
        <v>255</v>
      </c>
      <c r="M123" s="108">
        <f t="shared" si="69"/>
        <v>0.2201834862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1869.0</v>
      </c>
      <c r="G124" s="107">
        <v>745.0</v>
      </c>
      <c r="H124" s="107">
        <f t="shared" si="66"/>
        <v>1124</v>
      </c>
      <c r="I124" s="108">
        <f t="shared" si="67"/>
        <v>0.3986088818</v>
      </c>
      <c r="J124" s="107">
        <v>428.0</v>
      </c>
      <c r="K124" s="107">
        <v>68.0</v>
      </c>
      <c r="L124" s="107">
        <f t="shared" si="68"/>
        <v>360</v>
      </c>
      <c r="M124" s="108">
        <f t="shared" si="69"/>
        <v>0.1588785047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6842</v>
      </c>
      <c r="G125" s="104">
        <f t="shared" si="70"/>
        <v>2503</v>
      </c>
      <c r="H125" s="104">
        <f t="shared" si="70"/>
        <v>4339</v>
      </c>
      <c r="I125" s="109">
        <f t="shared" si="67"/>
        <v>0.3658287051</v>
      </c>
      <c r="J125" s="104">
        <f t="shared" ref="J125:L125" si="71">J121+J122+J123+J124</f>
        <v>1507</v>
      </c>
      <c r="K125" s="104">
        <f t="shared" si="71"/>
        <v>304</v>
      </c>
      <c r="L125" s="104">
        <f t="shared" si="71"/>
        <v>1203</v>
      </c>
      <c r="M125" s="109">
        <f t="shared" si="69"/>
        <v>0.201725282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223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447</v>
      </c>
      <c r="G143" s="113">
        <f t="shared" si="72"/>
        <v>352</v>
      </c>
      <c r="H143" s="113">
        <f t="shared" ref="H143:H147" si="77">F143-G143</f>
        <v>95</v>
      </c>
      <c r="I143" s="114">
        <f t="shared" ref="I143:I147" si="78">G143/F143</f>
        <v>0.7874720358</v>
      </c>
      <c r="J143" s="115">
        <f t="shared" ref="J143:K143" si="73">F121</f>
        <v>2015</v>
      </c>
      <c r="K143" s="115">
        <f t="shared" si="73"/>
        <v>807</v>
      </c>
      <c r="L143" s="116">
        <f t="shared" ref="L143:L147" si="80">J143-K143</f>
        <v>1208</v>
      </c>
      <c r="M143" s="114">
        <f t="shared" ref="M143:M147" si="81">K143/J143</f>
        <v>0.4004962779</v>
      </c>
      <c r="N143" s="113">
        <f t="shared" ref="N143:O143" si="74">N96+R96</f>
        <v>106</v>
      </c>
      <c r="O143" s="113">
        <f t="shared" si="74"/>
        <v>44</v>
      </c>
      <c r="P143" s="113">
        <f t="shared" ref="P143:P147" si="83">N143-O143</f>
        <v>62</v>
      </c>
      <c r="Q143" s="114">
        <f t="shared" ref="Q143:Q147" si="84">O143/N143</f>
        <v>0.4150943396</v>
      </c>
      <c r="R143" s="115">
        <f t="shared" ref="R143:S143" si="75">J121</f>
        <v>327</v>
      </c>
      <c r="S143" s="115">
        <f t="shared" si="75"/>
        <v>92</v>
      </c>
      <c r="T143" s="116">
        <f t="shared" ref="T143:T147" si="86">R143-S143</f>
        <v>235</v>
      </c>
      <c r="U143" s="114">
        <f t="shared" ref="U143:U147" si="87">S143/R143</f>
        <v>0.2813455657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135</v>
      </c>
      <c r="H144" s="118">
        <f t="shared" si="77"/>
        <v>47</v>
      </c>
      <c r="I144" s="119">
        <f t="shared" si="78"/>
        <v>0.7417582418</v>
      </c>
      <c r="J144" s="120">
        <f t="shared" ref="J144:K144" si="79">F122</f>
        <v>1603</v>
      </c>
      <c r="K144" s="120">
        <f t="shared" si="79"/>
        <v>476</v>
      </c>
      <c r="L144" s="121">
        <f t="shared" si="80"/>
        <v>1127</v>
      </c>
      <c r="M144" s="119">
        <f t="shared" si="81"/>
        <v>0.2969432314</v>
      </c>
      <c r="N144" s="118">
        <f t="shared" ref="N144:O144" si="82">N97+R97</f>
        <v>20</v>
      </c>
      <c r="O144" s="118">
        <f t="shared" si="82"/>
        <v>11</v>
      </c>
      <c r="P144" s="118">
        <f t="shared" si="83"/>
        <v>9</v>
      </c>
      <c r="Q144" s="119">
        <f t="shared" si="84"/>
        <v>0.55</v>
      </c>
      <c r="R144" s="120">
        <f t="shared" ref="R144:S144" si="85">J122</f>
        <v>425</v>
      </c>
      <c r="S144" s="120">
        <f t="shared" si="85"/>
        <v>72</v>
      </c>
      <c r="T144" s="121">
        <f t="shared" si="86"/>
        <v>353</v>
      </c>
      <c r="U144" s="119">
        <f t="shared" si="87"/>
        <v>0.1694117647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172</v>
      </c>
      <c r="G145" s="123">
        <f t="shared" si="88"/>
        <v>140</v>
      </c>
      <c r="H145" s="123">
        <f t="shared" si="77"/>
        <v>32</v>
      </c>
      <c r="I145" s="124">
        <f t="shared" si="78"/>
        <v>0.8139534884</v>
      </c>
      <c r="J145" s="125">
        <f t="shared" ref="J145:K145" si="89">F123</f>
        <v>1355</v>
      </c>
      <c r="K145" s="125">
        <f t="shared" si="89"/>
        <v>475</v>
      </c>
      <c r="L145" s="126">
        <f t="shared" si="80"/>
        <v>880</v>
      </c>
      <c r="M145" s="124">
        <f t="shared" si="81"/>
        <v>0.3505535055</v>
      </c>
      <c r="N145" s="123">
        <f t="shared" ref="N145:O145" si="90">N98+R98</f>
        <v>20</v>
      </c>
      <c r="O145" s="123">
        <f t="shared" si="90"/>
        <v>6</v>
      </c>
      <c r="P145" s="123">
        <f t="shared" si="83"/>
        <v>14</v>
      </c>
      <c r="Q145" s="124">
        <f t="shared" si="84"/>
        <v>0.3</v>
      </c>
      <c r="R145" s="125">
        <f t="shared" ref="R145:S145" si="91">J123</f>
        <v>327</v>
      </c>
      <c r="S145" s="125">
        <f t="shared" si="91"/>
        <v>72</v>
      </c>
      <c r="T145" s="126">
        <f t="shared" si="86"/>
        <v>255</v>
      </c>
      <c r="U145" s="124">
        <f t="shared" si="87"/>
        <v>0.2201834862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218</v>
      </c>
      <c r="G146" s="128">
        <f t="shared" si="92"/>
        <v>148</v>
      </c>
      <c r="H146" s="128">
        <f t="shared" si="77"/>
        <v>70</v>
      </c>
      <c r="I146" s="129">
        <f t="shared" si="78"/>
        <v>0.6788990826</v>
      </c>
      <c r="J146" s="130">
        <f t="shared" ref="J146:K146" si="93">F124</f>
        <v>1869</v>
      </c>
      <c r="K146" s="130">
        <f t="shared" si="93"/>
        <v>745</v>
      </c>
      <c r="L146" s="131">
        <f t="shared" si="80"/>
        <v>1124</v>
      </c>
      <c r="M146" s="129">
        <f t="shared" si="81"/>
        <v>0.3986088818</v>
      </c>
      <c r="N146" s="128">
        <f t="shared" ref="N146:O146" si="94">N99+R99</f>
        <v>29</v>
      </c>
      <c r="O146" s="128">
        <f t="shared" si="94"/>
        <v>9</v>
      </c>
      <c r="P146" s="128">
        <f t="shared" si="83"/>
        <v>20</v>
      </c>
      <c r="Q146" s="129">
        <f t="shared" si="84"/>
        <v>0.3103448276</v>
      </c>
      <c r="R146" s="130">
        <f t="shared" ref="R146:S146" si="95">J124</f>
        <v>428</v>
      </c>
      <c r="S146" s="130">
        <f t="shared" si="95"/>
        <v>68</v>
      </c>
      <c r="T146" s="131">
        <f t="shared" si="86"/>
        <v>360</v>
      </c>
      <c r="U146" s="129">
        <f t="shared" si="87"/>
        <v>0.1588785047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1019</v>
      </c>
      <c r="G147" s="132">
        <f t="shared" si="96"/>
        <v>775</v>
      </c>
      <c r="H147" s="132">
        <f t="shared" si="77"/>
        <v>244</v>
      </c>
      <c r="I147" s="133">
        <f t="shared" si="78"/>
        <v>0.7605495584</v>
      </c>
      <c r="J147" s="134">
        <f t="shared" ref="J147:K147" si="97">F125</f>
        <v>6842</v>
      </c>
      <c r="K147" s="134">
        <f t="shared" si="97"/>
        <v>2503</v>
      </c>
      <c r="L147" s="135">
        <f t="shared" si="80"/>
        <v>4339</v>
      </c>
      <c r="M147" s="133">
        <f t="shared" si="81"/>
        <v>0.3658287051</v>
      </c>
      <c r="N147" s="132">
        <f t="shared" ref="N147:O147" si="98">N100+R100</f>
        <v>175</v>
      </c>
      <c r="O147" s="132">
        <f t="shared" si="98"/>
        <v>70</v>
      </c>
      <c r="P147" s="132">
        <f t="shared" si="83"/>
        <v>105</v>
      </c>
      <c r="Q147" s="133">
        <f t="shared" si="84"/>
        <v>0.4</v>
      </c>
      <c r="R147" s="134">
        <f t="shared" ref="R147:S147" si="99">J125</f>
        <v>1507</v>
      </c>
      <c r="S147" s="134">
        <f t="shared" si="99"/>
        <v>304</v>
      </c>
      <c r="T147" s="135">
        <f t="shared" si="86"/>
        <v>1203</v>
      </c>
      <c r="U147" s="133">
        <f t="shared" si="87"/>
        <v>0.201725282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226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10.0</v>
      </c>
      <c r="P8" s="21">
        <f>N8-O8</f>
        <v>0</v>
      </c>
      <c r="Q8" s="23">
        <f>O8/N8</f>
        <v>1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2.0</v>
      </c>
      <c r="G9" s="22">
        <v>2.0</v>
      </c>
      <c r="H9" s="21">
        <f t="shared" si="1"/>
        <v>0</v>
      </c>
      <c r="I9" s="23"/>
      <c r="J9" s="21">
        <v>2.0</v>
      </c>
      <c r="K9" s="22">
        <v>2.0</v>
      </c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9.0</v>
      </c>
      <c r="P10" s="21">
        <f>N10-O10</f>
        <v>1</v>
      </c>
      <c r="Q10" s="23">
        <f>O10/N10</f>
        <v>0.9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43.0</v>
      </c>
      <c r="H11" s="21">
        <f t="shared" ref="H11:H17" si="4">F11-G11</f>
        <v>2</v>
      </c>
      <c r="I11" s="23">
        <f t="shared" ref="I11:I17" si="5">G11/F11</f>
        <v>0.9555555556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24.0</v>
      </c>
      <c r="H16" s="21">
        <f t="shared" si="4"/>
        <v>4</v>
      </c>
      <c r="I16" s="23">
        <f t="shared" si="5"/>
        <v>0.8571428571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25.0</v>
      </c>
      <c r="H17" s="21">
        <f t="shared" si="4"/>
        <v>5</v>
      </c>
      <c r="I17" s="23">
        <f t="shared" si="5"/>
        <v>0.8333333333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15.0</v>
      </c>
      <c r="P18" s="21">
        <f t="shared" si="6"/>
        <v>19</v>
      </c>
      <c r="Q18" s="23">
        <f t="shared" si="7"/>
        <v>0.4411764706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6.0</v>
      </c>
      <c r="H21" s="21">
        <f t="shared" si="8"/>
        <v>2</v>
      </c>
      <c r="I21" s="23">
        <f t="shared" si="9"/>
        <v>0.75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6.0</v>
      </c>
      <c r="H22" s="21">
        <f t="shared" si="8"/>
        <v>4</v>
      </c>
      <c r="I22" s="23">
        <f t="shared" si="9"/>
        <v>0.6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39.0</v>
      </c>
      <c r="H23" s="21">
        <f t="shared" si="8"/>
        <v>1</v>
      </c>
      <c r="I23" s="23">
        <f t="shared" si="9"/>
        <v>0.975</v>
      </c>
      <c r="J23" s="21"/>
      <c r="K23" s="22"/>
      <c r="L23" s="21"/>
      <c r="M23" s="23"/>
      <c r="N23" s="21">
        <v>8.0</v>
      </c>
      <c r="O23" s="22">
        <v>3.0</v>
      </c>
      <c r="P23" s="21">
        <f t="shared" si="10"/>
        <v>5</v>
      </c>
      <c r="Q23" s="23">
        <f t="shared" si="11"/>
        <v>0.375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9.0</v>
      </c>
      <c r="G26" s="22">
        <v>9.0</v>
      </c>
      <c r="H26" s="21">
        <f t="shared" si="8"/>
        <v>0</v>
      </c>
      <c r="I26" s="23">
        <f t="shared" si="9"/>
        <v>1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3.0</v>
      </c>
      <c r="L28" s="21">
        <f>J28-K28</f>
        <v>1</v>
      </c>
      <c r="M28" s="23">
        <f>K28/J28</f>
        <v>0.75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12.0</v>
      </c>
      <c r="G30" s="22">
        <v>12.0</v>
      </c>
      <c r="H30" s="21">
        <f t="shared" si="12"/>
        <v>0</v>
      </c>
      <c r="I30" s="23">
        <f t="shared" si="13"/>
        <v>1</v>
      </c>
      <c r="J30" s="21">
        <v>8.0</v>
      </c>
      <c r="K30" s="22">
        <v>7.0</v>
      </c>
      <c r="L30" s="21">
        <f t="shared" ref="L30:L32" si="14">J30-K30</f>
        <v>1</v>
      </c>
      <c r="M30" s="23">
        <f t="shared" ref="M30:M31" si="15">K30/J30</f>
        <v>0.875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6.0</v>
      </c>
      <c r="H33" s="21">
        <f t="shared" si="12"/>
        <v>3</v>
      </c>
      <c r="I33" s="23">
        <f t="shared" si="13"/>
        <v>0.6666666667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4.0</v>
      </c>
      <c r="H34" s="21">
        <f t="shared" si="12"/>
        <v>2</v>
      </c>
      <c r="I34" s="23">
        <f t="shared" si="13"/>
        <v>0.6666666667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9.0</v>
      </c>
      <c r="H36" s="21">
        <f t="shared" si="12"/>
        <v>1</v>
      </c>
      <c r="I36" s="23">
        <f t="shared" si="13"/>
        <v>0.9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441</v>
      </c>
      <c r="G37" s="27">
        <f t="shared" si="16"/>
        <v>406</v>
      </c>
      <c r="H37" s="27">
        <f t="shared" si="12"/>
        <v>35</v>
      </c>
      <c r="I37" s="28">
        <f t="shared" si="13"/>
        <v>0.9206349206</v>
      </c>
      <c r="J37" s="28">
        <f>SUM(J7:J36)</f>
        <v>16</v>
      </c>
      <c r="K37" s="27"/>
      <c r="L37" s="28">
        <f>J37-K37</f>
        <v>16</v>
      </c>
      <c r="M37" s="28">
        <f>K37/J37</f>
        <v>0</v>
      </c>
      <c r="N37" s="27">
        <f t="shared" ref="N37:P37" si="17">SUM(N7:N36)</f>
        <v>103</v>
      </c>
      <c r="O37" s="27">
        <f t="shared" si="17"/>
        <v>46</v>
      </c>
      <c r="P37" s="27">
        <f t="shared" si="17"/>
        <v>57</v>
      </c>
      <c r="Q37" s="28">
        <f t="shared" ref="Q37:Q39" si="19">O37/N37</f>
        <v>0.4466019417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9.0</v>
      </c>
      <c r="H40" s="35">
        <f t="shared" si="12"/>
        <v>1</v>
      </c>
      <c r="I40" s="37">
        <f t="shared" si="13"/>
        <v>0.9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2.0</v>
      </c>
      <c r="L44" s="35">
        <f>J44-K44</f>
        <v>0</v>
      </c>
      <c r="M44" s="37">
        <f>K44/J44</f>
        <v>1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0.0</v>
      </c>
      <c r="P45" s="35">
        <f>N45-O45</f>
        <v>1</v>
      </c>
      <c r="Q45" s="37">
        <f>O45/N45</f>
        <v>0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2.0</v>
      </c>
      <c r="H47" s="35">
        <f t="shared" si="12"/>
        <v>3</v>
      </c>
      <c r="I47" s="37">
        <f t="shared" si="13"/>
        <v>0.4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7.0</v>
      </c>
      <c r="H49" s="35">
        <f t="shared" si="12"/>
        <v>1</v>
      </c>
      <c r="I49" s="37">
        <f t="shared" si="13"/>
        <v>0.875</v>
      </c>
      <c r="J49" s="35"/>
      <c r="K49" s="36"/>
      <c r="L49" s="35"/>
      <c r="M49" s="37"/>
      <c r="N49" s="35">
        <v>2.0</v>
      </c>
      <c r="O49" s="36">
        <v>1.0</v>
      </c>
      <c r="P49" s="35">
        <f t="shared" ref="P49:P51" si="21">N49-O49</f>
        <v>1</v>
      </c>
      <c r="Q49" s="37">
        <f t="shared" ref="Q49:Q51" si="22">O49/N49</f>
        <v>0.5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139</v>
      </c>
      <c r="H53" s="27">
        <f t="shared" si="25"/>
        <v>21</v>
      </c>
      <c r="I53" s="28">
        <f t="shared" si="13"/>
        <v>0.86875</v>
      </c>
      <c r="J53" s="27">
        <f t="shared" ref="J53:L53" si="26">SUM(J38:J52)</f>
        <v>22</v>
      </c>
      <c r="K53" s="27">
        <f t="shared" si="26"/>
        <v>21</v>
      </c>
      <c r="L53" s="27">
        <f t="shared" si="26"/>
        <v>1</v>
      </c>
      <c r="M53" s="28">
        <f>K53/J53</f>
        <v>0.9545454545</v>
      </c>
      <c r="N53" s="27">
        <f t="shared" ref="N53:O53" si="27">SUM(N38:N52)</f>
        <v>20</v>
      </c>
      <c r="O53" s="27">
        <f t="shared" si="27"/>
        <v>11</v>
      </c>
      <c r="P53" s="27">
        <f>N53-O53</f>
        <v>9</v>
      </c>
      <c r="Q53" s="28">
        <f t="shared" ref="Q53:Q54" si="29">O53/N53</f>
        <v>0.55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10.0</v>
      </c>
      <c r="G54" s="45">
        <v>10.0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10.0</v>
      </c>
      <c r="G55" s="45">
        <v>10.0</v>
      </c>
      <c r="H55" s="44">
        <f t="shared" si="30"/>
        <v>0</v>
      </c>
      <c r="I55" s="46">
        <f t="shared" si="13"/>
        <v>1</v>
      </c>
      <c r="J55" s="44">
        <v>3.0</v>
      </c>
      <c r="K55" s="45"/>
      <c r="L55" s="44">
        <f t="shared" si="31"/>
        <v>3</v>
      </c>
      <c r="M55" s="46">
        <f>K55/J55</f>
        <v>0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7.0</v>
      </c>
      <c r="H56" s="44">
        <f t="shared" si="30"/>
        <v>3</v>
      </c>
      <c r="I56" s="46">
        <f t="shared" si="13"/>
        <v>0.7</v>
      </c>
      <c r="J56" s="44"/>
      <c r="K56" s="45"/>
      <c r="L56" s="44"/>
      <c r="M56" s="46"/>
      <c r="N56" s="44">
        <v>2.0</v>
      </c>
      <c r="O56" s="45">
        <v>0.0</v>
      </c>
      <c r="P56" s="44">
        <f>N56-O56</f>
        <v>2</v>
      </c>
      <c r="Q56" s="46">
        <f>O56/N56</f>
        <v>0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8.0</v>
      </c>
      <c r="H58" s="44">
        <f t="shared" si="30"/>
        <v>2</v>
      </c>
      <c r="I58" s="46">
        <f t="shared" si="13"/>
        <v>0.8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8.0</v>
      </c>
      <c r="H60" s="44">
        <f t="shared" si="30"/>
        <v>0</v>
      </c>
      <c r="I60" s="46">
        <f t="shared" si="13"/>
        <v>1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2.0</v>
      </c>
      <c r="L61" s="44">
        <f>J61-K61</f>
        <v>0</v>
      </c>
      <c r="M61" s="46">
        <f>K61/J61</f>
        <v>1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1.0</v>
      </c>
      <c r="P65" s="44">
        <f t="shared" ref="P65:P66" si="32">N65-O65</f>
        <v>5</v>
      </c>
      <c r="Q65" s="46">
        <f t="shared" ref="Q65:Q66" si="33">O65/N65</f>
        <v>0.1666666667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19.0</v>
      </c>
      <c r="G66" s="45">
        <v>8.0</v>
      </c>
      <c r="H66" s="44">
        <f t="shared" si="30"/>
        <v>11</v>
      </c>
      <c r="I66" s="46">
        <f t="shared" si="13"/>
        <v>0.4210526316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0.0</v>
      </c>
      <c r="G67" s="45">
        <v>0.0</v>
      </c>
      <c r="H67" s="44">
        <f t="shared" si="30"/>
        <v>0</v>
      </c>
      <c r="I67" s="46" t="str">
        <f t="shared" si="13"/>
        <v>#DIV/0!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20.0</v>
      </c>
      <c r="G68" s="45">
        <v>20.0</v>
      </c>
      <c r="H68" s="44">
        <f t="shared" si="30"/>
        <v>0</v>
      </c>
      <c r="I68" s="46">
        <f t="shared" si="13"/>
        <v>1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164</v>
      </c>
      <c r="G70" s="27">
        <f t="shared" si="36"/>
        <v>137</v>
      </c>
      <c r="H70" s="27">
        <f t="shared" si="36"/>
        <v>27</v>
      </c>
      <c r="I70" s="28">
        <f t="shared" si="13"/>
        <v>0.8353658537</v>
      </c>
      <c r="J70" s="27">
        <f t="shared" ref="J70:K70" si="37">SUM(J54:J69)</f>
        <v>5</v>
      </c>
      <c r="K70" s="27">
        <f t="shared" si="37"/>
        <v>2</v>
      </c>
      <c r="L70" s="27">
        <f>J70-K70</f>
        <v>3</v>
      </c>
      <c r="M70" s="28">
        <f>K70/J70</f>
        <v>0.4</v>
      </c>
      <c r="N70" s="27">
        <f t="shared" ref="N70:P70" si="38">SUM(N54:N69)</f>
        <v>20</v>
      </c>
      <c r="O70" s="27">
        <f t="shared" si="38"/>
        <v>4</v>
      </c>
      <c r="P70" s="27">
        <f t="shared" si="38"/>
        <v>18</v>
      </c>
      <c r="Q70" s="28">
        <f t="shared" si="35"/>
        <v>0.2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1.0</v>
      </c>
      <c r="P71" s="56">
        <f>N71-O71</f>
        <v>1</v>
      </c>
      <c r="Q71" s="58">
        <f t="shared" si="35"/>
        <v>0.5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1.0</v>
      </c>
      <c r="L73" s="56">
        <f>J73-K73</f>
        <v>4</v>
      </c>
      <c r="M73" s="58">
        <f>K73/J73</f>
        <v>0.2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63.0</v>
      </c>
      <c r="G74" s="57">
        <v>42.0</v>
      </c>
      <c r="H74" s="56">
        <f t="shared" si="39"/>
        <v>21</v>
      </c>
      <c r="I74" s="58">
        <f t="shared" si="13"/>
        <v>0.6666666667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12.0</v>
      </c>
      <c r="H75" s="56">
        <f t="shared" si="39"/>
        <v>3</v>
      </c>
      <c r="I75" s="58">
        <f t="shared" si="13"/>
        <v>0.8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14.0</v>
      </c>
      <c r="H76" s="56">
        <f t="shared" si="39"/>
        <v>3</v>
      </c>
      <c r="I76" s="58">
        <f t="shared" si="13"/>
        <v>0.8235294118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11.0</v>
      </c>
      <c r="H78" s="56">
        <f t="shared" si="39"/>
        <v>17</v>
      </c>
      <c r="I78" s="58">
        <f t="shared" si="13"/>
        <v>0.3928571429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6.0</v>
      </c>
      <c r="P78" s="56">
        <f t="shared" si="40"/>
        <v>1</v>
      </c>
      <c r="Q78" s="58">
        <f t="shared" si="41"/>
        <v>0.8571428571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5.0</v>
      </c>
      <c r="H79" s="56">
        <f t="shared" si="39"/>
        <v>5</v>
      </c>
      <c r="I79" s="58">
        <f t="shared" si="13"/>
        <v>0.5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8.0</v>
      </c>
      <c r="H81" s="56">
        <f t="shared" si="39"/>
        <v>2</v>
      </c>
      <c r="I81" s="58">
        <f t="shared" si="13"/>
        <v>0.8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5.0</v>
      </c>
      <c r="H83" s="56">
        <f t="shared" si="39"/>
        <v>4</v>
      </c>
      <c r="I83" s="58">
        <f t="shared" si="13"/>
        <v>0.5555555556</v>
      </c>
      <c r="J83" s="56">
        <v>0.0</v>
      </c>
      <c r="K83" s="57"/>
      <c r="L83" s="56">
        <f t="shared" ref="L83:L85" si="42">J83-K83</f>
        <v>0</v>
      </c>
      <c r="M83" s="58"/>
      <c r="N83" s="56">
        <v>2.0</v>
      </c>
      <c r="O83" s="57">
        <v>0.0</v>
      </c>
      <c r="P83" s="56">
        <f t="shared" ref="P83:P84" si="43">N83-O83</f>
        <v>2</v>
      </c>
      <c r="Q83" s="58">
        <f t="shared" ref="Q83:Q86" si="44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8.0</v>
      </c>
      <c r="G84" s="57">
        <v>8.0</v>
      </c>
      <c r="H84" s="56">
        <f t="shared" si="39"/>
        <v>0</v>
      </c>
      <c r="I84" s="58">
        <f t="shared" si="13"/>
        <v>1</v>
      </c>
      <c r="J84" s="56">
        <v>4.0</v>
      </c>
      <c r="K84" s="57"/>
      <c r="L84" s="56">
        <f t="shared" si="42"/>
        <v>4</v>
      </c>
      <c r="M84" s="58"/>
      <c r="N84" s="56">
        <v>2.0</v>
      </c>
      <c r="O84" s="57">
        <v>2.0</v>
      </c>
      <c r="P84" s="56">
        <f t="shared" si="43"/>
        <v>0</v>
      </c>
      <c r="Q84" s="58">
        <f t="shared" si="44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5">SUM(F71:F84)</f>
        <v>203</v>
      </c>
      <c r="G85" s="27">
        <f t="shared" si="45"/>
        <v>140</v>
      </c>
      <c r="H85" s="27">
        <f t="shared" si="45"/>
        <v>63</v>
      </c>
      <c r="I85" s="28">
        <f t="shared" si="13"/>
        <v>0.6896551724</v>
      </c>
      <c r="J85" s="27">
        <f t="shared" ref="J85:K85" si="46">SUM(J71:J84)</f>
        <v>15</v>
      </c>
      <c r="K85" s="27">
        <f t="shared" si="46"/>
        <v>1</v>
      </c>
      <c r="L85" s="27">
        <f t="shared" si="42"/>
        <v>14</v>
      </c>
      <c r="M85" s="28">
        <f t="shared" ref="M85:M86" si="50">K85/J85</f>
        <v>0.06666666667</v>
      </c>
      <c r="N85" s="27">
        <f t="shared" ref="N85:P85" si="47">SUM(N71:N84)</f>
        <v>29</v>
      </c>
      <c r="O85" s="27">
        <f t="shared" si="47"/>
        <v>11</v>
      </c>
      <c r="P85" s="27">
        <f t="shared" si="47"/>
        <v>18</v>
      </c>
      <c r="Q85" s="28">
        <f t="shared" si="44"/>
        <v>0.3793103448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8">F37+F53+F70+F85</f>
        <v>968</v>
      </c>
      <c r="G86" s="27">
        <f t="shared" si="48"/>
        <v>822</v>
      </c>
      <c r="H86" s="27">
        <f t="shared" si="48"/>
        <v>146</v>
      </c>
      <c r="I86" s="28">
        <f t="shared" si="13"/>
        <v>0.8491735537</v>
      </c>
      <c r="J86" s="28">
        <f t="shared" ref="J86:L86" si="49">J37+J53+J70+J85</f>
        <v>58</v>
      </c>
      <c r="K86" s="27">
        <f t="shared" si="49"/>
        <v>24</v>
      </c>
      <c r="L86" s="28">
        <f t="shared" si="49"/>
        <v>34</v>
      </c>
      <c r="M86" s="28">
        <f t="shared" si="50"/>
        <v>0.4137931034</v>
      </c>
      <c r="N86" s="27">
        <f t="shared" ref="N86:P86" si="51">N37+N53+N70+N85</f>
        <v>172</v>
      </c>
      <c r="O86" s="27">
        <f t="shared" si="51"/>
        <v>72</v>
      </c>
      <c r="P86" s="27">
        <f t="shared" si="51"/>
        <v>102</v>
      </c>
      <c r="Q86" s="28">
        <f t="shared" si="44"/>
        <v>0.4186046512</v>
      </c>
      <c r="R86" s="63">
        <f t="shared" ref="R86:T86" si="52">R37+R53</f>
        <v>3</v>
      </c>
      <c r="S86" s="63">
        <f t="shared" si="52"/>
        <v>2</v>
      </c>
      <c r="T86" s="63">
        <f t="shared" si="52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227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3">F37</f>
        <v>441</v>
      </c>
      <c r="G96" s="81">
        <f t="shared" si="53"/>
        <v>406</v>
      </c>
      <c r="H96" s="81">
        <f t="shared" si="53"/>
        <v>35</v>
      </c>
      <c r="I96" s="82">
        <f t="shared" si="53"/>
        <v>0.9206349206</v>
      </c>
      <c r="J96" s="82">
        <f t="shared" si="53"/>
        <v>16</v>
      </c>
      <c r="K96" s="81" t="str">
        <f t="shared" si="53"/>
        <v/>
      </c>
      <c r="L96" s="82">
        <f t="shared" si="53"/>
        <v>16</v>
      </c>
      <c r="M96" s="82">
        <f t="shared" si="53"/>
        <v>0</v>
      </c>
      <c r="N96" s="81">
        <f t="shared" si="53"/>
        <v>103</v>
      </c>
      <c r="O96" s="81">
        <f t="shared" si="53"/>
        <v>46</v>
      </c>
      <c r="P96" s="81">
        <f t="shared" si="53"/>
        <v>57</v>
      </c>
      <c r="Q96" s="82">
        <f t="shared" si="53"/>
        <v>0.4466019417</v>
      </c>
      <c r="R96" s="81">
        <f t="shared" si="53"/>
        <v>3</v>
      </c>
      <c r="S96" s="81">
        <f t="shared" si="53"/>
        <v>2</v>
      </c>
      <c r="T96" s="81">
        <f t="shared" si="53"/>
        <v>1</v>
      </c>
      <c r="U96" s="82">
        <f t="shared" si="53"/>
        <v>0.6666666667</v>
      </c>
      <c r="V96" s="82">
        <f t="shared" ref="V96:W96" si="54">F96+J96+N96+R96</f>
        <v>563</v>
      </c>
      <c r="W96" s="81">
        <f t="shared" si="54"/>
        <v>454</v>
      </c>
      <c r="X96" s="82">
        <f t="shared" ref="X96:X100" si="57">V96-W96</f>
        <v>109</v>
      </c>
      <c r="Y96" s="82">
        <f t="shared" ref="Y96:Y100" si="58">W96/V96</f>
        <v>0.8063943162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5">F53</f>
        <v>160</v>
      </c>
      <c r="G97" s="84">
        <f t="shared" si="55"/>
        <v>139</v>
      </c>
      <c r="H97" s="84">
        <f t="shared" si="55"/>
        <v>21</v>
      </c>
      <c r="I97" s="85">
        <f t="shared" si="55"/>
        <v>0.86875</v>
      </c>
      <c r="J97" s="84">
        <f t="shared" si="55"/>
        <v>22</v>
      </c>
      <c r="K97" s="84">
        <f t="shared" si="55"/>
        <v>21</v>
      </c>
      <c r="L97" s="84">
        <f t="shared" si="55"/>
        <v>1</v>
      </c>
      <c r="M97" s="85">
        <f t="shared" si="55"/>
        <v>0.9545454545</v>
      </c>
      <c r="N97" s="84">
        <f t="shared" si="55"/>
        <v>20</v>
      </c>
      <c r="O97" s="84">
        <f t="shared" si="55"/>
        <v>11</v>
      </c>
      <c r="P97" s="84">
        <f t="shared" si="55"/>
        <v>9</v>
      </c>
      <c r="Q97" s="85">
        <f t="shared" si="55"/>
        <v>0.55</v>
      </c>
      <c r="R97" s="84">
        <f t="shared" si="55"/>
        <v>0</v>
      </c>
      <c r="S97" s="84">
        <f t="shared" si="55"/>
        <v>0</v>
      </c>
      <c r="T97" s="84">
        <f t="shared" si="55"/>
        <v>0</v>
      </c>
      <c r="U97" s="85" t="str">
        <f t="shared" si="55"/>
        <v>#DIV/0!</v>
      </c>
      <c r="V97" s="81">
        <f t="shared" ref="V97:W97" si="56">F97+J97+N97+R97</f>
        <v>202</v>
      </c>
      <c r="W97" s="81">
        <f t="shared" si="56"/>
        <v>171</v>
      </c>
      <c r="X97" s="81">
        <f t="shared" si="57"/>
        <v>31</v>
      </c>
      <c r="Y97" s="82">
        <f t="shared" si="58"/>
        <v>0.8465346535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9">F70</f>
        <v>164</v>
      </c>
      <c r="G98" s="87">
        <f t="shared" si="59"/>
        <v>137</v>
      </c>
      <c r="H98" s="87">
        <f t="shared" si="59"/>
        <v>27</v>
      </c>
      <c r="I98" s="88">
        <f t="shared" si="59"/>
        <v>0.8353658537</v>
      </c>
      <c r="J98" s="87">
        <f t="shared" si="59"/>
        <v>5</v>
      </c>
      <c r="K98" s="87">
        <f t="shared" si="59"/>
        <v>2</v>
      </c>
      <c r="L98" s="87">
        <f t="shared" si="59"/>
        <v>3</v>
      </c>
      <c r="M98" s="88">
        <f t="shared" si="59"/>
        <v>0.4</v>
      </c>
      <c r="N98" s="87">
        <f t="shared" si="59"/>
        <v>20</v>
      </c>
      <c r="O98" s="87">
        <f t="shared" si="59"/>
        <v>4</v>
      </c>
      <c r="P98" s="87">
        <f t="shared" si="59"/>
        <v>18</v>
      </c>
      <c r="Q98" s="88">
        <f t="shared" si="59"/>
        <v>0.2</v>
      </c>
      <c r="R98" s="88"/>
      <c r="S98" s="88"/>
      <c r="T98" s="88"/>
      <c r="U98" s="88"/>
      <c r="V98" s="82">
        <f t="shared" ref="V98:W98" si="60">F98+J98+N98+R98</f>
        <v>189</v>
      </c>
      <c r="W98" s="82">
        <f t="shared" si="60"/>
        <v>143</v>
      </c>
      <c r="X98" s="82">
        <f t="shared" si="57"/>
        <v>46</v>
      </c>
      <c r="Y98" s="82">
        <f t="shared" si="58"/>
        <v>0.7566137566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1">F85</f>
        <v>203</v>
      </c>
      <c r="G99" s="27">
        <f t="shared" si="61"/>
        <v>140</v>
      </c>
      <c r="H99" s="27">
        <f t="shared" si="61"/>
        <v>63</v>
      </c>
      <c r="I99" s="28">
        <f t="shared" si="61"/>
        <v>0.6896551724</v>
      </c>
      <c r="J99" s="27">
        <f t="shared" si="61"/>
        <v>15</v>
      </c>
      <c r="K99" s="27">
        <f t="shared" si="61"/>
        <v>1</v>
      </c>
      <c r="L99" s="27">
        <f t="shared" si="61"/>
        <v>14</v>
      </c>
      <c r="M99" s="28">
        <f t="shared" si="61"/>
        <v>0.06666666667</v>
      </c>
      <c r="N99" s="27">
        <f t="shared" si="61"/>
        <v>29</v>
      </c>
      <c r="O99" s="27">
        <f t="shared" si="61"/>
        <v>11</v>
      </c>
      <c r="P99" s="27">
        <f t="shared" si="61"/>
        <v>18</v>
      </c>
      <c r="Q99" s="28">
        <f t="shared" si="61"/>
        <v>0.3793103448</v>
      </c>
      <c r="R99" s="28"/>
      <c r="S99" s="28"/>
      <c r="T99" s="28"/>
      <c r="U99" s="28"/>
      <c r="V99" s="82">
        <f t="shared" ref="V99:W99" si="62">F99+J99+N99+R99</f>
        <v>247</v>
      </c>
      <c r="W99" s="82">
        <f t="shared" si="62"/>
        <v>152</v>
      </c>
      <c r="X99" s="82">
        <f t="shared" si="57"/>
        <v>95</v>
      </c>
      <c r="Y99" s="82">
        <f t="shared" si="58"/>
        <v>0.6153846154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3">F86</f>
        <v>968</v>
      </c>
      <c r="G100" s="27">
        <f t="shared" si="63"/>
        <v>822</v>
      </c>
      <c r="H100" s="27">
        <f t="shared" si="63"/>
        <v>146</v>
      </c>
      <c r="I100" s="28">
        <f t="shared" si="63"/>
        <v>0.8491735537</v>
      </c>
      <c r="J100" s="28">
        <f t="shared" si="63"/>
        <v>58</v>
      </c>
      <c r="K100" s="27">
        <f t="shared" si="63"/>
        <v>24</v>
      </c>
      <c r="L100" s="28">
        <f t="shared" si="63"/>
        <v>34</v>
      </c>
      <c r="M100" s="28">
        <f t="shared" si="63"/>
        <v>0.4137931034</v>
      </c>
      <c r="N100" s="27">
        <f t="shared" si="63"/>
        <v>172</v>
      </c>
      <c r="O100" s="27">
        <f t="shared" si="63"/>
        <v>72</v>
      </c>
      <c r="P100" s="27">
        <f t="shared" si="63"/>
        <v>102</v>
      </c>
      <c r="Q100" s="28">
        <f t="shared" si="63"/>
        <v>0.4186046512</v>
      </c>
      <c r="R100" s="63">
        <f t="shared" si="63"/>
        <v>3</v>
      </c>
      <c r="S100" s="63">
        <f t="shared" si="63"/>
        <v>2</v>
      </c>
      <c r="T100" s="63">
        <f t="shared" si="63"/>
        <v>1</v>
      </c>
      <c r="U100" s="28">
        <f t="shared" si="63"/>
        <v>0.6666666667</v>
      </c>
      <c r="V100" s="82">
        <f t="shared" ref="V100:W100" si="64">F100+J100+N100+R100</f>
        <v>1201</v>
      </c>
      <c r="W100" s="91">
        <f t="shared" si="64"/>
        <v>920</v>
      </c>
      <c r="X100" s="82">
        <f t="shared" si="57"/>
        <v>281</v>
      </c>
      <c r="Y100" s="82">
        <f t="shared" si="58"/>
        <v>0.7660283097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228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1026</v>
      </c>
      <c r="J113" s="9"/>
      <c r="K113" s="10"/>
      <c r="L113" s="98">
        <f>G86+K86</f>
        <v>846</v>
      </c>
      <c r="M113" s="9"/>
      <c r="N113" s="10"/>
      <c r="O113" s="99">
        <f t="shared" ref="O113:O114" si="65">I113-L113</f>
        <v>180</v>
      </c>
      <c r="P113" s="9"/>
      <c r="Q113" s="10"/>
      <c r="R113" s="99">
        <f t="shared" ref="R113:R115" si="66">L113/I113</f>
        <v>0.8245614035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74</v>
      </c>
      <c r="M114" s="9"/>
      <c r="N114" s="10"/>
      <c r="O114" s="101">
        <f t="shared" si="65"/>
        <v>101</v>
      </c>
      <c r="P114" s="9"/>
      <c r="Q114" s="10"/>
      <c r="R114" s="99">
        <f t="shared" si="66"/>
        <v>0.4228571429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1201</v>
      </c>
      <c r="J115" s="9"/>
      <c r="K115" s="10"/>
      <c r="L115" s="98">
        <f>SUM(L113:L114)</f>
        <v>920</v>
      </c>
      <c r="M115" s="9"/>
      <c r="N115" s="10"/>
      <c r="O115" s="99">
        <f>SUM(O113:O114)</f>
        <v>281</v>
      </c>
      <c r="P115" s="9"/>
      <c r="Q115" s="10"/>
      <c r="R115" s="99">
        <f t="shared" si="66"/>
        <v>0.7660283097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2011.0</v>
      </c>
      <c r="G121" s="107">
        <v>772.0</v>
      </c>
      <c r="H121" s="107">
        <f t="shared" ref="H121:H124" si="67">F121-G121</f>
        <v>1239</v>
      </c>
      <c r="I121" s="108">
        <f t="shared" ref="I121:I125" si="68">G121/F121</f>
        <v>0.3838886126</v>
      </c>
      <c r="J121" s="107">
        <v>417.0</v>
      </c>
      <c r="K121" s="107">
        <v>107.0</v>
      </c>
      <c r="L121" s="107">
        <f t="shared" ref="L121:L124" si="69">J121-K121</f>
        <v>310</v>
      </c>
      <c r="M121" s="108">
        <f t="shared" ref="M121:M125" si="70">K121/J121</f>
        <v>0.2565947242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1606.0</v>
      </c>
      <c r="G122" s="107">
        <v>500.0</v>
      </c>
      <c r="H122" s="107">
        <f t="shared" si="67"/>
        <v>1106</v>
      </c>
      <c r="I122" s="108">
        <f t="shared" si="68"/>
        <v>0.3113325031</v>
      </c>
      <c r="J122" s="107">
        <v>426.0</v>
      </c>
      <c r="K122" s="107">
        <v>74.0</v>
      </c>
      <c r="L122" s="107">
        <f t="shared" si="69"/>
        <v>352</v>
      </c>
      <c r="M122" s="108">
        <f t="shared" si="70"/>
        <v>0.1737089202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1391.0</v>
      </c>
      <c r="G123" s="107">
        <v>494.0</v>
      </c>
      <c r="H123" s="107">
        <f t="shared" si="67"/>
        <v>897</v>
      </c>
      <c r="I123" s="108">
        <f t="shared" si="68"/>
        <v>0.3551401869</v>
      </c>
      <c r="J123" s="107">
        <v>341.0</v>
      </c>
      <c r="K123" s="107">
        <v>81.0</v>
      </c>
      <c r="L123" s="107">
        <f t="shared" si="69"/>
        <v>260</v>
      </c>
      <c r="M123" s="108">
        <f t="shared" si="70"/>
        <v>0.2375366569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1923.0</v>
      </c>
      <c r="G124" s="107">
        <v>743.0</v>
      </c>
      <c r="H124" s="107">
        <f t="shared" si="67"/>
        <v>1180</v>
      </c>
      <c r="I124" s="108">
        <f t="shared" si="68"/>
        <v>0.386375455</v>
      </c>
      <c r="J124" s="107">
        <v>451.0</v>
      </c>
      <c r="K124" s="107">
        <v>67.0</v>
      </c>
      <c r="L124" s="107">
        <f t="shared" si="69"/>
        <v>384</v>
      </c>
      <c r="M124" s="108">
        <f t="shared" si="70"/>
        <v>0.1485587583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1">F121+F122+F123+F124</f>
        <v>6931</v>
      </c>
      <c r="G125" s="104">
        <f t="shared" si="71"/>
        <v>2509</v>
      </c>
      <c r="H125" s="104">
        <f t="shared" si="71"/>
        <v>4422</v>
      </c>
      <c r="I125" s="109">
        <f t="shared" si="68"/>
        <v>0.3619968259</v>
      </c>
      <c r="J125" s="104">
        <f t="shared" ref="J125:L125" si="72">J121+J122+J123+J124</f>
        <v>1635</v>
      </c>
      <c r="K125" s="104">
        <f t="shared" si="72"/>
        <v>329</v>
      </c>
      <c r="L125" s="104">
        <f t="shared" si="72"/>
        <v>1306</v>
      </c>
      <c r="M125" s="109">
        <f t="shared" si="70"/>
        <v>0.2012232416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226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135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3">F96+J96</f>
        <v>457</v>
      </c>
      <c r="G143" s="113">
        <f t="shared" si="73"/>
        <v>406</v>
      </c>
      <c r="H143" s="113">
        <f t="shared" ref="H143:H147" si="78">F143-G143</f>
        <v>51</v>
      </c>
      <c r="I143" s="114">
        <f t="shared" ref="I143:I147" si="79">G143/F143</f>
        <v>0.8884026258</v>
      </c>
      <c r="J143" s="115">
        <f t="shared" ref="J143:K143" si="74">F121</f>
        <v>2011</v>
      </c>
      <c r="K143" s="115">
        <f t="shared" si="74"/>
        <v>772</v>
      </c>
      <c r="L143" s="116">
        <f t="shared" ref="L143:L147" si="81">J143-K143</f>
        <v>1239</v>
      </c>
      <c r="M143" s="114">
        <f t="shared" ref="M143:M147" si="82">K143/J143</f>
        <v>0.3838886126</v>
      </c>
      <c r="N143" s="113">
        <f t="shared" ref="N143:O143" si="75">N96+R96</f>
        <v>106</v>
      </c>
      <c r="O143" s="113">
        <f t="shared" si="75"/>
        <v>48</v>
      </c>
      <c r="P143" s="113">
        <f t="shared" ref="P143:P147" si="84">N143-O143</f>
        <v>58</v>
      </c>
      <c r="Q143" s="114">
        <f t="shared" ref="Q143:Q147" si="85">O143/N143</f>
        <v>0.4528301887</v>
      </c>
      <c r="R143" s="115">
        <f t="shared" ref="R143:S143" si="76">J121</f>
        <v>417</v>
      </c>
      <c r="S143" s="115">
        <f t="shared" si="76"/>
        <v>107</v>
      </c>
      <c r="T143" s="116">
        <f t="shared" ref="T143:T147" si="87">R143-S143</f>
        <v>310</v>
      </c>
      <c r="U143" s="114">
        <f t="shared" ref="U143:U147" si="88">S143/R143</f>
        <v>0.2565947242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7">F97+J97</f>
        <v>182</v>
      </c>
      <c r="G144" s="118">
        <f t="shared" si="77"/>
        <v>160</v>
      </c>
      <c r="H144" s="118">
        <f t="shared" si="78"/>
        <v>22</v>
      </c>
      <c r="I144" s="119">
        <f t="shared" si="79"/>
        <v>0.8791208791</v>
      </c>
      <c r="J144" s="120">
        <f t="shared" ref="J144:K144" si="80">F122</f>
        <v>1606</v>
      </c>
      <c r="K144" s="120">
        <f t="shared" si="80"/>
        <v>500</v>
      </c>
      <c r="L144" s="121">
        <f t="shared" si="81"/>
        <v>1106</v>
      </c>
      <c r="M144" s="119">
        <f t="shared" si="82"/>
        <v>0.3113325031</v>
      </c>
      <c r="N144" s="118">
        <f t="shared" ref="N144:O144" si="83">N97+R97</f>
        <v>20</v>
      </c>
      <c r="O144" s="118">
        <f t="shared" si="83"/>
        <v>11</v>
      </c>
      <c r="P144" s="118">
        <f t="shared" si="84"/>
        <v>9</v>
      </c>
      <c r="Q144" s="119">
        <f t="shared" si="85"/>
        <v>0.55</v>
      </c>
      <c r="R144" s="120">
        <f t="shared" ref="R144:S144" si="86">J122</f>
        <v>426</v>
      </c>
      <c r="S144" s="120">
        <f t="shared" si="86"/>
        <v>74</v>
      </c>
      <c r="T144" s="121">
        <f t="shared" si="87"/>
        <v>352</v>
      </c>
      <c r="U144" s="119">
        <f t="shared" si="88"/>
        <v>0.1737089202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9">F98+J98</f>
        <v>169</v>
      </c>
      <c r="G145" s="123">
        <f t="shared" si="89"/>
        <v>139</v>
      </c>
      <c r="H145" s="123">
        <f t="shared" si="78"/>
        <v>30</v>
      </c>
      <c r="I145" s="124">
        <f t="shared" si="79"/>
        <v>0.8224852071</v>
      </c>
      <c r="J145" s="125">
        <f t="shared" ref="J145:K145" si="90">F123</f>
        <v>1391</v>
      </c>
      <c r="K145" s="125">
        <f t="shared" si="90"/>
        <v>494</v>
      </c>
      <c r="L145" s="126">
        <f t="shared" si="81"/>
        <v>897</v>
      </c>
      <c r="M145" s="124">
        <f t="shared" si="82"/>
        <v>0.3551401869</v>
      </c>
      <c r="N145" s="123">
        <f t="shared" ref="N145:O145" si="91">N98+R98</f>
        <v>20</v>
      </c>
      <c r="O145" s="123">
        <f t="shared" si="91"/>
        <v>4</v>
      </c>
      <c r="P145" s="123">
        <f t="shared" si="84"/>
        <v>16</v>
      </c>
      <c r="Q145" s="124">
        <f t="shared" si="85"/>
        <v>0.2</v>
      </c>
      <c r="R145" s="125">
        <f t="shared" ref="R145:S145" si="92">J123</f>
        <v>341</v>
      </c>
      <c r="S145" s="125">
        <f t="shared" si="92"/>
        <v>81</v>
      </c>
      <c r="T145" s="126">
        <f t="shared" si="87"/>
        <v>260</v>
      </c>
      <c r="U145" s="124">
        <f t="shared" si="88"/>
        <v>0.2375366569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3">F99+J99</f>
        <v>218</v>
      </c>
      <c r="G146" s="128">
        <f t="shared" si="93"/>
        <v>141</v>
      </c>
      <c r="H146" s="128">
        <f t="shared" si="78"/>
        <v>77</v>
      </c>
      <c r="I146" s="129">
        <f t="shared" si="79"/>
        <v>0.6467889908</v>
      </c>
      <c r="J146" s="130">
        <f t="shared" ref="J146:K146" si="94">F124</f>
        <v>1923</v>
      </c>
      <c r="K146" s="130">
        <f t="shared" si="94"/>
        <v>743</v>
      </c>
      <c r="L146" s="131">
        <f t="shared" si="81"/>
        <v>1180</v>
      </c>
      <c r="M146" s="129">
        <f t="shared" si="82"/>
        <v>0.386375455</v>
      </c>
      <c r="N146" s="128">
        <f t="shared" ref="N146:O146" si="95">N99+R99</f>
        <v>29</v>
      </c>
      <c r="O146" s="128">
        <f t="shared" si="95"/>
        <v>11</v>
      </c>
      <c r="P146" s="128">
        <f t="shared" si="84"/>
        <v>18</v>
      </c>
      <c r="Q146" s="129">
        <f t="shared" si="85"/>
        <v>0.3793103448</v>
      </c>
      <c r="R146" s="130">
        <f t="shared" ref="R146:S146" si="96">J124</f>
        <v>451</v>
      </c>
      <c r="S146" s="130">
        <f t="shared" si="96"/>
        <v>67</v>
      </c>
      <c r="T146" s="131">
        <f t="shared" si="87"/>
        <v>384</v>
      </c>
      <c r="U146" s="129">
        <f t="shared" si="88"/>
        <v>0.1485587583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7">F100+J100</f>
        <v>1026</v>
      </c>
      <c r="G147" s="132">
        <f t="shared" si="97"/>
        <v>846</v>
      </c>
      <c r="H147" s="132">
        <f t="shared" si="78"/>
        <v>180</v>
      </c>
      <c r="I147" s="133">
        <f t="shared" si="79"/>
        <v>0.8245614035</v>
      </c>
      <c r="J147" s="134">
        <f t="shared" ref="J147:K147" si="98">F125</f>
        <v>6931</v>
      </c>
      <c r="K147" s="134">
        <f t="shared" si="98"/>
        <v>2509</v>
      </c>
      <c r="L147" s="135">
        <f t="shared" si="81"/>
        <v>4422</v>
      </c>
      <c r="M147" s="133">
        <f t="shared" si="82"/>
        <v>0.3619968259</v>
      </c>
      <c r="N147" s="132">
        <f t="shared" ref="N147:O147" si="99">N100+R100</f>
        <v>175</v>
      </c>
      <c r="O147" s="132">
        <f t="shared" si="99"/>
        <v>74</v>
      </c>
      <c r="P147" s="132">
        <f t="shared" si="84"/>
        <v>101</v>
      </c>
      <c r="Q147" s="133">
        <f t="shared" si="85"/>
        <v>0.4228571429</v>
      </c>
      <c r="R147" s="134">
        <f t="shared" ref="R147:S147" si="100">J125</f>
        <v>1635</v>
      </c>
      <c r="S147" s="134">
        <f t="shared" si="100"/>
        <v>329</v>
      </c>
      <c r="T147" s="135">
        <f t="shared" si="87"/>
        <v>1306</v>
      </c>
      <c r="U147" s="133">
        <f t="shared" si="88"/>
        <v>0.2012232416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229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9.0</v>
      </c>
      <c r="P8" s="21">
        <f>N8-O8</f>
        <v>1</v>
      </c>
      <c r="Q8" s="23">
        <f>O8/N8</f>
        <v>0.9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2.0</v>
      </c>
      <c r="G9" s="22">
        <v>2.0</v>
      </c>
      <c r="H9" s="21">
        <f t="shared" si="1"/>
        <v>0</v>
      </c>
      <c r="I9" s="23"/>
      <c r="J9" s="21">
        <v>2.0</v>
      </c>
      <c r="K9" s="22">
        <v>2.0</v>
      </c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9.0</v>
      </c>
      <c r="P10" s="21">
        <f>N10-O10</f>
        <v>1</v>
      </c>
      <c r="Q10" s="23">
        <f>O10/N10</f>
        <v>0.9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44.0</v>
      </c>
      <c r="H11" s="21">
        <f t="shared" ref="H11:H17" si="4">F11-G11</f>
        <v>1</v>
      </c>
      <c r="I11" s="23">
        <f t="shared" ref="I11:I17" si="5">G11/F11</f>
        <v>0.9777777778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19.0</v>
      </c>
      <c r="H14" s="21">
        <f t="shared" si="4"/>
        <v>1</v>
      </c>
      <c r="I14" s="23">
        <f t="shared" si="5"/>
        <v>0.95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19.0</v>
      </c>
      <c r="H16" s="21">
        <f t="shared" si="4"/>
        <v>9</v>
      </c>
      <c r="I16" s="23">
        <f t="shared" si="5"/>
        <v>0.6785714286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27.0</v>
      </c>
      <c r="H17" s="21">
        <f t="shared" si="4"/>
        <v>3</v>
      </c>
      <c r="I17" s="23">
        <f t="shared" si="5"/>
        <v>0.9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18.0</v>
      </c>
      <c r="P18" s="21">
        <f t="shared" si="6"/>
        <v>16</v>
      </c>
      <c r="Q18" s="23">
        <f t="shared" si="7"/>
        <v>0.5294117647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7.0</v>
      </c>
      <c r="H21" s="21">
        <f t="shared" si="8"/>
        <v>1</v>
      </c>
      <c r="I21" s="23">
        <f t="shared" si="9"/>
        <v>0.875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9.0</v>
      </c>
      <c r="G26" s="22"/>
      <c r="H26" s="21">
        <f t="shared" si="8"/>
        <v>9</v>
      </c>
      <c r="I26" s="23">
        <f t="shared" si="9"/>
        <v>0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12.0</v>
      </c>
      <c r="G30" s="22">
        <v>12.0</v>
      </c>
      <c r="H30" s="21">
        <f t="shared" si="12"/>
        <v>0</v>
      </c>
      <c r="I30" s="23">
        <f t="shared" si="13"/>
        <v>1</v>
      </c>
      <c r="J30" s="21">
        <v>8.0</v>
      </c>
      <c r="K30" s="22">
        <v>8.0</v>
      </c>
      <c r="L30" s="21">
        <f t="shared" ref="L30:L32" si="14">J30-K30</f>
        <v>0</v>
      </c>
      <c r="M30" s="23">
        <f t="shared" ref="M30:M31" si="15">K30/J30</f>
        <v>1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6.0</v>
      </c>
      <c r="H33" s="21">
        <f t="shared" si="12"/>
        <v>3</v>
      </c>
      <c r="I33" s="23">
        <f t="shared" si="13"/>
        <v>0.6666666667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4.0</v>
      </c>
      <c r="H34" s="21">
        <f t="shared" si="12"/>
        <v>2</v>
      </c>
      <c r="I34" s="23">
        <f t="shared" si="13"/>
        <v>0.6666666667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8.0</v>
      </c>
      <c r="H36" s="21">
        <f t="shared" si="12"/>
        <v>2</v>
      </c>
      <c r="I36" s="23">
        <f t="shared" si="13"/>
        <v>0.8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441</v>
      </c>
      <c r="G37" s="27">
        <f t="shared" si="16"/>
        <v>399</v>
      </c>
      <c r="H37" s="27">
        <f t="shared" si="12"/>
        <v>42</v>
      </c>
      <c r="I37" s="28">
        <f t="shared" si="13"/>
        <v>0.9047619048</v>
      </c>
      <c r="J37" s="28">
        <f>SUM(J7:J36)</f>
        <v>16</v>
      </c>
      <c r="K37" s="27"/>
      <c r="L37" s="28">
        <f>J37-K37</f>
        <v>16</v>
      </c>
      <c r="M37" s="28">
        <f>K37/J37</f>
        <v>0</v>
      </c>
      <c r="N37" s="27">
        <f t="shared" ref="N37:P37" si="17">SUM(N7:N36)</f>
        <v>103</v>
      </c>
      <c r="O37" s="27">
        <f t="shared" si="17"/>
        <v>46</v>
      </c>
      <c r="P37" s="27">
        <f t="shared" si="17"/>
        <v>57</v>
      </c>
      <c r="Q37" s="28">
        <f t="shared" ref="Q37:Q39" si="19">O37/N37</f>
        <v>0.4466019417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7.0</v>
      </c>
      <c r="H40" s="35">
        <f t="shared" si="12"/>
        <v>3</v>
      </c>
      <c r="I40" s="37">
        <f t="shared" si="13"/>
        <v>0.7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2.0</v>
      </c>
      <c r="L44" s="35">
        <f>J44-K44</f>
        <v>0</v>
      </c>
      <c r="M44" s="37">
        <f>K44/J44</f>
        <v>1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0.0</v>
      </c>
      <c r="P45" s="35">
        <f>N45-O45</f>
        <v>1</v>
      </c>
      <c r="Q45" s="37">
        <f>O45/N45</f>
        <v>0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6.0</v>
      </c>
      <c r="H49" s="35">
        <f t="shared" si="12"/>
        <v>2</v>
      </c>
      <c r="I49" s="37">
        <f t="shared" si="13"/>
        <v>0.75</v>
      </c>
      <c r="J49" s="35"/>
      <c r="K49" s="36"/>
      <c r="L49" s="35"/>
      <c r="M49" s="37"/>
      <c r="N49" s="35">
        <v>2.0</v>
      </c>
      <c r="O49" s="36">
        <v>1.0</v>
      </c>
      <c r="P49" s="35">
        <f t="shared" ref="P49:P51" si="21">N49-O49</f>
        <v>1</v>
      </c>
      <c r="Q49" s="37">
        <f t="shared" ref="Q49:Q51" si="22">O49/N49</f>
        <v>0.5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3.0</v>
      </c>
      <c r="H51" s="35">
        <f t="shared" si="12"/>
        <v>2</v>
      </c>
      <c r="I51" s="37">
        <f t="shared" si="13"/>
        <v>0.6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2.0</v>
      </c>
      <c r="P51" s="35">
        <f t="shared" si="21"/>
        <v>0</v>
      </c>
      <c r="Q51" s="37">
        <f t="shared" si="22"/>
        <v>1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133</v>
      </c>
      <c r="H53" s="27">
        <f t="shared" si="25"/>
        <v>27</v>
      </c>
      <c r="I53" s="28">
        <f t="shared" si="13"/>
        <v>0.83125</v>
      </c>
      <c r="J53" s="27">
        <f t="shared" ref="J53:L53" si="26">SUM(J38:J52)</f>
        <v>22</v>
      </c>
      <c r="K53" s="27">
        <f t="shared" si="26"/>
        <v>21</v>
      </c>
      <c r="L53" s="27">
        <f t="shared" si="26"/>
        <v>1</v>
      </c>
      <c r="M53" s="28">
        <f>K53/J53</f>
        <v>0.9545454545</v>
      </c>
      <c r="N53" s="27">
        <f t="shared" ref="N53:O53" si="27">SUM(N38:N52)</f>
        <v>20</v>
      </c>
      <c r="O53" s="27">
        <f t="shared" si="27"/>
        <v>12</v>
      </c>
      <c r="P53" s="27">
        <f>N53-O53</f>
        <v>8</v>
      </c>
      <c r="Q53" s="28">
        <f t="shared" ref="Q53:Q54" si="29">O53/N53</f>
        <v>0.6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10.0</v>
      </c>
      <c r="G54" s="45">
        <v>10.0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10.0</v>
      </c>
      <c r="G55" s="45">
        <v>10.0</v>
      </c>
      <c r="H55" s="44">
        <f t="shared" si="30"/>
        <v>0</v>
      </c>
      <c r="I55" s="46">
        <f t="shared" si="13"/>
        <v>1</v>
      </c>
      <c r="J55" s="44">
        <v>3.0</v>
      </c>
      <c r="K55" s="45">
        <v>3.0</v>
      </c>
      <c r="L55" s="44">
        <f t="shared" si="31"/>
        <v>0</v>
      </c>
      <c r="M55" s="46">
        <f>K55/J55</f>
        <v>1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6.0</v>
      </c>
      <c r="H56" s="44">
        <f t="shared" si="30"/>
        <v>4</v>
      </c>
      <c r="I56" s="46">
        <f t="shared" si="13"/>
        <v>0.6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8.0</v>
      </c>
      <c r="H58" s="44">
        <f t="shared" si="30"/>
        <v>2</v>
      </c>
      <c r="I58" s="46">
        <f t="shared" si="13"/>
        <v>0.8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4.0</v>
      </c>
      <c r="H60" s="44">
        <f t="shared" si="30"/>
        <v>4</v>
      </c>
      <c r="I60" s="46">
        <f t="shared" si="13"/>
        <v>0.5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7.0</v>
      </c>
      <c r="H65" s="44">
        <f t="shared" si="30"/>
        <v>1</v>
      </c>
      <c r="I65" s="46">
        <f t="shared" si="13"/>
        <v>0.875</v>
      </c>
      <c r="J65" s="44"/>
      <c r="K65" s="45"/>
      <c r="L65" s="44"/>
      <c r="M65" s="46"/>
      <c r="N65" s="44">
        <v>6.0</v>
      </c>
      <c r="O65" s="45">
        <v>3.0</v>
      </c>
      <c r="P65" s="44">
        <f t="shared" ref="P65:P66" si="32">N65-O65</f>
        <v>3</v>
      </c>
      <c r="Q65" s="46">
        <f t="shared" ref="Q65:Q66" si="33">O65/N65</f>
        <v>0.5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19.0</v>
      </c>
      <c r="G66" s="45">
        <v>19.0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0.0</v>
      </c>
      <c r="G67" s="45">
        <v>0.0</v>
      </c>
      <c r="H67" s="44">
        <f t="shared" si="30"/>
        <v>0</v>
      </c>
      <c r="I67" s="46" t="str">
        <f t="shared" si="13"/>
        <v>#DIV/0!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20.0</v>
      </c>
      <c r="G68" s="45">
        <v>17.0</v>
      </c>
      <c r="H68" s="44">
        <f t="shared" si="30"/>
        <v>3</v>
      </c>
      <c r="I68" s="46">
        <f t="shared" si="13"/>
        <v>0.85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164</v>
      </c>
      <c r="G70" s="27">
        <f t="shared" si="36"/>
        <v>139</v>
      </c>
      <c r="H70" s="27">
        <f t="shared" si="36"/>
        <v>25</v>
      </c>
      <c r="I70" s="28">
        <f t="shared" si="13"/>
        <v>0.8475609756</v>
      </c>
      <c r="J70" s="27">
        <f t="shared" ref="J70:K70" si="37">SUM(J54:J69)</f>
        <v>5</v>
      </c>
      <c r="K70" s="27">
        <f t="shared" si="37"/>
        <v>3</v>
      </c>
      <c r="L70" s="27">
        <f>J70-K70</f>
        <v>2</v>
      </c>
      <c r="M70" s="28">
        <f>K70/J70</f>
        <v>0.6</v>
      </c>
      <c r="N70" s="27">
        <f t="shared" ref="N70:P70" si="38">SUM(N54:N69)</f>
        <v>20</v>
      </c>
      <c r="O70" s="27">
        <f t="shared" si="38"/>
        <v>8</v>
      </c>
      <c r="P70" s="27">
        <f t="shared" si="38"/>
        <v>14</v>
      </c>
      <c r="Q70" s="28">
        <f t="shared" si="35"/>
        <v>0.4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4.0</v>
      </c>
      <c r="H73" s="56">
        <f t="shared" si="39"/>
        <v>1</v>
      </c>
      <c r="I73" s="58">
        <f t="shared" si="13"/>
        <v>0.8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63.0</v>
      </c>
      <c r="G74" s="57">
        <v>45.0</v>
      </c>
      <c r="H74" s="56">
        <f t="shared" si="39"/>
        <v>18</v>
      </c>
      <c r="I74" s="58">
        <f t="shared" si="13"/>
        <v>0.7142857143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12.0</v>
      </c>
      <c r="H75" s="56">
        <f t="shared" si="39"/>
        <v>3</v>
      </c>
      <c r="I75" s="58">
        <f t="shared" si="13"/>
        <v>0.8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14.0</v>
      </c>
      <c r="H76" s="56">
        <f t="shared" si="39"/>
        <v>3</v>
      </c>
      <c r="I76" s="58">
        <f t="shared" si="13"/>
        <v>0.8235294118</v>
      </c>
      <c r="J76" s="56"/>
      <c r="K76" s="57"/>
      <c r="L76" s="56"/>
      <c r="M76" s="58"/>
      <c r="N76" s="56">
        <v>5.0</v>
      </c>
      <c r="O76" s="57">
        <v>4.0</v>
      </c>
      <c r="P76" s="56">
        <f t="shared" si="40"/>
        <v>1</v>
      </c>
      <c r="Q76" s="58">
        <f t="shared" si="41"/>
        <v>0.8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15.0</v>
      </c>
      <c r="H78" s="56">
        <f t="shared" si="39"/>
        <v>13</v>
      </c>
      <c r="I78" s="58">
        <f t="shared" si="13"/>
        <v>0.5357142857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6.0</v>
      </c>
      <c r="P78" s="56">
        <f t="shared" si="40"/>
        <v>1</v>
      </c>
      <c r="Q78" s="58">
        <f t="shared" si="41"/>
        <v>0.8571428571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6.0</v>
      </c>
      <c r="H79" s="56">
        <f t="shared" si="39"/>
        <v>4</v>
      </c>
      <c r="I79" s="58">
        <f t="shared" si="13"/>
        <v>0.6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f t="shared" si="39"/>
        <v>0</v>
      </c>
      <c r="I81" s="58">
        <f t="shared" si="13"/>
        <v>1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7.0</v>
      </c>
      <c r="H83" s="56">
        <f t="shared" si="39"/>
        <v>2</v>
      </c>
      <c r="I83" s="58">
        <f t="shared" si="13"/>
        <v>0.7777777778</v>
      </c>
      <c r="J83" s="56">
        <v>0.0</v>
      </c>
      <c r="K83" s="57"/>
      <c r="L83" s="56">
        <f t="shared" ref="L83:L85" si="42">J83-K83</f>
        <v>0</v>
      </c>
      <c r="M83" s="58"/>
      <c r="N83" s="56">
        <v>2.0</v>
      </c>
      <c r="O83" s="57">
        <v>0.0</v>
      </c>
      <c r="P83" s="56">
        <f t="shared" ref="P83:P84" si="43">N83-O83</f>
        <v>2</v>
      </c>
      <c r="Q83" s="58">
        <f t="shared" ref="Q83:Q86" si="44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8.0</v>
      </c>
      <c r="G84" s="57">
        <v>6.0</v>
      </c>
      <c r="H84" s="56">
        <f t="shared" si="39"/>
        <v>2</v>
      </c>
      <c r="I84" s="58">
        <f t="shared" si="13"/>
        <v>0.75</v>
      </c>
      <c r="J84" s="56">
        <v>4.0</v>
      </c>
      <c r="K84" s="57"/>
      <c r="L84" s="56">
        <f t="shared" si="42"/>
        <v>4</v>
      </c>
      <c r="M84" s="58"/>
      <c r="N84" s="56">
        <v>2.0</v>
      </c>
      <c r="O84" s="57">
        <v>2.0</v>
      </c>
      <c r="P84" s="56">
        <f t="shared" si="43"/>
        <v>0</v>
      </c>
      <c r="Q84" s="58">
        <f t="shared" si="44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5">SUM(F71:F84)</f>
        <v>203</v>
      </c>
      <c r="G85" s="27">
        <f t="shared" si="45"/>
        <v>149</v>
      </c>
      <c r="H85" s="27">
        <f t="shared" si="45"/>
        <v>54</v>
      </c>
      <c r="I85" s="28">
        <f t="shared" si="13"/>
        <v>0.7339901478</v>
      </c>
      <c r="J85" s="27">
        <f t="shared" ref="J85:K85" si="46">SUM(J71:J84)</f>
        <v>15</v>
      </c>
      <c r="K85" s="27">
        <f t="shared" si="46"/>
        <v>0</v>
      </c>
      <c r="L85" s="27">
        <f t="shared" si="42"/>
        <v>15</v>
      </c>
      <c r="M85" s="28">
        <f t="shared" ref="M85:M86" si="50">K85/J85</f>
        <v>0</v>
      </c>
      <c r="N85" s="27">
        <f t="shared" ref="N85:P85" si="47">SUM(N71:N84)</f>
        <v>29</v>
      </c>
      <c r="O85" s="27">
        <f t="shared" si="47"/>
        <v>14</v>
      </c>
      <c r="P85" s="27">
        <f t="shared" si="47"/>
        <v>15</v>
      </c>
      <c r="Q85" s="28">
        <f t="shared" si="44"/>
        <v>0.4827586207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8">F37+F53+F70+F85</f>
        <v>968</v>
      </c>
      <c r="G86" s="27">
        <f t="shared" si="48"/>
        <v>820</v>
      </c>
      <c r="H86" s="27">
        <f t="shared" si="48"/>
        <v>148</v>
      </c>
      <c r="I86" s="28">
        <f t="shared" si="13"/>
        <v>0.847107438</v>
      </c>
      <c r="J86" s="28">
        <f t="shared" ref="J86:L86" si="49">J37+J53+J70+J85</f>
        <v>58</v>
      </c>
      <c r="K86" s="27">
        <f t="shared" si="49"/>
        <v>24</v>
      </c>
      <c r="L86" s="28">
        <f t="shared" si="49"/>
        <v>34</v>
      </c>
      <c r="M86" s="28">
        <f t="shared" si="50"/>
        <v>0.4137931034</v>
      </c>
      <c r="N86" s="27">
        <f t="shared" ref="N86:P86" si="51">N37+N53+N70+N85</f>
        <v>172</v>
      </c>
      <c r="O86" s="27">
        <f t="shared" si="51"/>
        <v>80</v>
      </c>
      <c r="P86" s="27">
        <f t="shared" si="51"/>
        <v>94</v>
      </c>
      <c r="Q86" s="28">
        <f t="shared" si="44"/>
        <v>0.4651162791</v>
      </c>
      <c r="R86" s="63">
        <f t="shared" ref="R86:T86" si="52">R37+R53</f>
        <v>3</v>
      </c>
      <c r="S86" s="63">
        <f t="shared" si="52"/>
        <v>2</v>
      </c>
      <c r="T86" s="63">
        <f t="shared" si="52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230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3">F37</f>
        <v>441</v>
      </c>
      <c r="G96" s="81">
        <f t="shared" si="53"/>
        <v>399</v>
      </c>
      <c r="H96" s="81">
        <f t="shared" si="53"/>
        <v>42</v>
      </c>
      <c r="I96" s="82">
        <f t="shared" si="53"/>
        <v>0.9047619048</v>
      </c>
      <c r="J96" s="82">
        <f t="shared" si="53"/>
        <v>16</v>
      </c>
      <c r="K96" s="81" t="str">
        <f t="shared" si="53"/>
        <v/>
      </c>
      <c r="L96" s="82">
        <f t="shared" si="53"/>
        <v>16</v>
      </c>
      <c r="M96" s="82">
        <f t="shared" si="53"/>
        <v>0</v>
      </c>
      <c r="N96" s="81">
        <f t="shared" si="53"/>
        <v>103</v>
      </c>
      <c r="O96" s="81">
        <f t="shared" si="53"/>
        <v>46</v>
      </c>
      <c r="P96" s="81">
        <f t="shared" si="53"/>
        <v>57</v>
      </c>
      <c r="Q96" s="82">
        <f t="shared" si="53"/>
        <v>0.4466019417</v>
      </c>
      <c r="R96" s="81">
        <f t="shared" si="53"/>
        <v>3</v>
      </c>
      <c r="S96" s="81">
        <f t="shared" si="53"/>
        <v>2</v>
      </c>
      <c r="T96" s="81">
        <f t="shared" si="53"/>
        <v>1</v>
      </c>
      <c r="U96" s="82">
        <f t="shared" si="53"/>
        <v>0.6666666667</v>
      </c>
      <c r="V96" s="82">
        <f t="shared" ref="V96:W96" si="54">F96+J96+N96+R96</f>
        <v>563</v>
      </c>
      <c r="W96" s="81">
        <f t="shared" si="54"/>
        <v>447</v>
      </c>
      <c r="X96" s="82">
        <f t="shared" ref="X96:X100" si="57">V96-W96</f>
        <v>116</v>
      </c>
      <c r="Y96" s="82">
        <f t="shared" ref="Y96:Y100" si="58">W96/V96</f>
        <v>0.7939609236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5">F53</f>
        <v>160</v>
      </c>
      <c r="G97" s="84">
        <f t="shared" si="55"/>
        <v>133</v>
      </c>
      <c r="H97" s="84">
        <f t="shared" si="55"/>
        <v>27</v>
      </c>
      <c r="I97" s="85">
        <f t="shared" si="55"/>
        <v>0.83125</v>
      </c>
      <c r="J97" s="84">
        <f t="shared" si="55"/>
        <v>22</v>
      </c>
      <c r="K97" s="84">
        <f t="shared" si="55"/>
        <v>21</v>
      </c>
      <c r="L97" s="84">
        <f t="shared" si="55"/>
        <v>1</v>
      </c>
      <c r="M97" s="85">
        <f t="shared" si="55"/>
        <v>0.9545454545</v>
      </c>
      <c r="N97" s="84">
        <f t="shared" si="55"/>
        <v>20</v>
      </c>
      <c r="O97" s="84">
        <f t="shared" si="55"/>
        <v>12</v>
      </c>
      <c r="P97" s="84">
        <f t="shared" si="55"/>
        <v>8</v>
      </c>
      <c r="Q97" s="85">
        <f t="shared" si="55"/>
        <v>0.6</v>
      </c>
      <c r="R97" s="84">
        <f t="shared" si="55"/>
        <v>0</v>
      </c>
      <c r="S97" s="84">
        <f t="shared" si="55"/>
        <v>0</v>
      </c>
      <c r="T97" s="84">
        <f t="shared" si="55"/>
        <v>0</v>
      </c>
      <c r="U97" s="85" t="str">
        <f t="shared" si="55"/>
        <v>#DIV/0!</v>
      </c>
      <c r="V97" s="81">
        <f t="shared" ref="V97:W97" si="56">F97+J97+N97+R97</f>
        <v>202</v>
      </c>
      <c r="W97" s="81">
        <f t="shared" si="56"/>
        <v>166</v>
      </c>
      <c r="X97" s="81">
        <f t="shared" si="57"/>
        <v>36</v>
      </c>
      <c r="Y97" s="82">
        <f t="shared" si="58"/>
        <v>0.8217821782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9">F70</f>
        <v>164</v>
      </c>
      <c r="G98" s="87">
        <f t="shared" si="59"/>
        <v>139</v>
      </c>
      <c r="H98" s="87">
        <f t="shared" si="59"/>
        <v>25</v>
      </c>
      <c r="I98" s="88">
        <f t="shared" si="59"/>
        <v>0.8475609756</v>
      </c>
      <c r="J98" s="87">
        <f t="shared" si="59"/>
        <v>5</v>
      </c>
      <c r="K98" s="87">
        <f t="shared" si="59"/>
        <v>3</v>
      </c>
      <c r="L98" s="87">
        <f t="shared" si="59"/>
        <v>2</v>
      </c>
      <c r="M98" s="88">
        <f t="shared" si="59"/>
        <v>0.6</v>
      </c>
      <c r="N98" s="87">
        <f t="shared" si="59"/>
        <v>20</v>
      </c>
      <c r="O98" s="87">
        <f t="shared" si="59"/>
        <v>8</v>
      </c>
      <c r="P98" s="87">
        <f t="shared" si="59"/>
        <v>14</v>
      </c>
      <c r="Q98" s="88">
        <f t="shared" si="59"/>
        <v>0.4</v>
      </c>
      <c r="R98" s="88"/>
      <c r="S98" s="88"/>
      <c r="T98" s="88"/>
      <c r="U98" s="88"/>
      <c r="V98" s="82">
        <f t="shared" ref="V98:W98" si="60">F98+J98+N98+R98</f>
        <v>189</v>
      </c>
      <c r="W98" s="82">
        <f t="shared" si="60"/>
        <v>150</v>
      </c>
      <c r="X98" s="82">
        <f t="shared" si="57"/>
        <v>39</v>
      </c>
      <c r="Y98" s="82">
        <f t="shared" si="58"/>
        <v>0.7936507937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1">F85</f>
        <v>203</v>
      </c>
      <c r="G99" s="27">
        <f t="shared" si="61"/>
        <v>149</v>
      </c>
      <c r="H99" s="27">
        <f t="shared" si="61"/>
        <v>54</v>
      </c>
      <c r="I99" s="28">
        <f t="shared" si="61"/>
        <v>0.7339901478</v>
      </c>
      <c r="J99" s="27">
        <f t="shared" si="61"/>
        <v>15</v>
      </c>
      <c r="K99" s="27">
        <f t="shared" si="61"/>
        <v>0</v>
      </c>
      <c r="L99" s="27">
        <f t="shared" si="61"/>
        <v>15</v>
      </c>
      <c r="M99" s="28">
        <f t="shared" si="61"/>
        <v>0</v>
      </c>
      <c r="N99" s="27">
        <f t="shared" si="61"/>
        <v>29</v>
      </c>
      <c r="O99" s="27">
        <f t="shared" si="61"/>
        <v>14</v>
      </c>
      <c r="P99" s="27">
        <f t="shared" si="61"/>
        <v>15</v>
      </c>
      <c r="Q99" s="28">
        <f t="shared" si="61"/>
        <v>0.4827586207</v>
      </c>
      <c r="R99" s="28"/>
      <c r="S99" s="28"/>
      <c r="T99" s="28"/>
      <c r="U99" s="28"/>
      <c r="V99" s="82">
        <f t="shared" ref="V99:W99" si="62">F99+J99+N99+R99</f>
        <v>247</v>
      </c>
      <c r="W99" s="82">
        <f t="shared" si="62"/>
        <v>163</v>
      </c>
      <c r="X99" s="82">
        <f t="shared" si="57"/>
        <v>84</v>
      </c>
      <c r="Y99" s="82">
        <f t="shared" si="58"/>
        <v>0.6599190283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3">F86</f>
        <v>968</v>
      </c>
      <c r="G100" s="27">
        <f t="shared" si="63"/>
        <v>820</v>
      </c>
      <c r="H100" s="27">
        <f t="shared" si="63"/>
        <v>148</v>
      </c>
      <c r="I100" s="28">
        <f t="shared" si="63"/>
        <v>0.847107438</v>
      </c>
      <c r="J100" s="28">
        <f t="shared" si="63"/>
        <v>58</v>
      </c>
      <c r="K100" s="27">
        <f t="shared" si="63"/>
        <v>24</v>
      </c>
      <c r="L100" s="28">
        <f t="shared" si="63"/>
        <v>34</v>
      </c>
      <c r="M100" s="28">
        <f t="shared" si="63"/>
        <v>0.4137931034</v>
      </c>
      <c r="N100" s="27">
        <f t="shared" si="63"/>
        <v>172</v>
      </c>
      <c r="O100" s="27">
        <f t="shared" si="63"/>
        <v>80</v>
      </c>
      <c r="P100" s="27">
        <f t="shared" si="63"/>
        <v>94</v>
      </c>
      <c r="Q100" s="28">
        <f t="shared" si="63"/>
        <v>0.4651162791</v>
      </c>
      <c r="R100" s="63">
        <f t="shared" si="63"/>
        <v>3</v>
      </c>
      <c r="S100" s="63">
        <f t="shared" si="63"/>
        <v>2</v>
      </c>
      <c r="T100" s="63">
        <f t="shared" si="63"/>
        <v>1</v>
      </c>
      <c r="U100" s="28">
        <f t="shared" si="63"/>
        <v>0.6666666667</v>
      </c>
      <c r="V100" s="82">
        <f t="shared" ref="V100:W100" si="64">F100+J100+N100+R100</f>
        <v>1201</v>
      </c>
      <c r="W100" s="91">
        <f t="shared" si="64"/>
        <v>926</v>
      </c>
      <c r="X100" s="82">
        <f t="shared" si="57"/>
        <v>275</v>
      </c>
      <c r="Y100" s="82">
        <f t="shared" si="58"/>
        <v>0.7710241465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231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1026</v>
      </c>
      <c r="J113" s="9"/>
      <c r="K113" s="10"/>
      <c r="L113" s="98">
        <f>G86+K86</f>
        <v>844</v>
      </c>
      <c r="M113" s="9"/>
      <c r="N113" s="10"/>
      <c r="O113" s="99">
        <f t="shared" ref="O113:O114" si="65">I113-L113</f>
        <v>182</v>
      </c>
      <c r="P113" s="9"/>
      <c r="Q113" s="10"/>
      <c r="R113" s="99">
        <f t="shared" ref="R113:R115" si="66">L113/I113</f>
        <v>0.8226120858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82</v>
      </c>
      <c r="M114" s="9"/>
      <c r="N114" s="10"/>
      <c r="O114" s="101">
        <f t="shared" si="65"/>
        <v>93</v>
      </c>
      <c r="P114" s="9"/>
      <c r="Q114" s="10"/>
      <c r="R114" s="99">
        <f t="shared" si="66"/>
        <v>0.4685714286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1201</v>
      </c>
      <c r="J115" s="9"/>
      <c r="K115" s="10"/>
      <c r="L115" s="98">
        <f>SUM(L113:L114)</f>
        <v>926</v>
      </c>
      <c r="M115" s="9"/>
      <c r="N115" s="10"/>
      <c r="O115" s="99">
        <f>SUM(O113:O114)</f>
        <v>275</v>
      </c>
      <c r="P115" s="9"/>
      <c r="Q115" s="10"/>
      <c r="R115" s="99">
        <f t="shared" si="66"/>
        <v>0.7710241465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2014.0</v>
      </c>
      <c r="G121" s="107">
        <v>878.0</v>
      </c>
      <c r="H121" s="107">
        <f t="shared" ref="H121:H124" si="67">F121-G121</f>
        <v>1136</v>
      </c>
      <c r="I121" s="108">
        <f t="shared" ref="I121:I125" si="68">G121/F121</f>
        <v>0.4359483615</v>
      </c>
      <c r="J121" s="107">
        <v>417.0</v>
      </c>
      <c r="K121" s="107">
        <v>105.0</v>
      </c>
      <c r="L121" s="107">
        <f t="shared" ref="L121:L124" si="69">J121-K121</f>
        <v>312</v>
      </c>
      <c r="M121" s="108">
        <f t="shared" ref="M121:M125" si="70">K121/J121</f>
        <v>0.2517985612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1597.0</v>
      </c>
      <c r="G122" s="107">
        <v>494.0</v>
      </c>
      <c r="H122" s="107">
        <f t="shared" si="67"/>
        <v>1103</v>
      </c>
      <c r="I122" s="108">
        <f t="shared" si="68"/>
        <v>0.3093299937</v>
      </c>
      <c r="J122" s="107">
        <v>423.0</v>
      </c>
      <c r="K122" s="107">
        <v>73.0</v>
      </c>
      <c r="L122" s="107">
        <f t="shared" si="69"/>
        <v>350</v>
      </c>
      <c r="M122" s="108">
        <f t="shared" si="70"/>
        <v>0.1725768322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1397.0</v>
      </c>
      <c r="G123" s="107">
        <v>478.0</v>
      </c>
      <c r="H123" s="107">
        <f t="shared" si="67"/>
        <v>919</v>
      </c>
      <c r="I123" s="108">
        <f t="shared" si="68"/>
        <v>0.3421617752</v>
      </c>
      <c r="J123" s="107">
        <v>347.0</v>
      </c>
      <c r="K123" s="107">
        <v>83.0</v>
      </c>
      <c r="L123" s="107">
        <f t="shared" si="69"/>
        <v>264</v>
      </c>
      <c r="M123" s="108">
        <f t="shared" si="70"/>
        <v>0.2391930836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1955.0</v>
      </c>
      <c r="G124" s="107">
        <v>763.0</v>
      </c>
      <c r="H124" s="107">
        <f t="shared" si="67"/>
        <v>1192</v>
      </c>
      <c r="I124" s="108">
        <f t="shared" si="68"/>
        <v>0.3902813299</v>
      </c>
      <c r="J124" s="107">
        <v>461.0</v>
      </c>
      <c r="K124" s="107">
        <v>64.0</v>
      </c>
      <c r="L124" s="107">
        <f t="shared" si="69"/>
        <v>397</v>
      </c>
      <c r="M124" s="108">
        <f t="shared" si="70"/>
        <v>0.1388286334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1">F121+F122+F123+F124</f>
        <v>6963</v>
      </c>
      <c r="G125" s="104">
        <f t="shared" si="71"/>
        <v>2613</v>
      </c>
      <c r="H125" s="104">
        <f t="shared" si="71"/>
        <v>4350</v>
      </c>
      <c r="I125" s="109">
        <f t="shared" si="68"/>
        <v>0.3752692805</v>
      </c>
      <c r="J125" s="104">
        <f t="shared" ref="J125:L125" si="72">J121+J122+J123+J124</f>
        <v>1648</v>
      </c>
      <c r="K125" s="104">
        <f t="shared" si="72"/>
        <v>325</v>
      </c>
      <c r="L125" s="104">
        <f t="shared" si="72"/>
        <v>1323</v>
      </c>
      <c r="M125" s="109">
        <f t="shared" si="70"/>
        <v>0.1972087379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229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3">F96+J96</f>
        <v>457</v>
      </c>
      <c r="G143" s="113">
        <f t="shared" si="73"/>
        <v>399</v>
      </c>
      <c r="H143" s="113">
        <f t="shared" ref="H143:H147" si="78">F143-G143</f>
        <v>58</v>
      </c>
      <c r="I143" s="114">
        <f t="shared" ref="I143:I147" si="79">G143/F143</f>
        <v>0.8730853392</v>
      </c>
      <c r="J143" s="115">
        <f t="shared" ref="J143:K143" si="74">F121</f>
        <v>2014</v>
      </c>
      <c r="K143" s="115">
        <f t="shared" si="74"/>
        <v>878</v>
      </c>
      <c r="L143" s="116">
        <f t="shared" ref="L143:L147" si="81">J143-K143</f>
        <v>1136</v>
      </c>
      <c r="M143" s="114">
        <f t="shared" ref="M143:M147" si="82">K143/J143</f>
        <v>0.4359483615</v>
      </c>
      <c r="N143" s="113">
        <f t="shared" ref="N143:O143" si="75">N96+R96</f>
        <v>106</v>
      </c>
      <c r="O143" s="113">
        <f t="shared" si="75"/>
        <v>48</v>
      </c>
      <c r="P143" s="113">
        <f t="shared" ref="P143:P147" si="84">N143-O143</f>
        <v>58</v>
      </c>
      <c r="Q143" s="114">
        <f t="shared" ref="Q143:Q147" si="85">O143/N143</f>
        <v>0.4528301887</v>
      </c>
      <c r="R143" s="115">
        <f t="shared" ref="R143:S143" si="76">J121</f>
        <v>417</v>
      </c>
      <c r="S143" s="115">
        <f t="shared" si="76"/>
        <v>105</v>
      </c>
      <c r="T143" s="116">
        <f t="shared" ref="T143:T147" si="87">R143-S143</f>
        <v>312</v>
      </c>
      <c r="U143" s="114">
        <f t="shared" ref="U143:U147" si="88">S143/R143</f>
        <v>0.2517985612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7">F97+J97</f>
        <v>182</v>
      </c>
      <c r="G144" s="118">
        <f t="shared" si="77"/>
        <v>154</v>
      </c>
      <c r="H144" s="118">
        <f t="shared" si="78"/>
        <v>28</v>
      </c>
      <c r="I144" s="119">
        <f t="shared" si="79"/>
        <v>0.8461538462</v>
      </c>
      <c r="J144" s="120">
        <f t="shared" ref="J144:K144" si="80">F122</f>
        <v>1597</v>
      </c>
      <c r="K144" s="120">
        <f t="shared" si="80"/>
        <v>494</v>
      </c>
      <c r="L144" s="121">
        <f t="shared" si="81"/>
        <v>1103</v>
      </c>
      <c r="M144" s="119">
        <f t="shared" si="82"/>
        <v>0.3093299937</v>
      </c>
      <c r="N144" s="118">
        <f t="shared" ref="N144:O144" si="83">N97+R97</f>
        <v>20</v>
      </c>
      <c r="O144" s="118">
        <f t="shared" si="83"/>
        <v>12</v>
      </c>
      <c r="P144" s="118">
        <f t="shared" si="84"/>
        <v>8</v>
      </c>
      <c r="Q144" s="119">
        <f t="shared" si="85"/>
        <v>0.6</v>
      </c>
      <c r="R144" s="120">
        <f t="shared" ref="R144:S144" si="86">J122</f>
        <v>423</v>
      </c>
      <c r="S144" s="120">
        <f t="shared" si="86"/>
        <v>73</v>
      </c>
      <c r="T144" s="121">
        <f t="shared" si="87"/>
        <v>350</v>
      </c>
      <c r="U144" s="119">
        <f t="shared" si="88"/>
        <v>0.1725768322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9">F98+J98</f>
        <v>169</v>
      </c>
      <c r="G145" s="123">
        <f t="shared" si="89"/>
        <v>142</v>
      </c>
      <c r="H145" s="123">
        <f t="shared" si="78"/>
        <v>27</v>
      </c>
      <c r="I145" s="124">
        <f t="shared" si="79"/>
        <v>0.8402366864</v>
      </c>
      <c r="J145" s="125">
        <f t="shared" ref="J145:K145" si="90">F123</f>
        <v>1397</v>
      </c>
      <c r="K145" s="125">
        <f t="shared" si="90"/>
        <v>478</v>
      </c>
      <c r="L145" s="126">
        <f t="shared" si="81"/>
        <v>919</v>
      </c>
      <c r="M145" s="124">
        <f t="shared" si="82"/>
        <v>0.3421617752</v>
      </c>
      <c r="N145" s="123">
        <f t="shared" ref="N145:O145" si="91">N98+R98</f>
        <v>20</v>
      </c>
      <c r="O145" s="123">
        <f t="shared" si="91"/>
        <v>8</v>
      </c>
      <c r="P145" s="123">
        <f t="shared" si="84"/>
        <v>12</v>
      </c>
      <c r="Q145" s="124">
        <f t="shared" si="85"/>
        <v>0.4</v>
      </c>
      <c r="R145" s="125">
        <f t="shared" ref="R145:S145" si="92">J123</f>
        <v>347</v>
      </c>
      <c r="S145" s="125">
        <f t="shared" si="92"/>
        <v>83</v>
      </c>
      <c r="T145" s="126">
        <f t="shared" si="87"/>
        <v>264</v>
      </c>
      <c r="U145" s="124">
        <f t="shared" si="88"/>
        <v>0.2391930836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3">F99+J99</f>
        <v>218</v>
      </c>
      <c r="G146" s="128">
        <f t="shared" si="93"/>
        <v>149</v>
      </c>
      <c r="H146" s="128">
        <f t="shared" si="78"/>
        <v>69</v>
      </c>
      <c r="I146" s="129">
        <f t="shared" si="79"/>
        <v>0.6834862385</v>
      </c>
      <c r="J146" s="130">
        <f t="shared" ref="J146:K146" si="94">F124</f>
        <v>1955</v>
      </c>
      <c r="K146" s="130">
        <f t="shared" si="94"/>
        <v>763</v>
      </c>
      <c r="L146" s="131">
        <f t="shared" si="81"/>
        <v>1192</v>
      </c>
      <c r="M146" s="129">
        <f t="shared" si="82"/>
        <v>0.3902813299</v>
      </c>
      <c r="N146" s="128">
        <f t="shared" ref="N146:O146" si="95">N99+R99</f>
        <v>29</v>
      </c>
      <c r="O146" s="128">
        <f t="shared" si="95"/>
        <v>14</v>
      </c>
      <c r="P146" s="128">
        <f t="shared" si="84"/>
        <v>15</v>
      </c>
      <c r="Q146" s="129">
        <f t="shared" si="85"/>
        <v>0.4827586207</v>
      </c>
      <c r="R146" s="130">
        <f t="shared" ref="R146:S146" si="96">J124</f>
        <v>461</v>
      </c>
      <c r="S146" s="130">
        <f t="shared" si="96"/>
        <v>64</v>
      </c>
      <c r="T146" s="131">
        <f t="shared" si="87"/>
        <v>397</v>
      </c>
      <c r="U146" s="129">
        <f t="shared" si="88"/>
        <v>0.1388286334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7">F100+J100</f>
        <v>1026</v>
      </c>
      <c r="G147" s="132">
        <f t="shared" si="97"/>
        <v>844</v>
      </c>
      <c r="H147" s="132">
        <f t="shared" si="78"/>
        <v>182</v>
      </c>
      <c r="I147" s="133">
        <f t="shared" si="79"/>
        <v>0.8226120858</v>
      </c>
      <c r="J147" s="134">
        <f t="shared" ref="J147:K147" si="98">F125</f>
        <v>6963</v>
      </c>
      <c r="K147" s="134">
        <f t="shared" si="98"/>
        <v>2613</v>
      </c>
      <c r="L147" s="135">
        <f t="shared" si="81"/>
        <v>4350</v>
      </c>
      <c r="M147" s="133">
        <f t="shared" si="82"/>
        <v>0.3752692805</v>
      </c>
      <c r="N147" s="132">
        <f t="shared" ref="N147:O147" si="99">N100+R100</f>
        <v>175</v>
      </c>
      <c r="O147" s="132">
        <f t="shared" si="99"/>
        <v>82</v>
      </c>
      <c r="P147" s="132">
        <f t="shared" si="84"/>
        <v>93</v>
      </c>
      <c r="Q147" s="133">
        <f t="shared" si="85"/>
        <v>0.4685714286</v>
      </c>
      <c r="R147" s="134">
        <f t="shared" ref="R147:S147" si="100">J125</f>
        <v>1648</v>
      </c>
      <c r="S147" s="134">
        <f t="shared" si="100"/>
        <v>325</v>
      </c>
      <c r="T147" s="135">
        <f t="shared" si="87"/>
        <v>1323</v>
      </c>
      <c r="U147" s="133">
        <f t="shared" si="88"/>
        <v>0.1972087379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232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10.0</v>
      </c>
      <c r="P8" s="21">
        <f>N8-O8</f>
        <v>0</v>
      </c>
      <c r="Q8" s="23">
        <f>O8/N8</f>
        <v>1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2.0</v>
      </c>
      <c r="G9" s="22">
        <v>2.0</v>
      </c>
      <c r="H9" s="21">
        <f t="shared" si="1"/>
        <v>0</v>
      </c>
      <c r="I9" s="23"/>
      <c r="J9" s="21">
        <v>2.0</v>
      </c>
      <c r="K9" s="22">
        <v>2.0</v>
      </c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10.0</v>
      </c>
      <c r="P10" s="21">
        <f>N10-O10</f>
        <v>0</v>
      </c>
      <c r="Q10" s="23">
        <f>O10/N10</f>
        <v>1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45.0</v>
      </c>
      <c r="H11" s="21">
        <f t="shared" ref="H11:H17" si="4">F11-G11</f>
        <v>0</v>
      </c>
      <c r="I11" s="23">
        <f t="shared" ref="I11:I17" si="5">G11/F11</f>
        <v>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18.0</v>
      </c>
      <c r="H14" s="21">
        <f t="shared" si="4"/>
        <v>2</v>
      </c>
      <c r="I14" s="23">
        <f t="shared" si="5"/>
        <v>0.9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21.0</v>
      </c>
      <c r="H16" s="21">
        <f t="shared" si="4"/>
        <v>7</v>
      </c>
      <c r="I16" s="23">
        <f t="shared" si="5"/>
        <v>0.75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27.0</v>
      </c>
      <c r="H17" s="21">
        <f t="shared" si="4"/>
        <v>3</v>
      </c>
      <c r="I17" s="23">
        <f t="shared" si="5"/>
        <v>0.9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16.0</v>
      </c>
      <c r="P18" s="21">
        <f t="shared" si="6"/>
        <v>18</v>
      </c>
      <c r="Q18" s="23">
        <f t="shared" si="7"/>
        <v>0.4705882353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f t="shared" ref="H19:H26" si="8">F19-G19</f>
        <v>0</v>
      </c>
      <c r="I19" s="23">
        <f t="shared" ref="I19:I26" si="9">G19/F19</f>
        <v>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7.0</v>
      </c>
      <c r="H21" s="21">
        <f t="shared" si="8"/>
        <v>1</v>
      </c>
      <c r="I21" s="23">
        <f t="shared" si="9"/>
        <v>0.875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9.0</v>
      </c>
      <c r="H22" s="21">
        <f t="shared" si="8"/>
        <v>1</v>
      </c>
      <c r="I22" s="23">
        <f t="shared" si="9"/>
        <v>0.9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37.0</v>
      </c>
      <c r="H23" s="21">
        <f t="shared" si="8"/>
        <v>3</v>
      </c>
      <c r="I23" s="23">
        <f t="shared" si="9"/>
        <v>0.925</v>
      </c>
      <c r="J23" s="21"/>
      <c r="K23" s="22"/>
      <c r="L23" s="21"/>
      <c r="M23" s="23"/>
      <c r="N23" s="21">
        <v>8.0</v>
      </c>
      <c r="O23" s="22">
        <v>3.0</v>
      </c>
      <c r="P23" s="21">
        <f t="shared" si="10"/>
        <v>5</v>
      </c>
      <c r="Q23" s="23">
        <f t="shared" si="11"/>
        <v>0.375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9.0</v>
      </c>
      <c r="G26" s="22">
        <v>8.0</v>
      </c>
      <c r="H26" s="21">
        <f t="shared" si="8"/>
        <v>1</v>
      </c>
      <c r="I26" s="23">
        <f t="shared" si="9"/>
        <v>0.8888888889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12.0</v>
      </c>
      <c r="G30" s="22">
        <v>12.0</v>
      </c>
      <c r="H30" s="21">
        <f t="shared" si="12"/>
        <v>0</v>
      </c>
      <c r="I30" s="23">
        <f t="shared" si="13"/>
        <v>1</v>
      </c>
      <c r="J30" s="21">
        <v>8.0</v>
      </c>
      <c r="K30" s="22">
        <v>8.0</v>
      </c>
      <c r="L30" s="21">
        <f t="shared" ref="L30:L32" si="14">J30-K30</f>
        <v>0</v>
      </c>
      <c r="M30" s="23">
        <f t="shared" ref="M30:M31" si="15">K30/J30</f>
        <v>1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6.0</v>
      </c>
      <c r="H33" s="21">
        <f t="shared" si="12"/>
        <v>3</v>
      </c>
      <c r="I33" s="23">
        <f t="shared" si="13"/>
        <v>0.6666666667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3.0</v>
      </c>
      <c r="H34" s="21">
        <f t="shared" si="12"/>
        <v>3</v>
      </c>
      <c r="I34" s="23">
        <f t="shared" si="13"/>
        <v>0.5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9.0</v>
      </c>
      <c r="H36" s="21">
        <f t="shared" si="12"/>
        <v>1</v>
      </c>
      <c r="I36" s="23">
        <f t="shared" si="13"/>
        <v>0.9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441</v>
      </c>
      <c r="G37" s="27">
        <f t="shared" si="16"/>
        <v>406</v>
      </c>
      <c r="H37" s="27">
        <f t="shared" si="12"/>
        <v>35</v>
      </c>
      <c r="I37" s="28">
        <f t="shared" si="13"/>
        <v>0.9206349206</v>
      </c>
      <c r="J37" s="28">
        <f>SUM(J7:J36)</f>
        <v>16</v>
      </c>
      <c r="K37" s="27"/>
      <c r="L37" s="28">
        <f>J37-K37</f>
        <v>16</v>
      </c>
      <c r="M37" s="28">
        <f>K37/J37</f>
        <v>0</v>
      </c>
      <c r="N37" s="27">
        <f t="shared" ref="N37:P37" si="17">SUM(N7:N36)</f>
        <v>103</v>
      </c>
      <c r="O37" s="27">
        <f t="shared" si="17"/>
        <v>49</v>
      </c>
      <c r="P37" s="27">
        <f t="shared" si="17"/>
        <v>54</v>
      </c>
      <c r="Q37" s="28">
        <f t="shared" ref="Q37:Q39" si="19">O37/N37</f>
        <v>0.4757281553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0.0</v>
      </c>
      <c r="P38" s="35">
        <f t="shared" ref="P38:P39" si="20">N38-O38</f>
        <v>7</v>
      </c>
      <c r="Q38" s="37">
        <f t="shared" si="19"/>
        <v>0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6.0</v>
      </c>
      <c r="H40" s="35">
        <f t="shared" si="12"/>
        <v>4</v>
      </c>
      <c r="I40" s="37">
        <f t="shared" si="13"/>
        <v>0.6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9.0</v>
      </c>
      <c r="H43" s="35">
        <f t="shared" si="12"/>
        <v>1</v>
      </c>
      <c r="I43" s="37">
        <f t="shared" si="13"/>
        <v>0.9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2.0</v>
      </c>
      <c r="L44" s="35">
        <f>J44-K44</f>
        <v>0</v>
      </c>
      <c r="M44" s="37">
        <f>K44/J44</f>
        <v>1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0.0</v>
      </c>
      <c r="P45" s="35">
        <f>N45-O45</f>
        <v>1</v>
      </c>
      <c r="Q45" s="37">
        <f>O45/N45</f>
        <v>0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6.0</v>
      </c>
      <c r="H49" s="35">
        <f t="shared" si="12"/>
        <v>2</v>
      </c>
      <c r="I49" s="37">
        <f t="shared" si="13"/>
        <v>0.75</v>
      </c>
      <c r="J49" s="35"/>
      <c r="K49" s="36"/>
      <c r="L49" s="35"/>
      <c r="M49" s="37"/>
      <c r="N49" s="35">
        <v>2.0</v>
      </c>
      <c r="O49" s="36">
        <v>1.0</v>
      </c>
      <c r="P49" s="35">
        <f t="shared" ref="P49:P51" si="21">N49-O49</f>
        <v>1</v>
      </c>
      <c r="Q49" s="37">
        <f t="shared" ref="Q49:Q51" si="22">O49/N49</f>
        <v>0.5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2.0</v>
      </c>
      <c r="P51" s="35">
        <f t="shared" si="21"/>
        <v>0</v>
      </c>
      <c r="Q51" s="37">
        <f t="shared" si="22"/>
        <v>1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133</v>
      </c>
      <c r="H53" s="27">
        <f t="shared" si="25"/>
        <v>27</v>
      </c>
      <c r="I53" s="28">
        <f t="shared" si="13"/>
        <v>0.83125</v>
      </c>
      <c r="J53" s="27">
        <f t="shared" ref="J53:L53" si="26">SUM(J38:J52)</f>
        <v>22</v>
      </c>
      <c r="K53" s="27">
        <f t="shared" si="26"/>
        <v>21</v>
      </c>
      <c r="L53" s="27">
        <f t="shared" si="26"/>
        <v>1</v>
      </c>
      <c r="M53" s="28">
        <f>K53/J53</f>
        <v>0.9545454545</v>
      </c>
      <c r="N53" s="27">
        <f t="shared" ref="N53:O53" si="27">SUM(N38:N52)</f>
        <v>20</v>
      </c>
      <c r="O53" s="27">
        <f t="shared" si="27"/>
        <v>10</v>
      </c>
      <c r="P53" s="27">
        <f>N53-O53</f>
        <v>10</v>
      </c>
      <c r="Q53" s="28">
        <f t="shared" ref="Q53:Q54" si="29">O53/N53</f>
        <v>0.5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10.0</v>
      </c>
      <c r="G54" s="45">
        <v>10.0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10.0</v>
      </c>
      <c r="G55" s="45">
        <v>10.0</v>
      </c>
      <c r="H55" s="44">
        <f t="shared" si="30"/>
        <v>0</v>
      </c>
      <c r="I55" s="46">
        <f t="shared" si="13"/>
        <v>1</v>
      </c>
      <c r="J55" s="44">
        <v>3.0</v>
      </c>
      <c r="K55" s="45">
        <v>3.0</v>
      </c>
      <c r="L55" s="44">
        <f t="shared" si="31"/>
        <v>0</v>
      </c>
      <c r="M55" s="46">
        <f>K55/J55</f>
        <v>1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7.0</v>
      </c>
      <c r="H56" s="44">
        <f t="shared" si="30"/>
        <v>3</v>
      </c>
      <c r="I56" s="46">
        <f t="shared" si="13"/>
        <v>0.7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7.0</v>
      </c>
      <c r="H58" s="44">
        <f t="shared" si="30"/>
        <v>3</v>
      </c>
      <c r="I58" s="46">
        <f t="shared" si="13"/>
        <v>0.7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4.0</v>
      </c>
      <c r="H60" s="44">
        <f t="shared" si="30"/>
        <v>4</v>
      </c>
      <c r="I60" s="46">
        <f t="shared" si="13"/>
        <v>0.5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19.0</v>
      </c>
      <c r="G66" s="45">
        <v>17.0</v>
      </c>
      <c r="H66" s="44">
        <f t="shared" si="30"/>
        <v>2</v>
      </c>
      <c r="I66" s="46">
        <f t="shared" si="13"/>
        <v>0.8947368421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0.0</v>
      </c>
      <c r="G67" s="45">
        <v>0.0</v>
      </c>
      <c r="H67" s="44">
        <f t="shared" si="30"/>
        <v>0</v>
      </c>
      <c r="I67" s="46" t="str">
        <f t="shared" si="13"/>
        <v>#DIV/0!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20.0</v>
      </c>
      <c r="G68" s="45">
        <v>19.0</v>
      </c>
      <c r="H68" s="44">
        <f t="shared" si="30"/>
        <v>1</v>
      </c>
      <c r="I68" s="46">
        <f t="shared" si="13"/>
        <v>0.95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164</v>
      </c>
      <c r="G70" s="27">
        <f t="shared" si="36"/>
        <v>139</v>
      </c>
      <c r="H70" s="27">
        <f t="shared" si="36"/>
        <v>25</v>
      </c>
      <c r="I70" s="28">
        <f t="shared" si="13"/>
        <v>0.8475609756</v>
      </c>
      <c r="J70" s="27">
        <f t="shared" ref="J70:K70" si="37">SUM(J54:J69)</f>
        <v>5</v>
      </c>
      <c r="K70" s="27">
        <f t="shared" si="37"/>
        <v>4</v>
      </c>
      <c r="L70" s="27">
        <f>J70-K70</f>
        <v>1</v>
      </c>
      <c r="M70" s="28">
        <f>K70/J70</f>
        <v>0.8</v>
      </c>
      <c r="N70" s="27">
        <f t="shared" ref="N70:P70" si="38">SUM(N54:N69)</f>
        <v>20</v>
      </c>
      <c r="O70" s="27">
        <f t="shared" si="38"/>
        <v>9</v>
      </c>
      <c r="P70" s="27">
        <f t="shared" si="38"/>
        <v>13</v>
      </c>
      <c r="Q70" s="28">
        <f t="shared" si="35"/>
        <v>0.45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4.0</v>
      </c>
      <c r="H73" s="56">
        <f t="shared" si="39"/>
        <v>1</v>
      </c>
      <c r="I73" s="58">
        <f t="shared" si="13"/>
        <v>0.8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63.0</v>
      </c>
      <c r="G74" s="57">
        <v>46.0</v>
      </c>
      <c r="H74" s="56">
        <f t="shared" si="39"/>
        <v>17</v>
      </c>
      <c r="I74" s="58">
        <f t="shared" si="13"/>
        <v>0.7301587302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12.0</v>
      </c>
      <c r="H75" s="56">
        <f t="shared" si="39"/>
        <v>3</v>
      </c>
      <c r="I75" s="58">
        <f t="shared" si="13"/>
        <v>0.8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13.0</v>
      </c>
      <c r="H76" s="56">
        <f t="shared" si="39"/>
        <v>4</v>
      </c>
      <c r="I76" s="58">
        <f t="shared" si="13"/>
        <v>0.7647058824</v>
      </c>
      <c r="J76" s="56"/>
      <c r="K76" s="57"/>
      <c r="L76" s="56"/>
      <c r="M76" s="58"/>
      <c r="N76" s="56">
        <v>5.0</v>
      </c>
      <c r="O76" s="57">
        <v>4.0</v>
      </c>
      <c r="P76" s="56">
        <f t="shared" si="40"/>
        <v>1</v>
      </c>
      <c r="Q76" s="58">
        <f t="shared" si="41"/>
        <v>0.8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13.0</v>
      </c>
      <c r="H78" s="56">
        <f t="shared" si="39"/>
        <v>15</v>
      </c>
      <c r="I78" s="58">
        <f t="shared" si="13"/>
        <v>0.4642857143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5.0</v>
      </c>
      <c r="P78" s="56">
        <f t="shared" si="40"/>
        <v>2</v>
      </c>
      <c r="Q78" s="58">
        <f t="shared" si="41"/>
        <v>0.7142857143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3.0</v>
      </c>
      <c r="H79" s="56">
        <f t="shared" si="39"/>
        <v>7</v>
      </c>
      <c r="I79" s="58">
        <f t="shared" si="13"/>
        <v>0.3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8.0</v>
      </c>
      <c r="H80" s="56">
        <f t="shared" si="39"/>
        <v>2</v>
      </c>
      <c r="I80" s="58">
        <f t="shared" si="13"/>
        <v>0.8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8.0</v>
      </c>
      <c r="H81" s="56">
        <f t="shared" si="39"/>
        <v>2</v>
      </c>
      <c r="I81" s="58">
        <f t="shared" si="13"/>
        <v>0.8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9.0</v>
      </c>
      <c r="H83" s="56">
        <f t="shared" si="39"/>
        <v>0</v>
      </c>
      <c r="I83" s="58">
        <f t="shared" si="13"/>
        <v>1</v>
      </c>
      <c r="J83" s="56">
        <v>0.0</v>
      </c>
      <c r="K83" s="57"/>
      <c r="L83" s="56">
        <f t="shared" ref="L83:L85" si="42">J83-K83</f>
        <v>0</v>
      </c>
      <c r="M83" s="58"/>
      <c r="N83" s="56">
        <v>2.0</v>
      </c>
      <c r="O83" s="57">
        <v>0.0</v>
      </c>
      <c r="P83" s="56">
        <f t="shared" ref="P83:P84" si="43">N83-O83</f>
        <v>2</v>
      </c>
      <c r="Q83" s="58">
        <f t="shared" ref="Q83:Q86" si="44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8.0</v>
      </c>
      <c r="G84" s="57">
        <v>7.0</v>
      </c>
      <c r="H84" s="56">
        <f t="shared" si="39"/>
        <v>1</v>
      </c>
      <c r="I84" s="58">
        <f t="shared" si="13"/>
        <v>0.875</v>
      </c>
      <c r="J84" s="56">
        <v>4.0</v>
      </c>
      <c r="K84" s="57"/>
      <c r="L84" s="56">
        <f t="shared" si="42"/>
        <v>4</v>
      </c>
      <c r="M84" s="58"/>
      <c r="N84" s="56">
        <v>2.0</v>
      </c>
      <c r="O84" s="57">
        <v>3.0</v>
      </c>
      <c r="P84" s="56">
        <f t="shared" si="43"/>
        <v>-1</v>
      </c>
      <c r="Q84" s="58">
        <f t="shared" si="44"/>
        <v>1.5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5">SUM(F71:F84)</f>
        <v>203</v>
      </c>
      <c r="G85" s="27">
        <f t="shared" si="45"/>
        <v>143</v>
      </c>
      <c r="H85" s="27">
        <f t="shared" si="45"/>
        <v>60</v>
      </c>
      <c r="I85" s="28">
        <f t="shared" si="13"/>
        <v>0.7044334975</v>
      </c>
      <c r="J85" s="27">
        <f t="shared" ref="J85:K85" si="46">SUM(J71:J84)</f>
        <v>15</v>
      </c>
      <c r="K85" s="27">
        <f t="shared" si="46"/>
        <v>0</v>
      </c>
      <c r="L85" s="27">
        <f t="shared" si="42"/>
        <v>15</v>
      </c>
      <c r="M85" s="28">
        <f t="shared" ref="M85:M86" si="50">K85/J85</f>
        <v>0</v>
      </c>
      <c r="N85" s="27">
        <f t="shared" ref="N85:P85" si="47">SUM(N71:N84)</f>
        <v>29</v>
      </c>
      <c r="O85" s="27">
        <f t="shared" si="47"/>
        <v>14</v>
      </c>
      <c r="P85" s="27">
        <f t="shared" si="47"/>
        <v>15</v>
      </c>
      <c r="Q85" s="28">
        <f t="shared" si="44"/>
        <v>0.4827586207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8">F37+F53+F70+F85</f>
        <v>968</v>
      </c>
      <c r="G86" s="27">
        <f t="shared" si="48"/>
        <v>821</v>
      </c>
      <c r="H86" s="27">
        <f t="shared" si="48"/>
        <v>147</v>
      </c>
      <c r="I86" s="28">
        <f t="shared" si="13"/>
        <v>0.8481404959</v>
      </c>
      <c r="J86" s="28">
        <f t="shared" ref="J86:L86" si="49">J37+J53+J70+J85</f>
        <v>58</v>
      </c>
      <c r="K86" s="27">
        <f t="shared" si="49"/>
        <v>25</v>
      </c>
      <c r="L86" s="28">
        <f t="shared" si="49"/>
        <v>33</v>
      </c>
      <c r="M86" s="28">
        <f t="shared" si="50"/>
        <v>0.4310344828</v>
      </c>
      <c r="N86" s="27">
        <f t="shared" ref="N86:P86" si="51">N37+N53+N70+N85</f>
        <v>172</v>
      </c>
      <c r="O86" s="27">
        <f t="shared" si="51"/>
        <v>82</v>
      </c>
      <c r="P86" s="27">
        <f t="shared" si="51"/>
        <v>92</v>
      </c>
      <c r="Q86" s="28">
        <f t="shared" si="44"/>
        <v>0.476744186</v>
      </c>
      <c r="R86" s="63">
        <f t="shared" ref="R86:T86" si="52">R37+R53</f>
        <v>3</v>
      </c>
      <c r="S86" s="63">
        <f t="shared" si="52"/>
        <v>2</v>
      </c>
      <c r="T86" s="63">
        <f t="shared" si="52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233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3">F37</f>
        <v>441</v>
      </c>
      <c r="G96" s="81">
        <f t="shared" si="53"/>
        <v>406</v>
      </c>
      <c r="H96" s="81">
        <f t="shared" si="53"/>
        <v>35</v>
      </c>
      <c r="I96" s="82">
        <f t="shared" si="53"/>
        <v>0.9206349206</v>
      </c>
      <c r="J96" s="82">
        <f t="shared" si="53"/>
        <v>16</v>
      </c>
      <c r="K96" s="81" t="str">
        <f t="shared" si="53"/>
        <v/>
      </c>
      <c r="L96" s="82">
        <f t="shared" si="53"/>
        <v>16</v>
      </c>
      <c r="M96" s="82">
        <f t="shared" si="53"/>
        <v>0</v>
      </c>
      <c r="N96" s="81">
        <f t="shared" si="53"/>
        <v>103</v>
      </c>
      <c r="O96" s="81">
        <f t="shared" si="53"/>
        <v>49</v>
      </c>
      <c r="P96" s="81">
        <f t="shared" si="53"/>
        <v>54</v>
      </c>
      <c r="Q96" s="82">
        <f t="shared" si="53"/>
        <v>0.4757281553</v>
      </c>
      <c r="R96" s="81">
        <f t="shared" si="53"/>
        <v>3</v>
      </c>
      <c r="S96" s="81">
        <f t="shared" si="53"/>
        <v>2</v>
      </c>
      <c r="T96" s="81">
        <f t="shared" si="53"/>
        <v>1</v>
      </c>
      <c r="U96" s="82">
        <f t="shared" si="53"/>
        <v>0.6666666667</v>
      </c>
      <c r="V96" s="82">
        <f t="shared" ref="V96:W96" si="54">F96+J96+N96+R96</f>
        <v>563</v>
      </c>
      <c r="W96" s="81">
        <f t="shared" si="54"/>
        <v>457</v>
      </c>
      <c r="X96" s="82">
        <f t="shared" ref="X96:X100" si="57">V96-W96</f>
        <v>106</v>
      </c>
      <c r="Y96" s="82">
        <f t="shared" ref="Y96:Y100" si="58">W96/V96</f>
        <v>0.811722913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5">F53</f>
        <v>160</v>
      </c>
      <c r="G97" s="84">
        <f t="shared" si="55"/>
        <v>133</v>
      </c>
      <c r="H97" s="84">
        <f t="shared" si="55"/>
        <v>27</v>
      </c>
      <c r="I97" s="85">
        <f t="shared" si="55"/>
        <v>0.83125</v>
      </c>
      <c r="J97" s="84">
        <f t="shared" si="55"/>
        <v>22</v>
      </c>
      <c r="K97" s="84">
        <f t="shared" si="55"/>
        <v>21</v>
      </c>
      <c r="L97" s="84">
        <f t="shared" si="55"/>
        <v>1</v>
      </c>
      <c r="M97" s="85">
        <f t="shared" si="55"/>
        <v>0.9545454545</v>
      </c>
      <c r="N97" s="84">
        <f t="shared" si="55"/>
        <v>20</v>
      </c>
      <c r="O97" s="84">
        <f t="shared" si="55"/>
        <v>10</v>
      </c>
      <c r="P97" s="84">
        <f t="shared" si="55"/>
        <v>10</v>
      </c>
      <c r="Q97" s="85">
        <f t="shared" si="55"/>
        <v>0.5</v>
      </c>
      <c r="R97" s="84">
        <f t="shared" si="55"/>
        <v>0</v>
      </c>
      <c r="S97" s="84">
        <f t="shared" si="55"/>
        <v>0</v>
      </c>
      <c r="T97" s="84">
        <f t="shared" si="55"/>
        <v>0</v>
      </c>
      <c r="U97" s="85" t="str">
        <f t="shared" si="55"/>
        <v>#DIV/0!</v>
      </c>
      <c r="V97" s="81">
        <f t="shared" ref="V97:W97" si="56">F97+J97+N97+R97</f>
        <v>202</v>
      </c>
      <c r="W97" s="81">
        <f t="shared" si="56"/>
        <v>164</v>
      </c>
      <c r="X97" s="81">
        <f t="shared" si="57"/>
        <v>38</v>
      </c>
      <c r="Y97" s="82">
        <f t="shared" si="58"/>
        <v>0.8118811881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9">F70</f>
        <v>164</v>
      </c>
      <c r="G98" s="87">
        <f t="shared" si="59"/>
        <v>139</v>
      </c>
      <c r="H98" s="87">
        <f t="shared" si="59"/>
        <v>25</v>
      </c>
      <c r="I98" s="88">
        <f t="shared" si="59"/>
        <v>0.8475609756</v>
      </c>
      <c r="J98" s="87">
        <f t="shared" si="59"/>
        <v>5</v>
      </c>
      <c r="K98" s="87">
        <f t="shared" si="59"/>
        <v>4</v>
      </c>
      <c r="L98" s="87">
        <f t="shared" si="59"/>
        <v>1</v>
      </c>
      <c r="M98" s="88">
        <f t="shared" si="59"/>
        <v>0.8</v>
      </c>
      <c r="N98" s="87">
        <f t="shared" si="59"/>
        <v>20</v>
      </c>
      <c r="O98" s="87">
        <f t="shared" si="59"/>
        <v>9</v>
      </c>
      <c r="P98" s="87">
        <f t="shared" si="59"/>
        <v>13</v>
      </c>
      <c r="Q98" s="88">
        <f t="shared" si="59"/>
        <v>0.45</v>
      </c>
      <c r="R98" s="88"/>
      <c r="S98" s="88"/>
      <c r="T98" s="88"/>
      <c r="U98" s="88"/>
      <c r="V98" s="82">
        <f t="shared" ref="V98:W98" si="60">F98+J98+N98+R98</f>
        <v>189</v>
      </c>
      <c r="W98" s="82">
        <f t="shared" si="60"/>
        <v>152</v>
      </c>
      <c r="X98" s="82">
        <f t="shared" si="57"/>
        <v>37</v>
      </c>
      <c r="Y98" s="82">
        <f t="shared" si="58"/>
        <v>0.8042328042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1">F85</f>
        <v>203</v>
      </c>
      <c r="G99" s="27">
        <f t="shared" si="61"/>
        <v>143</v>
      </c>
      <c r="H99" s="27">
        <f t="shared" si="61"/>
        <v>60</v>
      </c>
      <c r="I99" s="28">
        <f t="shared" si="61"/>
        <v>0.7044334975</v>
      </c>
      <c r="J99" s="27">
        <f t="shared" si="61"/>
        <v>15</v>
      </c>
      <c r="K99" s="27">
        <f t="shared" si="61"/>
        <v>0</v>
      </c>
      <c r="L99" s="27">
        <f t="shared" si="61"/>
        <v>15</v>
      </c>
      <c r="M99" s="28">
        <f t="shared" si="61"/>
        <v>0</v>
      </c>
      <c r="N99" s="27">
        <f t="shared" si="61"/>
        <v>29</v>
      </c>
      <c r="O99" s="27">
        <f t="shared" si="61"/>
        <v>14</v>
      </c>
      <c r="P99" s="27">
        <f t="shared" si="61"/>
        <v>15</v>
      </c>
      <c r="Q99" s="28">
        <f t="shared" si="61"/>
        <v>0.4827586207</v>
      </c>
      <c r="R99" s="28"/>
      <c r="S99" s="28"/>
      <c r="T99" s="28"/>
      <c r="U99" s="28"/>
      <c r="V99" s="82">
        <f t="shared" ref="V99:W99" si="62">F99+J99+N99+R99</f>
        <v>247</v>
      </c>
      <c r="W99" s="82">
        <f t="shared" si="62"/>
        <v>157</v>
      </c>
      <c r="X99" s="82">
        <f t="shared" si="57"/>
        <v>90</v>
      </c>
      <c r="Y99" s="82">
        <f t="shared" si="58"/>
        <v>0.6356275304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3">F86</f>
        <v>968</v>
      </c>
      <c r="G100" s="27">
        <f t="shared" si="63"/>
        <v>821</v>
      </c>
      <c r="H100" s="27">
        <f t="shared" si="63"/>
        <v>147</v>
      </c>
      <c r="I100" s="28">
        <f t="shared" si="63"/>
        <v>0.8481404959</v>
      </c>
      <c r="J100" s="28">
        <f t="shared" si="63"/>
        <v>58</v>
      </c>
      <c r="K100" s="27">
        <f t="shared" si="63"/>
        <v>25</v>
      </c>
      <c r="L100" s="28">
        <f t="shared" si="63"/>
        <v>33</v>
      </c>
      <c r="M100" s="28">
        <f t="shared" si="63"/>
        <v>0.4310344828</v>
      </c>
      <c r="N100" s="27">
        <f t="shared" si="63"/>
        <v>172</v>
      </c>
      <c r="O100" s="27">
        <f t="shared" si="63"/>
        <v>82</v>
      </c>
      <c r="P100" s="27">
        <f t="shared" si="63"/>
        <v>92</v>
      </c>
      <c r="Q100" s="28">
        <f t="shared" si="63"/>
        <v>0.476744186</v>
      </c>
      <c r="R100" s="63">
        <f t="shared" si="63"/>
        <v>3</v>
      </c>
      <c r="S100" s="63">
        <f t="shared" si="63"/>
        <v>2</v>
      </c>
      <c r="T100" s="63">
        <f t="shared" si="63"/>
        <v>1</v>
      </c>
      <c r="U100" s="28">
        <f t="shared" si="63"/>
        <v>0.6666666667</v>
      </c>
      <c r="V100" s="82">
        <f t="shared" ref="V100:W100" si="64">F100+J100+N100+R100</f>
        <v>1201</v>
      </c>
      <c r="W100" s="91">
        <f t="shared" si="64"/>
        <v>930</v>
      </c>
      <c r="X100" s="82">
        <f t="shared" si="57"/>
        <v>271</v>
      </c>
      <c r="Y100" s="82">
        <f t="shared" si="58"/>
        <v>0.7743547044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234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1026</v>
      </c>
      <c r="J113" s="9"/>
      <c r="K113" s="10"/>
      <c r="L113" s="98">
        <f>G86+K86</f>
        <v>846</v>
      </c>
      <c r="M113" s="9"/>
      <c r="N113" s="10"/>
      <c r="O113" s="99">
        <f t="shared" ref="O113:O114" si="65">I113-L113</f>
        <v>180</v>
      </c>
      <c r="P113" s="9"/>
      <c r="Q113" s="10"/>
      <c r="R113" s="99">
        <f t="shared" ref="R113:R115" si="66">L113/I113</f>
        <v>0.8245614035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84</v>
      </c>
      <c r="M114" s="9"/>
      <c r="N114" s="10"/>
      <c r="O114" s="101">
        <f t="shared" si="65"/>
        <v>91</v>
      </c>
      <c r="P114" s="9"/>
      <c r="Q114" s="10"/>
      <c r="R114" s="99">
        <f t="shared" si="66"/>
        <v>0.48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1201</v>
      </c>
      <c r="J115" s="9"/>
      <c r="K115" s="10"/>
      <c r="L115" s="98">
        <f>SUM(L113:L114)</f>
        <v>930</v>
      </c>
      <c r="M115" s="9"/>
      <c r="N115" s="10"/>
      <c r="O115" s="99">
        <f>SUM(O113:O114)</f>
        <v>271</v>
      </c>
      <c r="P115" s="9"/>
      <c r="Q115" s="10"/>
      <c r="R115" s="99">
        <f t="shared" si="66"/>
        <v>0.7743547044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1976.0</v>
      </c>
      <c r="G121" s="107">
        <v>848.0</v>
      </c>
      <c r="H121" s="107">
        <f t="shared" ref="H121:H124" si="67">F121-G121</f>
        <v>1128</v>
      </c>
      <c r="I121" s="108">
        <f t="shared" ref="I121:I125" si="68">G121/F121</f>
        <v>0.4291497976</v>
      </c>
      <c r="J121" s="107">
        <v>409.0</v>
      </c>
      <c r="K121" s="107">
        <v>104.0</v>
      </c>
      <c r="L121" s="107">
        <f t="shared" ref="L121:L124" si="69">J121-K121</f>
        <v>305</v>
      </c>
      <c r="M121" s="108">
        <f t="shared" ref="M121:M125" si="70">K121/J121</f>
        <v>0.2542787286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1606.0</v>
      </c>
      <c r="G122" s="107">
        <v>478.0</v>
      </c>
      <c r="H122" s="107">
        <f t="shared" si="67"/>
        <v>1128</v>
      </c>
      <c r="I122" s="108">
        <f t="shared" si="68"/>
        <v>0.297633873</v>
      </c>
      <c r="J122" s="107">
        <v>425.0</v>
      </c>
      <c r="K122" s="107">
        <v>64.0</v>
      </c>
      <c r="L122" s="107">
        <f t="shared" si="69"/>
        <v>361</v>
      </c>
      <c r="M122" s="108">
        <f t="shared" si="70"/>
        <v>0.1505882353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1399.0</v>
      </c>
      <c r="G123" s="107">
        <v>475.0</v>
      </c>
      <c r="H123" s="107">
        <f t="shared" si="67"/>
        <v>924</v>
      </c>
      <c r="I123" s="108">
        <f t="shared" si="68"/>
        <v>0.3395282345</v>
      </c>
      <c r="J123" s="107">
        <v>358.0</v>
      </c>
      <c r="K123" s="107">
        <v>70.0</v>
      </c>
      <c r="L123" s="107">
        <f t="shared" si="69"/>
        <v>288</v>
      </c>
      <c r="M123" s="108">
        <f t="shared" si="70"/>
        <v>0.1955307263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1954.0</v>
      </c>
      <c r="G124" s="107">
        <v>757.0</v>
      </c>
      <c r="H124" s="107">
        <f t="shared" si="67"/>
        <v>1197</v>
      </c>
      <c r="I124" s="108">
        <f t="shared" si="68"/>
        <v>0.3874104401</v>
      </c>
      <c r="J124" s="107">
        <v>460.0</v>
      </c>
      <c r="K124" s="107">
        <v>65.0</v>
      </c>
      <c r="L124" s="107">
        <f t="shared" si="69"/>
        <v>395</v>
      </c>
      <c r="M124" s="108">
        <f t="shared" si="70"/>
        <v>0.1413043478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1">F121+F122+F123+F124</f>
        <v>6935</v>
      </c>
      <c r="G125" s="104">
        <f t="shared" si="71"/>
        <v>2558</v>
      </c>
      <c r="H125" s="104">
        <f t="shared" si="71"/>
        <v>4377</v>
      </c>
      <c r="I125" s="109">
        <f t="shared" si="68"/>
        <v>0.368853641</v>
      </c>
      <c r="J125" s="104">
        <f t="shared" ref="J125:L125" si="72">J121+J122+J123+J124</f>
        <v>1652</v>
      </c>
      <c r="K125" s="104">
        <f t="shared" si="72"/>
        <v>303</v>
      </c>
      <c r="L125" s="104">
        <f t="shared" si="72"/>
        <v>1349</v>
      </c>
      <c r="M125" s="109">
        <f t="shared" si="70"/>
        <v>0.1834140436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232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3">F96+J96</f>
        <v>457</v>
      </c>
      <c r="G143" s="113">
        <f t="shared" si="73"/>
        <v>406</v>
      </c>
      <c r="H143" s="113">
        <f t="shared" ref="H143:H147" si="78">F143-G143</f>
        <v>51</v>
      </c>
      <c r="I143" s="114">
        <f t="shared" ref="I143:I147" si="79">G143/F143</f>
        <v>0.8884026258</v>
      </c>
      <c r="J143" s="115">
        <f t="shared" ref="J143:K143" si="74">F121</f>
        <v>1976</v>
      </c>
      <c r="K143" s="115">
        <f t="shared" si="74"/>
        <v>848</v>
      </c>
      <c r="L143" s="116">
        <f t="shared" ref="L143:L147" si="81">J143-K143</f>
        <v>1128</v>
      </c>
      <c r="M143" s="114">
        <f t="shared" ref="M143:M147" si="82">K143/J143</f>
        <v>0.4291497976</v>
      </c>
      <c r="N143" s="113">
        <f t="shared" ref="N143:O143" si="75">N96+R96</f>
        <v>106</v>
      </c>
      <c r="O143" s="113">
        <f t="shared" si="75"/>
        <v>51</v>
      </c>
      <c r="P143" s="113">
        <f t="shared" ref="P143:P147" si="84">N143-O143</f>
        <v>55</v>
      </c>
      <c r="Q143" s="114">
        <f t="shared" ref="Q143:Q147" si="85">O143/N143</f>
        <v>0.4811320755</v>
      </c>
      <c r="R143" s="115">
        <f t="shared" ref="R143:S143" si="76">J121</f>
        <v>409</v>
      </c>
      <c r="S143" s="115">
        <f t="shared" si="76"/>
        <v>104</v>
      </c>
      <c r="T143" s="116">
        <f t="shared" ref="T143:T147" si="87">R143-S143</f>
        <v>305</v>
      </c>
      <c r="U143" s="114">
        <f t="shared" ref="U143:U147" si="88">S143/R143</f>
        <v>0.2542787286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7">F97+J97</f>
        <v>182</v>
      </c>
      <c r="G144" s="118">
        <f t="shared" si="77"/>
        <v>154</v>
      </c>
      <c r="H144" s="118">
        <f t="shared" si="78"/>
        <v>28</v>
      </c>
      <c r="I144" s="119">
        <f t="shared" si="79"/>
        <v>0.8461538462</v>
      </c>
      <c r="J144" s="120">
        <f t="shared" ref="J144:K144" si="80">F122</f>
        <v>1606</v>
      </c>
      <c r="K144" s="120">
        <f t="shared" si="80"/>
        <v>478</v>
      </c>
      <c r="L144" s="121">
        <f t="shared" si="81"/>
        <v>1128</v>
      </c>
      <c r="M144" s="119">
        <f t="shared" si="82"/>
        <v>0.297633873</v>
      </c>
      <c r="N144" s="118">
        <f t="shared" ref="N144:O144" si="83">N97+R97</f>
        <v>20</v>
      </c>
      <c r="O144" s="118">
        <f t="shared" si="83"/>
        <v>10</v>
      </c>
      <c r="P144" s="118">
        <f t="shared" si="84"/>
        <v>10</v>
      </c>
      <c r="Q144" s="119">
        <f t="shared" si="85"/>
        <v>0.5</v>
      </c>
      <c r="R144" s="120">
        <f t="shared" ref="R144:S144" si="86">J122</f>
        <v>425</v>
      </c>
      <c r="S144" s="120">
        <f t="shared" si="86"/>
        <v>64</v>
      </c>
      <c r="T144" s="121">
        <f t="shared" si="87"/>
        <v>361</v>
      </c>
      <c r="U144" s="119">
        <f t="shared" si="88"/>
        <v>0.1505882353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9">F98+J98</f>
        <v>169</v>
      </c>
      <c r="G145" s="123">
        <f t="shared" si="89"/>
        <v>143</v>
      </c>
      <c r="H145" s="123">
        <f t="shared" si="78"/>
        <v>26</v>
      </c>
      <c r="I145" s="124">
        <f t="shared" si="79"/>
        <v>0.8461538462</v>
      </c>
      <c r="J145" s="125">
        <f t="shared" ref="J145:K145" si="90">F123</f>
        <v>1399</v>
      </c>
      <c r="K145" s="125">
        <f t="shared" si="90"/>
        <v>475</v>
      </c>
      <c r="L145" s="126">
        <f t="shared" si="81"/>
        <v>924</v>
      </c>
      <c r="M145" s="124">
        <f t="shared" si="82"/>
        <v>0.3395282345</v>
      </c>
      <c r="N145" s="123">
        <f t="shared" ref="N145:O145" si="91">N98+R98</f>
        <v>20</v>
      </c>
      <c r="O145" s="123">
        <f t="shared" si="91"/>
        <v>9</v>
      </c>
      <c r="P145" s="123">
        <f t="shared" si="84"/>
        <v>11</v>
      </c>
      <c r="Q145" s="124">
        <f t="shared" si="85"/>
        <v>0.45</v>
      </c>
      <c r="R145" s="125">
        <f t="shared" ref="R145:S145" si="92">J123</f>
        <v>358</v>
      </c>
      <c r="S145" s="125">
        <f t="shared" si="92"/>
        <v>70</v>
      </c>
      <c r="T145" s="126">
        <f t="shared" si="87"/>
        <v>288</v>
      </c>
      <c r="U145" s="124">
        <f t="shared" si="88"/>
        <v>0.1955307263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3">F99+J99</f>
        <v>218</v>
      </c>
      <c r="G146" s="128">
        <f t="shared" si="93"/>
        <v>143</v>
      </c>
      <c r="H146" s="128">
        <f t="shared" si="78"/>
        <v>75</v>
      </c>
      <c r="I146" s="129">
        <f t="shared" si="79"/>
        <v>0.6559633028</v>
      </c>
      <c r="J146" s="130">
        <f t="shared" ref="J146:K146" si="94">F124</f>
        <v>1954</v>
      </c>
      <c r="K146" s="130">
        <f t="shared" si="94"/>
        <v>757</v>
      </c>
      <c r="L146" s="131">
        <f t="shared" si="81"/>
        <v>1197</v>
      </c>
      <c r="M146" s="129">
        <f t="shared" si="82"/>
        <v>0.3874104401</v>
      </c>
      <c r="N146" s="128">
        <f t="shared" ref="N146:O146" si="95">N99+R99</f>
        <v>29</v>
      </c>
      <c r="O146" s="128">
        <f t="shared" si="95"/>
        <v>14</v>
      </c>
      <c r="P146" s="128">
        <f t="shared" si="84"/>
        <v>15</v>
      </c>
      <c r="Q146" s="129">
        <f t="shared" si="85"/>
        <v>0.4827586207</v>
      </c>
      <c r="R146" s="130">
        <f t="shared" ref="R146:S146" si="96">J124</f>
        <v>460</v>
      </c>
      <c r="S146" s="130">
        <f t="shared" si="96"/>
        <v>65</v>
      </c>
      <c r="T146" s="131">
        <f t="shared" si="87"/>
        <v>395</v>
      </c>
      <c r="U146" s="129">
        <f t="shared" si="88"/>
        <v>0.1413043478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7">F100+J100</f>
        <v>1026</v>
      </c>
      <c r="G147" s="132">
        <f t="shared" si="97"/>
        <v>846</v>
      </c>
      <c r="H147" s="132">
        <f t="shared" si="78"/>
        <v>180</v>
      </c>
      <c r="I147" s="133">
        <f t="shared" si="79"/>
        <v>0.8245614035</v>
      </c>
      <c r="J147" s="134">
        <f t="shared" ref="J147:K147" si="98">F125</f>
        <v>6935</v>
      </c>
      <c r="K147" s="134">
        <f t="shared" si="98"/>
        <v>2558</v>
      </c>
      <c r="L147" s="135">
        <f t="shared" si="81"/>
        <v>4377</v>
      </c>
      <c r="M147" s="133">
        <f t="shared" si="82"/>
        <v>0.368853641</v>
      </c>
      <c r="N147" s="132">
        <f t="shared" ref="N147:O147" si="99">N100+R100</f>
        <v>175</v>
      </c>
      <c r="O147" s="132">
        <f t="shared" si="99"/>
        <v>84</v>
      </c>
      <c r="P147" s="132">
        <f t="shared" si="84"/>
        <v>91</v>
      </c>
      <c r="Q147" s="133">
        <f t="shared" si="85"/>
        <v>0.48</v>
      </c>
      <c r="R147" s="134">
        <f t="shared" ref="R147:S147" si="100">J125</f>
        <v>1652</v>
      </c>
      <c r="S147" s="134">
        <f t="shared" si="100"/>
        <v>303</v>
      </c>
      <c r="T147" s="135">
        <f t="shared" si="87"/>
        <v>1349</v>
      </c>
      <c r="U147" s="133">
        <f t="shared" si="88"/>
        <v>0.1834140436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10.0</v>
      </c>
      <c r="P8" s="21">
        <f>N8-O8</f>
        <v>0</v>
      </c>
      <c r="Q8" s="23">
        <f>O8/N8</f>
        <v>1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2.0</v>
      </c>
      <c r="G9" s="22">
        <v>2.0</v>
      </c>
      <c r="H9" s="21">
        <f t="shared" si="1"/>
        <v>0</v>
      </c>
      <c r="I9" s="23"/>
      <c r="J9" s="21">
        <v>2.0</v>
      </c>
      <c r="K9" s="22">
        <v>2.0</v>
      </c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10.0</v>
      </c>
      <c r="P10" s="21">
        <f>N10-O10</f>
        <v>0</v>
      </c>
      <c r="Q10" s="23">
        <f>O10/N10</f>
        <v>1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42.0</v>
      </c>
      <c r="H11" s="21">
        <f t="shared" ref="H11:H17" si="4">F11-G11</f>
        <v>3</v>
      </c>
      <c r="I11" s="23">
        <f t="shared" ref="I11:I17" si="5">G11/F11</f>
        <v>0.9333333333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17.0</v>
      </c>
      <c r="H14" s="21">
        <f t="shared" si="4"/>
        <v>3</v>
      </c>
      <c r="I14" s="23">
        <f t="shared" si="5"/>
        <v>0.85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19.0</v>
      </c>
      <c r="H16" s="21">
        <f t="shared" si="4"/>
        <v>9</v>
      </c>
      <c r="I16" s="23">
        <f t="shared" si="5"/>
        <v>0.6785714286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28.0</v>
      </c>
      <c r="H17" s="21">
        <f t="shared" si="4"/>
        <v>2</v>
      </c>
      <c r="I17" s="23">
        <f t="shared" si="5"/>
        <v>0.9333333333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21.0</v>
      </c>
      <c r="P18" s="21">
        <f t="shared" si="6"/>
        <v>13</v>
      </c>
      <c r="Q18" s="23">
        <f t="shared" si="7"/>
        <v>0.6176470588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f t="shared" ref="H19:H26" si="8">F19-G19</f>
        <v>0</v>
      </c>
      <c r="I19" s="23">
        <f t="shared" ref="I19:I26" si="9">G19/F19</f>
        <v>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6.0</v>
      </c>
      <c r="H21" s="21">
        <f t="shared" si="8"/>
        <v>2</v>
      </c>
      <c r="I21" s="23">
        <f t="shared" si="9"/>
        <v>0.75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9.0</v>
      </c>
      <c r="G26" s="22">
        <v>9.0</v>
      </c>
      <c r="H26" s="21">
        <f t="shared" si="8"/>
        <v>0</v>
      </c>
      <c r="I26" s="23">
        <f t="shared" si="9"/>
        <v>1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3.0</v>
      </c>
      <c r="L28" s="21">
        <f>J28-K28</f>
        <v>1</v>
      </c>
      <c r="M28" s="23">
        <f>K28/J28</f>
        <v>0.75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12.0</v>
      </c>
      <c r="G30" s="22">
        <v>12.0</v>
      </c>
      <c r="H30" s="21">
        <f t="shared" si="12"/>
        <v>0</v>
      </c>
      <c r="I30" s="23">
        <f t="shared" si="13"/>
        <v>1</v>
      </c>
      <c r="J30" s="21">
        <v>8.0</v>
      </c>
      <c r="K30" s="22">
        <v>8.0</v>
      </c>
      <c r="L30" s="21">
        <f t="shared" ref="L30:L32" si="14">J30-K30</f>
        <v>0</v>
      </c>
      <c r="M30" s="23">
        <f t="shared" ref="M30:M31" si="15">K30/J30</f>
        <v>1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12.0</v>
      </c>
      <c r="H32" s="21">
        <f t="shared" si="12"/>
        <v>2</v>
      </c>
      <c r="I32" s="23">
        <f t="shared" si="13"/>
        <v>0.8571428571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7.0</v>
      </c>
      <c r="H33" s="21">
        <f t="shared" si="12"/>
        <v>2</v>
      </c>
      <c r="I33" s="23">
        <f t="shared" si="13"/>
        <v>0.7777777778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5.0</v>
      </c>
      <c r="H34" s="21">
        <f t="shared" si="12"/>
        <v>1</v>
      </c>
      <c r="I34" s="23">
        <f t="shared" si="13"/>
        <v>0.8333333333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4.0</v>
      </c>
      <c r="H35" s="21">
        <f t="shared" si="12"/>
        <v>1</v>
      </c>
      <c r="I35" s="23">
        <f t="shared" si="13"/>
        <v>0.8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441</v>
      </c>
      <c r="G37" s="27">
        <f t="shared" si="16"/>
        <v>406</v>
      </c>
      <c r="H37" s="27">
        <f t="shared" si="12"/>
        <v>35</v>
      </c>
      <c r="I37" s="28">
        <f t="shared" si="13"/>
        <v>0.9206349206</v>
      </c>
      <c r="J37" s="28">
        <f>SUM(J7:J36)</f>
        <v>16</v>
      </c>
      <c r="K37" s="27"/>
      <c r="L37" s="28">
        <f>J37-K37</f>
        <v>16</v>
      </c>
      <c r="M37" s="28">
        <f>K37/J37</f>
        <v>0</v>
      </c>
      <c r="N37" s="27">
        <f t="shared" ref="N37:P37" si="17">SUM(N7:N36)</f>
        <v>103</v>
      </c>
      <c r="O37" s="27">
        <f t="shared" si="17"/>
        <v>50</v>
      </c>
      <c r="P37" s="27">
        <f t="shared" si="17"/>
        <v>53</v>
      </c>
      <c r="Q37" s="28">
        <f t="shared" ref="Q37:Q39" si="19">O37/N37</f>
        <v>0.4854368932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8.0</v>
      </c>
      <c r="H40" s="35">
        <f t="shared" si="12"/>
        <v>2</v>
      </c>
      <c r="I40" s="37">
        <f t="shared" si="13"/>
        <v>0.8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2.0</v>
      </c>
      <c r="L44" s="35">
        <f>J44-K44</f>
        <v>0</v>
      </c>
      <c r="M44" s="37">
        <f>K44/J44</f>
        <v>1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0.0</v>
      </c>
      <c r="P45" s="35">
        <f>N45-O45</f>
        <v>1</v>
      </c>
      <c r="Q45" s="37">
        <f>O45/N45</f>
        <v>0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28.0</v>
      </c>
      <c r="H46" s="35">
        <f t="shared" si="12"/>
        <v>2</v>
      </c>
      <c r="I46" s="37">
        <f t="shared" si="13"/>
        <v>0.9333333333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2.0</v>
      </c>
      <c r="H47" s="35">
        <f t="shared" si="12"/>
        <v>3</v>
      </c>
      <c r="I47" s="37">
        <f t="shared" si="13"/>
        <v>0.4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7.0</v>
      </c>
      <c r="H49" s="35">
        <f t="shared" si="12"/>
        <v>1</v>
      </c>
      <c r="I49" s="37">
        <f t="shared" si="13"/>
        <v>0.875</v>
      </c>
      <c r="J49" s="35"/>
      <c r="K49" s="36"/>
      <c r="L49" s="35"/>
      <c r="M49" s="37"/>
      <c r="N49" s="35">
        <v>2.0</v>
      </c>
      <c r="O49" s="36">
        <v>1.0</v>
      </c>
      <c r="P49" s="35">
        <f t="shared" ref="P49:P51" si="21">N49-O49</f>
        <v>1</v>
      </c>
      <c r="Q49" s="37">
        <f t="shared" ref="Q49:Q51" si="22">O49/N49</f>
        <v>0.5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2.0</v>
      </c>
      <c r="P51" s="35">
        <f t="shared" si="21"/>
        <v>0</v>
      </c>
      <c r="Q51" s="37">
        <f t="shared" si="22"/>
        <v>1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137</v>
      </c>
      <c r="H53" s="27">
        <f t="shared" si="25"/>
        <v>23</v>
      </c>
      <c r="I53" s="28">
        <f t="shared" si="13"/>
        <v>0.85625</v>
      </c>
      <c r="J53" s="27">
        <f t="shared" ref="J53:L53" si="26">SUM(J38:J52)</f>
        <v>22</v>
      </c>
      <c r="K53" s="27">
        <f t="shared" si="26"/>
        <v>22</v>
      </c>
      <c r="L53" s="27">
        <f t="shared" si="26"/>
        <v>0</v>
      </c>
      <c r="M53" s="28">
        <f>K53/J53</f>
        <v>1</v>
      </c>
      <c r="N53" s="27">
        <f t="shared" ref="N53:O53" si="27">SUM(N38:N52)</f>
        <v>20</v>
      </c>
      <c r="O53" s="27">
        <f t="shared" si="27"/>
        <v>11</v>
      </c>
      <c r="P53" s="27">
        <f>N53-O53</f>
        <v>9</v>
      </c>
      <c r="Q53" s="28">
        <f t="shared" ref="Q53:Q54" si="29">O53/N53</f>
        <v>0.55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10.0</v>
      </c>
      <c r="G54" s="45">
        <v>10.0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10.0</v>
      </c>
      <c r="G55" s="45">
        <v>10.0</v>
      </c>
      <c r="H55" s="44">
        <f t="shared" si="30"/>
        <v>0</v>
      </c>
      <c r="I55" s="46">
        <f t="shared" si="13"/>
        <v>1</v>
      </c>
      <c r="J55" s="44">
        <v>3.0</v>
      </c>
      <c r="K55" s="45">
        <v>3.0</v>
      </c>
      <c r="L55" s="44">
        <f t="shared" si="31"/>
        <v>0</v>
      </c>
      <c r="M55" s="46">
        <f>K55/J55</f>
        <v>1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8.0</v>
      </c>
      <c r="H56" s="44">
        <f t="shared" si="30"/>
        <v>2</v>
      </c>
      <c r="I56" s="46">
        <f t="shared" si="13"/>
        <v>0.8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7.0</v>
      </c>
      <c r="H58" s="44">
        <f t="shared" si="30"/>
        <v>3</v>
      </c>
      <c r="I58" s="46">
        <f t="shared" si="13"/>
        <v>0.7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5.0</v>
      </c>
      <c r="H60" s="44">
        <f t="shared" si="30"/>
        <v>3</v>
      </c>
      <c r="I60" s="46">
        <f t="shared" si="13"/>
        <v>0.625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5.0</v>
      </c>
      <c r="H61" s="44">
        <f t="shared" si="30"/>
        <v>3</v>
      </c>
      <c r="I61" s="46">
        <f t="shared" si="13"/>
        <v>0.625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3.0</v>
      </c>
      <c r="P65" s="44">
        <f t="shared" ref="P65:P66" si="32">N65-O65</f>
        <v>3</v>
      </c>
      <c r="Q65" s="46">
        <f t="shared" ref="Q65:Q66" si="33">O65/N65</f>
        <v>0.5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19.0</v>
      </c>
      <c r="G66" s="45">
        <v>18.0</v>
      </c>
      <c r="H66" s="44">
        <f t="shared" si="30"/>
        <v>1</v>
      </c>
      <c r="I66" s="46">
        <f t="shared" si="13"/>
        <v>0.9473684211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0.0</v>
      </c>
      <c r="G67" s="45">
        <v>0.0</v>
      </c>
      <c r="H67" s="44">
        <f t="shared" si="30"/>
        <v>0</v>
      </c>
      <c r="I67" s="46" t="str">
        <f t="shared" si="13"/>
        <v>#DIV/0!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20.0</v>
      </c>
      <c r="G68" s="45">
        <v>17.0</v>
      </c>
      <c r="H68" s="44">
        <f t="shared" si="30"/>
        <v>3</v>
      </c>
      <c r="I68" s="46">
        <f t="shared" si="13"/>
        <v>0.85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164</v>
      </c>
      <c r="G70" s="27">
        <f t="shared" si="36"/>
        <v>137</v>
      </c>
      <c r="H70" s="27">
        <f t="shared" si="36"/>
        <v>27</v>
      </c>
      <c r="I70" s="28">
        <f t="shared" si="13"/>
        <v>0.8353658537</v>
      </c>
      <c r="J70" s="27">
        <f t="shared" ref="J70:K70" si="37">SUM(J54:J69)</f>
        <v>5</v>
      </c>
      <c r="K70" s="27">
        <f t="shared" si="37"/>
        <v>3</v>
      </c>
      <c r="L70" s="27">
        <f>J70-K70</f>
        <v>2</v>
      </c>
      <c r="M70" s="28">
        <f>K70/J70</f>
        <v>0.6</v>
      </c>
      <c r="N70" s="27">
        <f t="shared" ref="N70:P70" si="38">SUM(N54:N69)</f>
        <v>20</v>
      </c>
      <c r="O70" s="27">
        <f t="shared" si="38"/>
        <v>7</v>
      </c>
      <c r="P70" s="27">
        <f t="shared" si="38"/>
        <v>14</v>
      </c>
      <c r="Q70" s="28">
        <f t="shared" si="35"/>
        <v>0.35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4.0</v>
      </c>
      <c r="H73" s="56">
        <f t="shared" si="39"/>
        <v>1</v>
      </c>
      <c r="I73" s="58">
        <f t="shared" si="13"/>
        <v>0.8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63.0</v>
      </c>
      <c r="G74" s="57">
        <v>49.0</v>
      </c>
      <c r="H74" s="56">
        <f t="shared" si="39"/>
        <v>14</v>
      </c>
      <c r="I74" s="58">
        <f t="shared" si="13"/>
        <v>0.7777777778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12.0</v>
      </c>
      <c r="H75" s="56">
        <f t="shared" si="39"/>
        <v>3</v>
      </c>
      <c r="I75" s="58">
        <f t="shared" si="13"/>
        <v>0.8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10.0</v>
      </c>
      <c r="H76" s="56">
        <f t="shared" si="39"/>
        <v>7</v>
      </c>
      <c r="I76" s="58">
        <f t="shared" si="13"/>
        <v>0.5882352941</v>
      </c>
      <c r="J76" s="56"/>
      <c r="K76" s="57"/>
      <c r="L76" s="56"/>
      <c r="M76" s="58"/>
      <c r="N76" s="56">
        <v>5.0</v>
      </c>
      <c r="O76" s="57">
        <v>3.0</v>
      </c>
      <c r="P76" s="56">
        <f t="shared" si="40"/>
        <v>2</v>
      </c>
      <c r="Q76" s="58">
        <f t="shared" si="41"/>
        <v>0.6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0.0</v>
      </c>
      <c r="H77" s="56">
        <f t="shared" si="39"/>
        <v>7</v>
      </c>
      <c r="I77" s="58">
        <f t="shared" si="13"/>
        <v>0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13.0</v>
      </c>
      <c r="H78" s="56">
        <f t="shared" si="39"/>
        <v>15</v>
      </c>
      <c r="I78" s="58">
        <f t="shared" si="13"/>
        <v>0.4642857143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5.0</v>
      </c>
      <c r="P78" s="56">
        <f t="shared" si="40"/>
        <v>2</v>
      </c>
      <c r="Q78" s="58">
        <f t="shared" si="41"/>
        <v>0.7142857143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9.0</v>
      </c>
      <c r="H79" s="56">
        <f t="shared" si="39"/>
        <v>1</v>
      </c>
      <c r="I79" s="58">
        <f t="shared" si="13"/>
        <v>0.9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8.0</v>
      </c>
      <c r="H81" s="56">
        <f t="shared" si="39"/>
        <v>2</v>
      </c>
      <c r="I81" s="58">
        <f t="shared" si="13"/>
        <v>0.8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9.0</v>
      </c>
      <c r="H83" s="56">
        <f t="shared" si="39"/>
        <v>0</v>
      </c>
      <c r="I83" s="58">
        <f t="shared" si="13"/>
        <v>1</v>
      </c>
      <c r="J83" s="56">
        <v>0.0</v>
      </c>
      <c r="K83" s="57"/>
      <c r="L83" s="56">
        <f t="shared" ref="L83:L85" si="42">J83-K83</f>
        <v>0</v>
      </c>
      <c r="M83" s="58"/>
      <c r="N83" s="56">
        <v>2.0</v>
      </c>
      <c r="O83" s="57">
        <v>2.0</v>
      </c>
      <c r="P83" s="56">
        <f t="shared" ref="P83:P84" si="43">N83-O83</f>
        <v>0</v>
      </c>
      <c r="Q83" s="58">
        <f t="shared" ref="Q83:Q86" si="44">O83/N83</f>
        <v>1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8.0</v>
      </c>
      <c r="G84" s="57">
        <v>7.0</v>
      </c>
      <c r="H84" s="56">
        <f t="shared" si="39"/>
        <v>1</v>
      </c>
      <c r="I84" s="58">
        <f t="shared" si="13"/>
        <v>0.875</v>
      </c>
      <c r="J84" s="56">
        <v>4.0</v>
      </c>
      <c r="K84" s="57"/>
      <c r="L84" s="56">
        <f t="shared" si="42"/>
        <v>4</v>
      </c>
      <c r="M84" s="58"/>
      <c r="N84" s="56">
        <v>2.0</v>
      </c>
      <c r="O84" s="57">
        <v>2.0</v>
      </c>
      <c r="P84" s="56">
        <f t="shared" si="43"/>
        <v>0</v>
      </c>
      <c r="Q84" s="58">
        <f t="shared" si="44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5">SUM(F71:F84)</f>
        <v>203</v>
      </c>
      <c r="G85" s="27">
        <f t="shared" si="45"/>
        <v>150</v>
      </c>
      <c r="H85" s="27">
        <f t="shared" si="45"/>
        <v>53</v>
      </c>
      <c r="I85" s="28">
        <f t="shared" si="13"/>
        <v>0.7389162562</v>
      </c>
      <c r="J85" s="27">
        <f t="shared" ref="J85:K85" si="46">SUM(J71:J84)</f>
        <v>15</v>
      </c>
      <c r="K85" s="27">
        <f t="shared" si="46"/>
        <v>0</v>
      </c>
      <c r="L85" s="27">
        <f t="shared" si="42"/>
        <v>15</v>
      </c>
      <c r="M85" s="28">
        <f t="shared" ref="M85:M86" si="50">K85/J85</f>
        <v>0</v>
      </c>
      <c r="N85" s="27">
        <f t="shared" ref="N85:P85" si="47">SUM(N71:N84)</f>
        <v>29</v>
      </c>
      <c r="O85" s="27">
        <f t="shared" si="47"/>
        <v>14</v>
      </c>
      <c r="P85" s="27">
        <f t="shared" si="47"/>
        <v>15</v>
      </c>
      <c r="Q85" s="28">
        <f t="shared" si="44"/>
        <v>0.4827586207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8">F37+F53+F70+F85</f>
        <v>968</v>
      </c>
      <c r="G86" s="27">
        <f t="shared" si="48"/>
        <v>830</v>
      </c>
      <c r="H86" s="27">
        <f t="shared" si="48"/>
        <v>138</v>
      </c>
      <c r="I86" s="28">
        <f t="shared" si="13"/>
        <v>0.8574380165</v>
      </c>
      <c r="J86" s="28">
        <f t="shared" ref="J86:L86" si="49">J37+J53+J70+J85</f>
        <v>58</v>
      </c>
      <c r="K86" s="27">
        <f t="shared" si="49"/>
        <v>25</v>
      </c>
      <c r="L86" s="28">
        <f t="shared" si="49"/>
        <v>33</v>
      </c>
      <c r="M86" s="28">
        <f t="shared" si="50"/>
        <v>0.4310344828</v>
      </c>
      <c r="N86" s="27">
        <f t="shared" ref="N86:P86" si="51">N37+N53+N70+N85</f>
        <v>172</v>
      </c>
      <c r="O86" s="27">
        <f t="shared" si="51"/>
        <v>82</v>
      </c>
      <c r="P86" s="27">
        <f t="shared" si="51"/>
        <v>91</v>
      </c>
      <c r="Q86" s="28">
        <f t="shared" si="44"/>
        <v>0.476744186</v>
      </c>
      <c r="R86" s="63">
        <f t="shared" ref="R86:T86" si="52">R37+R53</f>
        <v>3</v>
      </c>
      <c r="S86" s="63">
        <f t="shared" si="52"/>
        <v>3</v>
      </c>
      <c r="T86" s="63">
        <f t="shared" si="52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236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3">F37</f>
        <v>441</v>
      </c>
      <c r="G96" s="81">
        <f t="shared" si="53"/>
        <v>406</v>
      </c>
      <c r="H96" s="81">
        <f t="shared" si="53"/>
        <v>35</v>
      </c>
      <c r="I96" s="82">
        <f t="shared" si="53"/>
        <v>0.9206349206</v>
      </c>
      <c r="J96" s="82">
        <f t="shared" si="53"/>
        <v>16</v>
      </c>
      <c r="K96" s="81" t="str">
        <f t="shared" si="53"/>
        <v/>
      </c>
      <c r="L96" s="82">
        <f t="shared" si="53"/>
        <v>16</v>
      </c>
      <c r="M96" s="82">
        <f t="shared" si="53"/>
        <v>0</v>
      </c>
      <c r="N96" s="81">
        <f t="shared" si="53"/>
        <v>103</v>
      </c>
      <c r="O96" s="81">
        <f t="shared" si="53"/>
        <v>50</v>
      </c>
      <c r="P96" s="81">
        <f t="shared" si="53"/>
        <v>53</v>
      </c>
      <c r="Q96" s="82">
        <f t="shared" si="53"/>
        <v>0.4854368932</v>
      </c>
      <c r="R96" s="81">
        <f t="shared" si="53"/>
        <v>3</v>
      </c>
      <c r="S96" s="81">
        <f t="shared" si="53"/>
        <v>3</v>
      </c>
      <c r="T96" s="81">
        <f t="shared" si="53"/>
        <v>0</v>
      </c>
      <c r="U96" s="82">
        <f t="shared" si="53"/>
        <v>1</v>
      </c>
      <c r="V96" s="82">
        <f t="shared" ref="V96:W96" si="54">F96+J96+N96+R96</f>
        <v>563</v>
      </c>
      <c r="W96" s="81">
        <f t="shared" si="54"/>
        <v>459</v>
      </c>
      <c r="X96" s="82">
        <f t="shared" ref="X96:X100" si="57">V96-W96</f>
        <v>104</v>
      </c>
      <c r="Y96" s="82">
        <f t="shared" ref="Y96:Y100" si="58">W96/V96</f>
        <v>0.8152753108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5">F53</f>
        <v>160</v>
      </c>
      <c r="G97" s="84">
        <f t="shared" si="55"/>
        <v>137</v>
      </c>
      <c r="H97" s="84">
        <f t="shared" si="55"/>
        <v>23</v>
      </c>
      <c r="I97" s="85">
        <f t="shared" si="55"/>
        <v>0.85625</v>
      </c>
      <c r="J97" s="84">
        <f t="shared" si="55"/>
        <v>22</v>
      </c>
      <c r="K97" s="84">
        <f t="shared" si="55"/>
        <v>22</v>
      </c>
      <c r="L97" s="84">
        <f t="shared" si="55"/>
        <v>0</v>
      </c>
      <c r="M97" s="85">
        <f t="shared" si="55"/>
        <v>1</v>
      </c>
      <c r="N97" s="84">
        <f t="shared" si="55"/>
        <v>20</v>
      </c>
      <c r="O97" s="84">
        <f t="shared" si="55"/>
        <v>11</v>
      </c>
      <c r="P97" s="84">
        <f t="shared" si="55"/>
        <v>9</v>
      </c>
      <c r="Q97" s="85">
        <f t="shared" si="55"/>
        <v>0.55</v>
      </c>
      <c r="R97" s="84">
        <f t="shared" si="55"/>
        <v>0</v>
      </c>
      <c r="S97" s="84">
        <f t="shared" si="55"/>
        <v>0</v>
      </c>
      <c r="T97" s="84">
        <f t="shared" si="55"/>
        <v>0</v>
      </c>
      <c r="U97" s="85" t="str">
        <f t="shared" si="55"/>
        <v>#DIV/0!</v>
      </c>
      <c r="V97" s="81">
        <f t="shared" ref="V97:W97" si="56">F97+J97+N97+R97</f>
        <v>202</v>
      </c>
      <c r="W97" s="81">
        <f t="shared" si="56"/>
        <v>170</v>
      </c>
      <c r="X97" s="81">
        <f t="shared" si="57"/>
        <v>32</v>
      </c>
      <c r="Y97" s="82">
        <f t="shared" si="58"/>
        <v>0.8415841584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9">F70</f>
        <v>164</v>
      </c>
      <c r="G98" s="87">
        <f t="shared" si="59"/>
        <v>137</v>
      </c>
      <c r="H98" s="87">
        <f t="shared" si="59"/>
        <v>27</v>
      </c>
      <c r="I98" s="88">
        <f t="shared" si="59"/>
        <v>0.8353658537</v>
      </c>
      <c r="J98" s="87">
        <f t="shared" si="59"/>
        <v>5</v>
      </c>
      <c r="K98" s="87">
        <f t="shared" si="59"/>
        <v>3</v>
      </c>
      <c r="L98" s="87">
        <f t="shared" si="59"/>
        <v>2</v>
      </c>
      <c r="M98" s="88">
        <f t="shared" si="59"/>
        <v>0.6</v>
      </c>
      <c r="N98" s="87">
        <f t="shared" si="59"/>
        <v>20</v>
      </c>
      <c r="O98" s="87">
        <f t="shared" si="59"/>
        <v>7</v>
      </c>
      <c r="P98" s="87">
        <f t="shared" si="59"/>
        <v>14</v>
      </c>
      <c r="Q98" s="88">
        <f t="shared" si="59"/>
        <v>0.35</v>
      </c>
      <c r="R98" s="88"/>
      <c r="S98" s="88"/>
      <c r="T98" s="88"/>
      <c r="U98" s="88"/>
      <c r="V98" s="82">
        <f t="shared" ref="V98:W98" si="60">F98+J98+N98+R98</f>
        <v>189</v>
      </c>
      <c r="W98" s="82">
        <f t="shared" si="60"/>
        <v>147</v>
      </c>
      <c r="X98" s="82">
        <f t="shared" si="57"/>
        <v>42</v>
      </c>
      <c r="Y98" s="82">
        <f t="shared" si="58"/>
        <v>0.7777777778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1">F85</f>
        <v>203</v>
      </c>
      <c r="G99" s="27">
        <f t="shared" si="61"/>
        <v>150</v>
      </c>
      <c r="H99" s="27">
        <f t="shared" si="61"/>
        <v>53</v>
      </c>
      <c r="I99" s="28">
        <f t="shared" si="61"/>
        <v>0.7389162562</v>
      </c>
      <c r="J99" s="27">
        <f t="shared" si="61"/>
        <v>15</v>
      </c>
      <c r="K99" s="27">
        <f t="shared" si="61"/>
        <v>0</v>
      </c>
      <c r="L99" s="27">
        <f t="shared" si="61"/>
        <v>15</v>
      </c>
      <c r="M99" s="28">
        <f t="shared" si="61"/>
        <v>0</v>
      </c>
      <c r="N99" s="27">
        <f t="shared" si="61"/>
        <v>29</v>
      </c>
      <c r="O99" s="27">
        <f t="shared" si="61"/>
        <v>14</v>
      </c>
      <c r="P99" s="27">
        <f t="shared" si="61"/>
        <v>15</v>
      </c>
      <c r="Q99" s="28">
        <f t="shared" si="61"/>
        <v>0.4827586207</v>
      </c>
      <c r="R99" s="28"/>
      <c r="S99" s="28"/>
      <c r="T99" s="28"/>
      <c r="U99" s="28"/>
      <c r="V99" s="82">
        <f t="shared" ref="V99:W99" si="62">F99+J99+N99+R99</f>
        <v>247</v>
      </c>
      <c r="W99" s="82">
        <f t="shared" si="62"/>
        <v>164</v>
      </c>
      <c r="X99" s="82">
        <f t="shared" si="57"/>
        <v>83</v>
      </c>
      <c r="Y99" s="82">
        <f t="shared" si="58"/>
        <v>0.6639676113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3">F86</f>
        <v>968</v>
      </c>
      <c r="G100" s="27">
        <f t="shared" si="63"/>
        <v>830</v>
      </c>
      <c r="H100" s="27">
        <f t="shared" si="63"/>
        <v>138</v>
      </c>
      <c r="I100" s="28">
        <f t="shared" si="63"/>
        <v>0.8574380165</v>
      </c>
      <c r="J100" s="28">
        <f t="shared" si="63"/>
        <v>58</v>
      </c>
      <c r="K100" s="27">
        <f t="shared" si="63"/>
        <v>25</v>
      </c>
      <c r="L100" s="28">
        <f t="shared" si="63"/>
        <v>33</v>
      </c>
      <c r="M100" s="28">
        <f t="shared" si="63"/>
        <v>0.4310344828</v>
      </c>
      <c r="N100" s="27">
        <f t="shared" si="63"/>
        <v>172</v>
      </c>
      <c r="O100" s="27">
        <f t="shared" si="63"/>
        <v>82</v>
      </c>
      <c r="P100" s="27">
        <f t="shared" si="63"/>
        <v>91</v>
      </c>
      <c r="Q100" s="28">
        <f t="shared" si="63"/>
        <v>0.476744186</v>
      </c>
      <c r="R100" s="63">
        <f t="shared" si="63"/>
        <v>3</v>
      </c>
      <c r="S100" s="63">
        <f t="shared" si="63"/>
        <v>3</v>
      </c>
      <c r="T100" s="63">
        <f t="shared" si="63"/>
        <v>0</v>
      </c>
      <c r="U100" s="28">
        <f t="shared" si="63"/>
        <v>1</v>
      </c>
      <c r="V100" s="82">
        <f t="shared" ref="V100:W100" si="64">F100+J100+N100+R100</f>
        <v>1201</v>
      </c>
      <c r="W100" s="91">
        <f t="shared" si="64"/>
        <v>940</v>
      </c>
      <c r="X100" s="82">
        <f t="shared" si="57"/>
        <v>261</v>
      </c>
      <c r="Y100" s="82">
        <f t="shared" si="58"/>
        <v>0.7826810991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237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1026</v>
      </c>
      <c r="J113" s="9"/>
      <c r="K113" s="10"/>
      <c r="L113" s="98">
        <f>G86+K86</f>
        <v>855</v>
      </c>
      <c r="M113" s="9"/>
      <c r="N113" s="10"/>
      <c r="O113" s="99">
        <f t="shared" ref="O113:O114" si="65">I113-L113</f>
        <v>171</v>
      </c>
      <c r="P113" s="9"/>
      <c r="Q113" s="10"/>
      <c r="R113" s="99">
        <f t="shared" ref="R113:R115" si="66">L113/I113</f>
        <v>0.8333333333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85</v>
      </c>
      <c r="M114" s="9"/>
      <c r="N114" s="10"/>
      <c r="O114" s="101">
        <f t="shared" si="65"/>
        <v>90</v>
      </c>
      <c r="P114" s="9"/>
      <c r="Q114" s="10"/>
      <c r="R114" s="99">
        <f t="shared" si="66"/>
        <v>0.4857142857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1201</v>
      </c>
      <c r="J115" s="9"/>
      <c r="K115" s="10"/>
      <c r="L115" s="98">
        <f>SUM(L113:L114)</f>
        <v>940</v>
      </c>
      <c r="M115" s="9"/>
      <c r="N115" s="10"/>
      <c r="O115" s="99">
        <f>SUM(O113:O114)</f>
        <v>261</v>
      </c>
      <c r="P115" s="9"/>
      <c r="Q115" s="10"/>
      <c r="R115" s="99">
        <f t="shared" si="66"/>
        <v>0.7826810991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2014.0</v>
      </c>
      <c r="G121" s="107">
        <v>801.0</v>
      </c>
      <c r="H121" s="107">
        <f t="shared" ref="H121:H124" si="67">F121-G121</f>
        <v>1213</v>
      </c>
      <c r="I121" s="108">
        <f t="shared" ref="I121:I125" si="68">G121/F121</f>
        <v>0.3977159881</v>
      </c>
      <c r="J121" s="107">
        <v>417.0</v>
      </c>
      <c r="K121" s="107">
        <v>99.0</v>
      </c>
      <c r="L121" s="107">
        <f t="shared" ref="L121:L124" si="69">J121-K121</f>
        <v>318</v>
      </c>
      <c r="M121" s="108">
        <f t="shared" ref="M121:M125" si="70">K121/J121</f>
        <v>0.2374100719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1606.0</v>
      </c>
      <c r="G122" s="107">
        <v>441.0</v>
      </c>
      <c r="H122" s="107">
        <f t="shared" si="67"/>
        <v>1165</v>
      </c>
      <c r="I122" s="108">
        <f t="shared" si="68"/>
        <v>0.2745952677</v>
      </c>
      <c r="J122" s="107">
        <v>425.0</v>
      </c>
      <c r="K122" s="107">
        <v>61.0</v>
      </c>
      <c r="L122" s="107">
        <f t="shared" si="69"/>
        <v>364</v>
      </c>
      <c r="M122" s="108">
        <f t="shared" si="70"/>
        <v>0.1435294118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1383.0</v>
      </c>
      <c r="G123" s="107">
        <v>458.0</v>
      </c>
      <c r="H123" s="107">
        <f t="shared" si="67"/>
        <v>925</v>
      </c>
      <c r="I123" s="108">
        <f t="shared" si="68"/>
        <v>0.3311641359</v>
      </c>
      <c r="J123" s="107">
        <v>352.0</v>
      </c>
      <c r="K123" s="107">
        <v>81.0</v>
      </c>
      <c r="L123" s="107">
        <f t="shared" si="69"/>
        <v>271</v>
      </c>
      <c r="M123" s="108">
        <f t="shared" si="70"/>
        <v>0.2301136364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1965.0</v>
      </c>
      <c r="G124" s="107">
        <v>714.0</v>
      </c>
      <c r="H124" s="107">
        <f t="shared" si="67"/>
        <v>1251</v>
      </c>
      <c r="I124" s="108">
        <f t="shared" si="68"/>
        <v>0.3633587786</v>
      </c>
      <c r="J124" s="107">
        <v>464.0</v>
      </c>
      <c r="K124" s="107">
        <v>65.0</v>
      </c>
      <c r="L124" s="107">
        <f t="shared" si="69"/>
        <v>399</v>
      </c>
      <c r="M124" s="108">
        <f t="shared" si="70"/>
        <v>0.1400862069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1">F121+F122+F123+F124</f>
        <v>6968</v>
      </c>
      <c r="G125" s="104">
        <f t="shared" si="71"/>
        <v>2414</v>
      </c>
      <c r="H125" s="104">
        <f t="shared" si="71"/>
        <v>4554</v>
      </c>
      <c r="I125" s="109">
        <f t="shared" si="68"/>
        <v>0.3464408726</v>
      </c>
      <c r="J125" s="104">
        <f t="shared" ref="J125:L125" si="72">J121+J122+J123+J124</f>
        <v>1658</v>
      </c>
      <c r="K125" s="104">
        <f t="shared" si="72"/>
        <v>306</v>
      </c>
      <c r="L125" s="104">
        <f t="shared" si="72"/>
        <v>1352</v>
      </c>
      <c r="M125" s="109">
        <f t="shared" si="70"/>
        <v>0.1845597105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235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3">F96+J96</f>
        <v>457</v>
      </c>
      <c r="G143" s="113">
        <f t="shared" si="73"/>
        <v>406</v>
      </c>
      <c r="H143" s="113">
        <f t="shared" ref="H143:H147" si="78">F143-G143</f>
        <v>51</v>
      </c>
      <c r="I143" s="114">
        <f t="shared" ref="I143:I147" si="79">G143/F143</f>
        <v>0.8884026258</v>
      </c>
      <c r="J143" s="115">
        <f t="shared" ref="J143:K143" si="74">F121</f>
        <v>2014</v>
      </c>
      <c r="K143" s="115">
        <f t="shared" si="74"/>
        <v>801</v>
      </c>
      <c r="L143" s="116">
        <f t="shared" ref="L143:L147" si="81">J143-K143</f>
        <v>1213</v>
      </c>
      <c r="M143" s="114">
        <f t="shared" ref="M143:M147" si="82">K143/J143</f>
        <v>0.3977159881</v>
      </c>
      <c r="N143" s="113">
        <f t="shared" ref="N143:O143" si="75">N96+R96</f>
        <v>106</v>
      </c>
      <c r="O143" s="113">
        <f t="shared" si="75"/>
        <v>53</v>
      </c>
      <c r="P143" s="113">
        <f t="shared" ref="P143:P147" si="84">N143-O143</f>
        <v>53</v>
      </c>
      <c r="Q143" s="114">
        <f t="shared" ref="Q143:Q147" si="85">O143/N143</f>
        <v>0.5</v>
      </c>
      <c r="R143" s="115">
        <f t="shared" ref="R143:S143" si="76">J121</f>
        <v>417</v>
      </c>
      <c r="S143" s="115">
        <f t="shared" si="76"/>
        <v>99</v>
      </c>
      <c r="T143" s="116">
        <f t="shared" ref="T143:T147" si="87">R143-S143</f>
        <v>318</v>
      </c>
      <c r="U143" s="114">
        <f t="shared" ref="U143:U147" si="88">S143/R143</f>
        <v>0.2374100719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7">F97+J97</f>
        <v>182</v>
      </c>
      <c r="G144" s="118">
        <f t="shared" si="77"/>
        <v>159</v>
      </c>
      <c r="H144" s="118">
        <f t="shared" si="78"/>
        <v>23</v>
      </c>
      <c r="I144" s="119">
        <f t="shared" si="79"/>
        <v>0.8736263736</v>
      </c>
      <c r="J144" s="120">
        <f t="shared" ref="J144:K144" si="80">F122</f>
        <v>1606</v>
      </c>
      <c r="K144" s="120">
        <f t="shared" si="80"/>
        <v>441</v>
      </c>
      <c r="L144" s="121">
        <f t="shared" si="81"/>
        <v>1165</v>
      </c>
      <c r="M144" s="119">
        <f t="shared" si="82"/>
        <v>0.2745952677</v>
      </c>
      <c r="N144" s="118">
        <f t="shared" ref="N144:O144" si="83">N97+R97</f>
        <v>20</v>
      </c>
      <c r="O144" s="118">
        <f t="shared" si="83"/>
        <v>11</v>
      </c>
      <c r="P144" s="118">
        <f t="shared" si="84"/>
        <v>9</v>
      </c>
      <c r="Q144" s="119">
        <f t="shared" si="85"/>
        <v>0.55</v>
      </c>
      <c r="R144" s="120">
        <f t="shared" ref="R144:S144" si="86">J122</f>
        <v>425</v>
      </c>
      <c r="S144" s="120">
        <f t="shared" si="86"/>
        <v>61</v>
      </c>
      <c r="T144" s="121">
        <f t="shared" si="87"/>
        <v>364</v>
      </c>
      <c r="U144" s="119">
        <f t="shared" si="88"/>
        <v>0.1435294118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9">F98+J98</f>
        <v>169</v>
      </c>
      <c r="G145" s="123">
        <f t="shared" si="89"/>
        <v>140</v>
      </c>
      <c r="H145" s="123">
        <f t="shared" si="78"/>
        <v>29</v>
      </c>
      <c r="I145" s="124">
        <f t="shared" si="79"/>
        <v>0.8284023669</v>
      </c>
      <c r="J145" s="125">
        <f t="shared" ref="J145:K145" si="90">F123</f>
        <v>1383</v>
      </c>
      <c r="K145" s="125">
        <f t="shared" si="90"/>
        <v>458</v>
      </c>
      <c r="L145" s="126">
        <f t="shared" si="81"/>
        <v>925</v>
      </c>
      <c r="M145" s="124">
        <f t="shared" si="82"/>
        <v>0.3311641359</v>
      </c>
      <c r="N145" s="123">
        <f t="shared" ref="N145:O145" si="91">N98+R98</f>
        <v>20</v>
      </c>
      <c r="O145" s="123">
        <f t="shared" si="91"/>
        <v>7</v>
      </c>
      <c r="P145" s="123">
        <f t="shared" si="84"/>
        <v>13</v>
      </c>
      <c r="Q145" s="124">
        <f t="shared" si="85"/>
        <v>0.35</v>
      </c>
      <c r="R145" s="125">
        <f t="shared" ref="R145:S145" si="92">J123</f>
        <v>352</v>
      </c>
      <c r="S145" s="125">
        <f t="shared" si="92"/>
        <v>81</v>
      </c>
      <c r="T145" s="126">
        <f t="shared" si="87"/>
        <v>271</v>
      </c>
      <c r="U145" s="124">
        <f t="shared" si="88"/>
        <v>0.2301136364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3">F99+J99</f>
        <v>218</v>
      </c>
      <c r="G146" s="128">
        <f t="shared" si="93"/>
        <v>150</v>
      </c>
      <c r="H146" s="128">
        <f t="shared" si="78"/>
        <v>68</v>
      </c>
      <c r="I146" s="129">
        <f t="shared" si="79"/>
        <v>0.6880733945</v>
      </c>
      <c r="J146" s="130">
        <f t="shared" ref="J146:K146" si="94">F124</f>
        <v>1965</v>
      </c>
      <c r="K146" s="130">
        <f t="shared" si="94"/>
        <v>714</v>
      </c>
      <c r="L146" s="131">
        <f t="shared" si="81"/>
        <v>1251</v>
      </c>
      <c r="M146" s="129">
        <f t="shared" si="82"/>
        <v>0.3633587786</v>
      </c>
      <c r="N146" s="128">
        <f t="shared" ref="N146:O146" si="95">N99+R99</f>
        <v>29</v>
      </c>
      <c r="O146" s="128">
        <f t="shared" si="95"/>
        <v>14</v>
      </c>
      <c r="P146" s="128">
        <f t="shared" si="84"/>
        <v>15</v>
      </c>
      <c r="Q146" s="129">
        <f t="shared" si="85"/>
        <v>0.4827586207</v>
      </c>
      <c r="R146" s="130">
        <f t="shared" ref="R146:S146" si="96">J124</f>
        <v>464</v>
      </c>
      <c r="S146" s="130">
        <f t="shared" si="96"/>
        <v>65</v>
      </c>
      <c r="T146" s="131">
        <f t="shared" si="87"/>
        <v>399</v>
      </c>
      <c r="U146" s="129">
        <f t="shared" si="88"/>
        <v>0.1400862069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7">F100+J100</f>
        <v>1026</v>
      </c>
      <c r="G147" s="132">
        <f t="shared" si="97"/>
        <v>855</v>
      </c>
      <c r="H147" s="132">
        <f t="shared" si="78"/>
        <v>171</v>
      </c>
      <c r="I147" s="133">
        <f t="shared" si="79"/>
        <v>0.8333333333</v>
      </c>
      <c r="J147" s="134">
        <f t="shared" ref="J147:K147" si="98">F125</f>
        <v>6968</v>
      </c>
      <c r="K147" s="134">
        <f t="shared" si="98"/>
        <v>2414</v>
      </c>
      <c r="L147" s="135">
        <f t="shared" si="81"/>
        <v>4554</v>
      </c>
      <c r="M147" s="133">
        <f t="shared" si="82"/>
        <v>0.3464408726</v>
      </c>
      <c r="N147" s="132">
        <f t="shared" ref="N147:O147" si="99">N100+R100</f>
        <v>175</v>
      </c>
      <c r="O147" s="132">
        <f t="shared" si="99"/>
        <v>85</v>
      </c>
      <c r="P147" s="132">
        <f t="shared" si="84"/>
        <v>90</v>
      </c>
      <c r="Q147" s="133">
        <f t="shared" si="85"/>
        <v>0.4857142857</v>
      </c>
      <c r="R147" s="134">
        <f t="shared" ref="R147:S147" si="100">J125</f>
        <v>1658</v>
      </c>
      <c r="S147" s="134">
        <f t="shared" si="100"/>
        <v>306</v>
      </c>
      <c r="T147" s="135">
        <f t="shared" si="87"/>
        <v>1352</v>
      </c>
      <c r="U147" s="133">
        <f t="shared" si="88"/>
        <v>0.1845597105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4.75"/>
    <col customWidth="1" min="6" max="20" width="6.75"/>
    <col customWidth="1" min="21" max="21" width="8.63"/>
    <col customWidth="1" min="22" max="25" width="10.38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8.0</v>
      </c>
      <c r="P8" s="21">
        <f>N8-O8</f>
        <v>2</v>
      </c>
      <c r="Q8" s="23">
        <f>O8/N8</f>
        <v>0.8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20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20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7.0</v>
      </c>
      <c r="P10" s="21">
        <f>N10-O10</f>
        <v>3</v>
      </c>
      <c r="Q10" s="23">
        <f>O10/N10</f>
        <v>0.7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20" t="s">
        <v>24</v>
      </c>
      <c r="F11" s="21">
        <v>45.0</v>
      </c>
      <c r="G11" s="22">
        <v>41.0</v>
      </c>
      <c r="H11" s="21">
        <f t="shared" ref="H11:H17" si="4">F11-G11</f>
        <v>4</v>
      </c>
      <c r="I11" s="23">
        <f t="shared" ref="I11:I17" si="5">G11/F11</f>
        <v>0.9111111111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31.0</v>
      </c>
      <c r="H12" s="21">
        <f t="shared" si="4"/>
        <v>1</v>
      </c>
      <c r="I12" s="23">
        <f t="shared" si="5"/>
        <v>0.96875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/>
      <c r="H13" s="21">
        <f t="shared" si="4"/>
        <v>30</v>
      </c>
      <c r="I13" s="23">
        <f t="shared" si="5"/>
        <v>0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/>
      <c r="H14" s="21">
        <f t="shared" si="4"/>
        <v>20</v>
      </c>
      <c r="I14" s="23">
        <f t="shared" si="5"/>
        <v>0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/>
      <c r="H15" s="21">
        <f t="shared" si="4"/>
        <v>2</v>
      </c>
      <c r="I15" s="23">
        <f t="shared" si="5"/>
        <v>0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/>
      <c r="H16" s="21">
        <f t="shared" si="4"/>
        <v>23</v>
      </c>
      <c r="I16" s="23">
        <f t="shared" si="5"/>
        <v>0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/>
      <c r="H17" s="21">
        <f t="shared" si="4"/>
        <v>30</v>
      </c>
      <c r="I17" s="23">
        <f t="shared" si="5"/>
        <v>0</v>
      </c>
      <c r="J17" s="21"/>
      <c r="K17" s="22"/>
      <c r="L17" s="21"/>
      <c r="M17" s="23"/>
      <c r="N17" s="21">
        <v>2.0</v>
      </c>
      <c r="O17" s="22"/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/>
      <c r="P18" s="21">
        <f t="shared" si="6"/>
        <v>34</v>
      </c>
      <c r="Q18" s="23">
        <f t="shared" si="7"/>
        <v>0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/>
      <c r="H19" s="21">
        <f t="shared" ref="H19:H26" si="8">F19-G19</f>
        <v>29</v>
      </c>
      <c r="I19" s="23">
        <f t="shared" ref="I19:I26" si="9">G19/F19</f>
        <v>0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/>
      <c r="H20" s="21">
        <f t="shared" si="8"/>
        <v>10</v>
      </c>
      <c r="I20" s="23">
        <f t="shared" si="9"/>
        <v>0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/>
      <c r="H21" s="21">
        <f t="shared" si="8"/>
        <v>8</v>
      </c>
      <c r="I21" s="23">
        <f t="shared" si="9"/>
        <v>0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/>
      <c r="H22" s="21">
        <f t="shared" si="8"/>
        <v>10</v>
      </c>
      <c r="I22" s="23">
        <f t="shared" si="9"/>
        <v>0</v>
      </c>
      <c r="J22" s="21"/>
      <c r="K22" s="22"/>
      <c r="L22" s="21"/>
      <c r="M22" s="23"/>
      <c r="N22" s="21">
        <v>4.0</v>
      </c>
      <c r="O22" s="22"/>
      <c r="P22" s="21">
        <f t="shared" ref="P22:P23" si="10">N22-O22</f>
        <v>4</v>
      </c>
      <c r="Q22" s="23">
        <f t="shared" ref="Q22:Q23" si="11">O22/N22</f>
        <v>0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/>
      <c r="H23" s="21">
        <f t="shared" si="8"/>
        <v>40</v>
      </c>
      <c r="I23" s="23">
        <f t="shared" si="9"/>
        <v>0</v>
      </c>
      <c r="J23" s="21"/>
      <c r="K23" s="22"/>
      <c r="L23" s="21"/>
      <c r="M23" s="23"/>
      <c r="N23" s="21">
        <v>8.0</v>
      </c>
      <c r="O23" s="22"/>
      <c r="P23" s="21">
        <f t="shared" si="10"/>
        <v>8</v>
      </c>
      <c r="Q23" s="23">
        <f t="shared" si="11"/>
        <v>0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0.0</v>
      </c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2.0</v>
      </c>
      <c r="L28" s="21">
        <f>J28-K28</f>
        <v>2</v>
      </c>
      <c r="M28" s="23">
        <f>K28/J28</f>
        <v>0.5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24">
        <v>5.0</v>
      </c>
      <c r="C32" s="25" t="s">
        <v>51</v>
      </c>
      <c r="D32" s="19">
        <v>9258.0</v>
      </c>
      <c r="E32" s="20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9">
        <v>9222.0</v>
      </c>
      <c r="E33" s="20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/>
      <c r="N33" s="21">
        <v>4.0</v>
      </c>
      <c r="O33" s="22">
        <v>2.0</v>
      </c>
      <c r="P33" s="21">
        <f>N33-O33</f>
        <v>2</v>
      </c>
      <c r="Q33" s="23">
        <f>O33/N33</f>
        <v>0.5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24">
        <v>6.0</v>
      </c>
      <c r="C34" s="25" t="s">
        <v>54</v>
      </c>
      <c r="D34" s="19">
        <v>17975.0</v>
      </c>
      <c r="E34" s="20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9">
        <v>18075.0</v>
      </c>
      <c r="E35" s="20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8">
        <v>21.0</v>
      </c>
      <c r="C36" s="19" t="s">
        <v>58</v>
      </c>
      <c r="D36" s="19">
        <v>17053.0</v>
      </c>
      <c r="E36" s="20" t="s">
        <v>59</v>
      </c>
      <c r="F36" s="21">
        <v>10.0</v>
      </c>
      <c r="G36" s="22">
        <v>7.0</v>
      </c>
      <c r="H36" s="21">
        <f t="shared" si="12"/>
        <v>3</v>
      </c>
      <c r="I36" s="23">
        <f t="shared" si="13"/>
        <v>0.7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26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200</v>
      </c>
      <c r="H37" s="27">
        <f t="shared" si="12"/>
        <v>219</v>
      </c>
      <c r="I37" s="28">
        <f t="shared" si="13"/>
        <v>0.477326969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19</v>
      </c>
      <c r="P37" s="27">
        <f t="shared" si="17"/>
        <v>84</v>
      </c>
      <c r="Q37" s="28">
        <f t="shared" ref="Q37:Q39" si="19">O37/N37</f>
        <v>0.1844660194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29"/>
      <c r="W37" s="29"/>
      <c r="X37" s="29"/>
      <c r="Y37" s="29"/>
      <c r="Z37" s="4"/>
    </row>
    <row r="38" ht="13.5" customHeight="1">
      <c r="A38" s="30" t="s">
        <v>61</v>
      </c>
      <c r="B38" s="31">
        <v>7.0</v>
      </c>
      <c r="C38" s="32" t="s">
        <v>62</v>
      </c>
      <c r="D38" s="33">
        <v>14087.0</v>
      </c>
      <c r="E38" s="34" t="s">
        <v>63</v>
      </c>
      <c r="F38" s="35">
        <v>8.0</v>
      </c>
      <c r="G38" s="36">
        <v>2.0</v>
      </c>
      <c r="H38" s="35">
        <f t="shared" si="12"/>
        <v>6</v>
      </c>
      <c r="I38" s="37">
        <f t="shared" si="13"/>
        <v>0.25</v>
      </c>
      <c r="J38" s="35"/>
      <c r="K38" s="36"/>
      <c r="L38" s="35"/>
      <c r="M38" s="37"/>
      <c r="N38" s="35">
        <v>7.0</v>
      </c>
      <c r="O38" s="36">
        <v>2.0</v>
      </c>
      <c r="P38" s="35">
        <f t="shared" ref="P38:P39" si="20">N38-O38</f>
        <v>5</v>
      </c>
      <c r="Q38" s="37">
        <f t="shared" si="19"/>
        <v>0.2857142857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33">
        <v>13976.0</v>
      </c>
      <c r="E39" s="34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33" t="s">
        <v>65</v>
      </c>
      <c r="D40" s="33">
        <v>13483.0</v>
      </c>
      <c r="E40" s="34" t="s">
        <v>66</v>
      </c>
      <c r="F40" s="35">
        <v>10.0</v>
      </c>
      <c r="G40" s="36">
        <v>6.0</v>
      </c>
      <c r="H40" s="35">
        <f t="shared" si="12"/>
        <v>4</v>
      </c>
      <c r="I40" s="37">
        <f t="shared" si="13"/>
        <v>0.6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31">
        <v>8.0</v>
      </c>
      <c r="C41" s="32" t="s">
        <v>67</v>
      </c>
      <c r="D41" s="33">
        <v>8752.0</v>
      </c>
      <c r="E41" s="34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33">
        <v>8945.0</v>
      </c>
      <c r="E42" s="34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33">
        <v>8747.0</v>
      </c>
      <c r="E43" s="34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31">
        <v>9.0</v>
      </c>
      <c r="C44" s="33" t="s">
        <v>71</v>
      </c>
      <c r="D44" s="33">
        <v>13091.0</v>
      </c>
      <c r="E44" s="34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32" t="s">
        <v>73</v>
      </c>
      <c r="D45" s="33">
        <v>8473.0</v>
      </c>
      <c r="E45" s="34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33">
        <v>8639.0</v>
      </c>
      <c r="E46" s="34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31">
        <v>10.0</v>
      </c>
      <c r="C47" s="32" t="s">
        <v>76</v>
      </c>
      <c r="D47" s="33">
        <v>1981.0</v>
      </c>
      <c r="E47" s="34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33">
        <v>1944.0</v>
      </c>
      <c r="E48" s="34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33">
        <v>2038.0</v>
      </c>
      <c r="E49" s="34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33">
        <v>1987.0</v>
      </c>
      <c r="E50" s="34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3.0</v>
      </c>
      <c r="P50" s="35">
        <f t="shared" si="21"/>
        <v>2</v>
      </c>
      <c r="Q50" s="37">
        <f t="shared" si="22"/>
        <v>0.6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33">
        <v>2055.0</v>
      </c>
      <c r="E51" s="34" t="s">
        <v>81</v>
      </c>
      <c r="F51" s="35">
        <v>5.0</v>
      </c>
      <c r="G51" s="36">
        <v>2.0</v>
      </c>
      <c r="H51" s="35">
        <f t="shared" si="12"/>
        <v>3</v>
      </c>
      <c r="I51" s="37">
        <f t="shared" si="13"/>
        <v>0.4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38">
        <v>20.0</v>
      </c>
      <c r="C52" s="33" t="s">
        <v>82</v>
      </c>
      <c r="D52" s="33">
        <v>17277.0</v>
      </c>
      <c r="E52" s="34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26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135</v>
      </c>
      <c r="H53" s="27">
        <f t="shared" si="25"/>
        <v>25</v>
      </c>
      <c r="I53" s="28">
        <f t="shared" si="13"/>
        <v>0.84375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12</v>
      </c>
      <c r="P53" s="27">
        <f>N53-O53</f>
        <v>8</v>
      </c>
      <c r="Q53" s="28">
        <f t="shared" ref="Q53:Q54" si="29">O53/N53</f>
        <v>0.6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29"/>
      <c r="W53" s="29"/>
      <c r="X53" s="29"/>
      <c r="Y53" s="29"/>
      <c r="Z53" s="4"/>
    </row>
    <row r="54" ht="13.5" customHeight="1">
      <c r="A54" s="39" t="s">
        <v>85</v>
      </c>
      <c r="B54" s="40">
        <v>11.0</v>
      </c>
      <c r="C54" s="41" t="s">
        <v>86</v>
      </c>
      <c r="D54" s="42">
        <v>1643.0</v>
      </c>
      <c r="E54" s="43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42">
        <v>1634.0</v>
      </c>
      <c r="E55" s="43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40">
        <v>12.0</v>
      </c>
      <c r="C56" s="41" t="s">
        <v>89</v>
      </c>
      <c r="D56" s="42">
        <v>17694.0</v>
      </c>
      <c r="E56" s="43" t="s">
        <v>90</v>
      </c>
      <c r="F56" s="44">
        <v>10.0</v>
      </c>
      <c r="G56" s="45">
        <v>7.0</v>
      </c>
      <c r="H56" s="44">
        <f t="shared" si="30"/>
        <v>3</v>
      </c>
      <c r="I56" s="46">
        <f t="shared" si="13"/>
        <v>0.7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42">
        <v>17724.0</v>
      </c>
      <c r="E57" s="43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42">
        <v>17695.0</v>
      </c>
      <c r="E58" s="43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0.0</v>
      </c>
      <c r="P58" s="44">
        <f>N58-O58</f>
        <v>2</v>
      </c>
      <c r="Q58" s="46">
        <f>O58/N58</f>
        <v>0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42">
        <v>24293.0</v>
      </c>
      <c r="E59" s="43" t="s">
        <v>93</v>
      </c>
      <c r="F59" s="44">
        <v>14.0</v>
      </c>
      <c r="G59" s="45">
        <v>1.0</v>
      </c>
      <c r="H59" s="44">
        <f t="shared" si="30"/>
        <v>13</v>
      </c>
      <c r="I59" s="46">
        <f t="shared" si="13"/>
        <v>0.07142857143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40">
        <v>13.0</v>
      </c>
      <c r="C60" s="41" t="s">
        <v>94</v>
      </c>
      <c r="D60" s="42">
        <v>2631.0</v>
      </c>
      <c r="E60" s="43" t="s">
        <v>95</v>
      </c>
      <c r="F60" s="44">
        <v>8.0</v>
      </c>
      <c r="G60" s="45">
        <v>8.0</v>
      </c>
      <c r="H60" s="44">
        <f t="shared" si="30"/>
        <v>0</v>
      </c>
      <c r="I60" s="46">
        <f t="shared" si="13"/>
        <v>1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42">
        <v>2619.0</v>
      </c>
      <c r="E61" s="43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48">
        <v>14.0</v>
      </c>
      <c r="C62" s="42" t="s">
        <v>97</v>
      </c>
      <c r="D62" s="42">
        <v>13825.0</v>
      </c>
      <c r="E62" s="43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40">
        <v>15.0</v>
      </c>
      <c r="C63" s="41" t="s">
        <v>99</v>
      </c>
      <c r="D63" s="42">
        <v>12228.0</v>
      </c>
      <c r="E63" s="43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42">
        <v>12515.0</v>
      </c>
      <c r="E64" s="43" t="s">
        <v>101</v>
      </c>
      <c r="F64" s="44">
        <v>6.0</v>
      </c>
      <c r="G64" s="45">
        <v>2.0</v>
      </c>
      <c r="H64" s="44">
        <f t="shared" si="30"/>
        <v>4</v>
      </c>
      <c r="I64" s="46">
        <f t="shared" si="13"/>
        <v>0.3333333333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42">
        <v>12127.0</v>
      </c>
      <c r="E65" s="43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6.0</v>
      </c>
      <c r="P65" s="44">
        <f t="shared" ref="P65:P66" si="32">N65-O65</f>
        <v>0</v>
      </c>
      <c r="Q65" s="46">
        <f t="shared" ref="Q65:Q66" si="33">O65/N65</f>
        <v>1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42">
        <v>12227.0</v>
      </c>
      <c r="E66" s="43" t="s">
        <v>103</v>
      </c>
      <c r="F66" s="44">
        <v>14.0</v>
      </c>
      <c r="G66" s="45">
        <v>8.0</v>
      </c>
      <c r="H66" s="44">
        <f t="shared" si="30"/>
        <v>6</v>
      </c>
      <c r="I66" s="46">
        <f t="shared" si="13"/>
        <v>0.5714285714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42"/>
      <c r="E67" s="43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42">
        <v>12100.0</v>
      </c>
      <c r="E68" s="43" t="s">
        <v>105</v>
      </c>
      <c r="F68" s="44">
        <v>22.0</v>
      </c>
      <c r="G68" s="45">
        <v>20.0</v>
      </c>
      <c r="H68" s="44">
        <f t="shared" si="30"/>
        <v>2</v>
      </c>
      <c r="I68" s="46">
        <f t="shared" si="13"/>
        <v>0.9090909091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42" t="s">
        <v>106</v>
      </c>
      <c r="D69" s="42">
        <v>16816.0</v>
      </c>
      <c r="E69" s="43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47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26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126</v>
      </c>
      <c r="H70" s="27">
        <f t="shared" si="36"/>
        <v>39</v>
      </c>
      <c r="I70" s="28">
        <f t="shared" si="13"/>
        <v>0.7636363636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9</v>
      </c>
      <c r="P70" s="27">
        <f t="shared" si="38"/>
        <v>12</v>
      </c>
      <c r="Q70" s="28">
        <f t="shared" si="35"/>
        <v>0.45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51" t="s">
        <v>109</v>
      </c>
      <c r="B71" s="52">
        <v>16.0</v>
      </c>
      <c r="C71" s="53" t="s">
        <v>110</v>
      </c>
      <c r="D71" s="54">
        <v>254.0</v>
      </c>
      <c r="E71" s="55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54">
        <v>348.0</v>
      </c>
      <c r="E72" s="55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53" t="s">
        <v>113</v>
      </c>
      <c r="D73" s="54">
        <v>646.0</v>
      </c>
      <c r="E73" s="55" t="s">
        <v>114</v>
      </c>
      <c r="F73" s="56">
        <v>5.0</v>
      </c>
      <c r="G73" s="57">
        <v>3.0</v>
      </c>
      <c r="H73" s="56">
        <f t="shared" si="39"/>
        <v>2</v>
      </c>
      <c r="I73" s="58">
        <f t="shared" si="13"/>
        <v>0.6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54">
        <v>656.0</v>
      </c>
      <c r="E74" s="55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52">
        <v>17.0</v>
      </c>
      <c r="C75" s="53" t="s">
        <v>116</v>
      </c>
      <c r="D75" s="54">
        <v>10886.0</v>
      </c>
      <c r="E75" s="55" t="s">
        <v>117</v>
      </c>
      <c r="F75" s="56">
        <v>15.0</v>
      </c>
      <c r="G75" s="57">
        <v>15.0</v>
      </c>
      <c r="H75" s="56">
        <f t="shared" si="39"/>
        <v>0</v>
      </c>
      <c r="I75" s="58">
        <f t="shared" si="13"/>
        <v>1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54">
        <v>10723.0</v>
      </c>
      <c r="E76" s="55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5.0</v>
      </c>
      <c r="P76" s="56">
        <f t="shared" si="40"/>
        <v>0</v>
      </c>
      <c r="Q76" s="58">
        <f t="shared" si="41"/>
        <v>1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54">
        <v>10888.0</v>
      </c>
      <c r="E77" s="55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1.0</v>
      </c>
      <c r="P77" s="56">
        <f t="shared" si="40"/>
        <v>9</v>
      </c>
      <c r="Q77" s="58">
        <f t="shared" si="41"/>
        <v>0.1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54">
        <v>10989.0</v>
      </c>
      <c r="E78" s="55" t="s">
        <v>120</v>
      </c>
      <c r="F78" s="56">
        <v>28.0</v>
      </c>
      <c r="G78" s="57">
        <v>16.0</v>
      </c>
      <c r="H78" s="56">
        <f t="shared" si="39"/>
        <v>12</v>
      </c>
      <c r="I78" s="58">
        <f t="shared" si="13"/>
        <v>0.5714285714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6.0</v>
      </c>
      <c r="P78" s="56">
        <f t="shared" si="40"/>
        <v>1</v>
      </c>
      <c r="Q78" s="58">
        <f t="shared" si="41"/>
        <v>0.8571428571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54" t="s">
        <v>121</v>
      </c>
      <c r="D79" s="54">
        <v>1359.0</v>
      </c>
      <c r="E79" s="55" t="s">
        <v>122</v>
      </c>
      <c r="F79" s="56">
        <v>10.0</v>
      </c>
      <c r="G79" s="57">
        <v>6.0</v>
      </c>
      <c r="H79" s="56">
        <f t="shared" si="39"/>
        <v>4</v>
      </c>
      <c r="I79" s="58">
        <f t="shared" si="13"/>
        <v>0.6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52">
        <v>18.0</v>
      </c>
      <c r="C80" s="54" t="s">
        <v>123</v>
      </c>
      <c r="D80" s="54">
        <v>1062.0</v>
      </c>
      <c r="E80" s="55" t="s">
        <v>124</v>
      </c>
      <c r="F80" s="56">
        <v>10.0</v>
      </c>
      <c r="G80" s="57">
        <v>8.0</v>
      </c>
      <c r="H80" s="56">
        <f t="shared" si="39"/>
        <v>2</v>
      </c>
      <c r="I80" s="58">
        <f t="shared" si="13"/>
        <v>0.8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60" t="s">
        <v>125</v>
      </c>
      <c r="D81" s="54">
        <v>2969.0</v>
      </c>
      <c r="E81" s="55" t="s">
        <v>126</v>
      </c>
      <c r="F81" s="56">
        <v>10.0</v>
      </c>
      <c r="G81" s="57">
        <v>6.0</v>
      </c>
      <c r="H81" s="56">
        <f t="shared" si="39"/>
        <v>4</v>
      </c>
      <c r="I81" s="58">
        <f t="shared" si="13"/>
        <v>0.6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61">
        <v>19.0</v>
      </c>
      <c r="C82" s="54" t="s">
        <v>127</v>
      </c>
      <c r="D82" s="54">
        <v>10079.0</v>
      </c>
      <c r="E82" s="55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52">
        <v>22.0</v>
      </c>
      <c r="C83" s="53" t="s">
        <v>129</v>
      </c>
      <c r="D83" s="54">
        <v>9998.0</v>
      </c>
      <c r="E83" s="55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54">
        <v>10014.0</v>
      </c>
      <c r="E84" s="55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126</v>
      </c>
      <c r="H85" s="27">
        <f t="shared" si="44"/>
        <v>35</v>
      </c>
      <c r="I85" s="28">
        <f t="shared" si="13"/>
        <v>0.7826086957</v>
      </c>
      <c r="J85" s="27">
        <f t="shared" ref="J85:K85" si="45">SUM(J71:J84)</f>
        <v>15</v>
      </c>
      <c r="K85" s="27">
        <f t="shared" si="45"/>
        <v>0</v>
      </c>
      <c r="L85" s="27">
        <f>J85-K85</f>
        <v>15</v>
      </c>
      <c r="M85" s="28">
        <f t="shared" ref="M85:M86" si="49">K85/J85</f>
        <v>0</v>
      </c>
      <c r="N85" s="27">
        <f t="shared" ref="N85:P85" si="46">SUM(N71:N84)</f>
        <v>29</v>
      </c>
      <c r="O85" s="27">
        <f t="shared" si="46"/>
        <v>16</v>
      </c>
      <c r="P85" s="27">
        <f t="shared" si="46"/>
        <v>13</v>
      </c>
      <c r="Q85" s="28">
        <f t="shared" si="43"/>
        <v>0.5517241379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587</v>
      </c>
      <c r="H86" s="27">
        <f t="shared" si="47"/>
        <v>318</v>
      </c>
      <c r="I86" s="28">
        <f t="shared" si="13"/>
        <v>0.6486187845</v>
      </c>
      <c r="J86" s="28">
        <f t="shared" ref="J86:L86" si="48">J37+J53+J70+J85</f>
        <v>53</v>
      </c>
      <c r="K86" s="27">
        <f t="shared" si="48"/>
        <v>19</v>
      </c>
      <c r="L86" s="28">
        <f t="shared" si="48"/>
        <v>34</v>
      </c>
      <c r="M86" s="28">
        <f t="shared" si="49"/>
        <v>0.358490566</v>
      </c>
      <c r="N86" s="27">
        <f t="shared" ref="N86:P86" si="50">N37+N53+N70+N85</f>
        <v>172</v>
      </c>
      <c r="O86" s="27">
        <f t="shared" si="50"/>
        <v>56</v>
      </c>
      <c r="P86" s="27">
        <f t="shared" si="50"/>
        <v>117</v>
      </c>
      <c r="Q86" s="28">
        <f t="shared" si="43"/>
        <v>0.3255813953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163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200</v>
      </c>
      <c r="H96" s="81">
        <f t="shared" si="52"/>
        <v>219</v>
      </c>
      <c r="I96" s="82">
        <f t="shared" si="52"/>
        <v>0.477326969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19</v>
      </c>
      <c r="P96" s="81">
        <f t="shared" si="52"/>
        <v>84</v>
      </c>
      <c r="Q96" s="82">
        <f t="shared" si="52"/>
        <v>0.1844660194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539</v>
      </c>
      <c r="W96" s="81">
        <f t="shared" si="53"/>
        <v>222</v>
      </c>
      <c r="X96" s="82">
        <f t="shared" ref="X96:X100" si="56">V96-W96</f>
        <v>317</v>
      </c>
      <c r="Y96" s="82">
        <f t="shared" ref="Y96:Y100" si="57">W96/V96</f>
        <v>0.4118738404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135</v>
      </c>
      <c r="H97" s="84">
        <f t="shared" si="54"/>
        <v>25</v>
      </c>
      <c r="I97" s="85">
        <f t="shared" si="54"/>
        <v>0.84375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12</v>
      </c>
      <c r="P97" s="84">
        <f t="shared" si="54"/>
        <v>8</v>
      </c>
      <c r="Q97" s="85">
        <f t="shared" si="54"/>
        <v>0.6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166</v>
      </c>
      <c r="X97" s="81">
        <f t="shared" si="56"/>
        <v>36</v>
      </c>
      <c r="Y97" s="82">
        <f t="shared" si="57"/>
        <v>0.8217821782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126</v>
      </c>
      <c r="H98" s="87">
        <f t="shared" si="58"/>
        <v>39</v>
      </c>
      <c r="I98" s="88">
        <f t="shared" si="58"/>
        <v>0.7636363636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9</v>
      </c>
      <c r="P98" s="87">
        <f t="shared" si="58"/>
        <v>12</v>
      </c>
      <c r="Q98" s="88">
        <f t="shared" si="58"/>
        <v>0.45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135</v>
      </c>
      <c r="X98" s="82">
        <f t="shared" si="56"/>
        <v>52</v>
      </c>
      <c r="Y98" s="82">
        <f t="shared" si="57"/>
        <v>0.7219251337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126</v>
      </c>
      <c r="H99" s="27">
        <f t="shared" si="60"/>
        <v>35</v>
      </c>
      <c r="I99" s="28">
        <f t="shared" si="60"/>
        <v>0.7826086957</v>
      </c>
      <c r="J99" s="27">
        <f t="shared" si="60"/>
        <v>15</v>
      </c>
      <c r="K99" s="27">
        <f t="shared" si="60"/>
        <v>0</v>
      </c>
      <c r="L99" s="27">
        <f t="shared" si="60"/>
        <v>15</v>
      </c>
      <c r="M99" s="28">
        <f t="shared" si="60"/>
        <v>0</v>
      </c>
      <c r="N99" s="27">
        <f t="shared" si="60"/>
        <v>29</v>
      </c>
      <c r="O99" s="27">
        <f t="shared" si="60"/>
        <v>16</v>
      </c>
      <c r="P99" s="27">
        <f t="shared" si="60"/>
        <v>13</v>
      </c>
      <c r="Q99" s="28">
        <f t="shared" si="60"/>
        <v>0.5517241379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142</v>
      </c>
      <c r="X99" s="82">
        <f t="shared" si="56"/>
        <v>63</v>
      </c>
      <c r="Y99" s="82">
        <f t="shared" si="57"/>
        <v>0.6926829268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587</v>
      </c>
      <c r="H100" s="27">
        <f t="shared" si="62"/>
        <v>318</v>
      </c>
      <c r="I100" s="28">
        <f t="shared" si="62"/>
        <v>0.6486187845</v>
      </c>
      <c r="J100" s="28">
        <f t="shared" si="62"/>
        <v>53</v>
      </c>
      <c r="K100" s="27">
        <f t="shared" si="62"/>
        <v>19</v>
      </c>
      <c r="L100" s="28">
        <f t="shared" si="62"/>
        <v>34</v>
      </c>
      <c r="M100" s="28">
        <f t="shared" si="62"/>
        <v>0.358490566</v>
      </c>
      <c r="N100" s="27">
        <f t="shared" si="62"/>
        <v>172</v>
      </c>
      <c r="O100" s="27">
        <f t="shared" si="62"/>
        <v>56</v>
      </c>
      <c r="P100" s="27">
        <f t="shared" si="62"/>
        <v>117</v>
      </c>
      <c r="Q100" s="28">
        <f t="shared" si="62"/>
        <v>0.3255813953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1133</v>
      </c>
      <c r="W100" s="91">
        <f t="shared" si="63"/>
        <v>665</v>
      </c>
      <c r="X100" s="82">
        <f t="shared" si="56"/>
        <v>468</v>
      </c>
      <c r="Y100" s="82">
        <f t="shared" si="57"/>
        <v>0.5869373345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164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606</v>
      </c>
      <c r="M113" s="9"/>
      <c r="N113" s="10"/>
      <c r="O113" s="99">
        <f t="shared" ref="O113:O114" si="64">I113-L113</f>
        <v>352</v>
      </c>
      <c r="P113" s="9"/>
      <c r="Q113" s="10"/>
      <c r="R113" s="99">
        <f t="shared" ref="R113:R115" si="65">L113/I113</f>
        <v>0.6325678497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59</v>
      </c>
      <c r="M114" s="9"/>
      <c r="N114" s="10"/>
      <c r="O114" s="101">
        <f t="shared" si="64"/>
        <v>116</v>
      </c>
      <c r="P114" s="9"/>
      <c r="Q114" s="10"/>
      <c r="R114" s="99">
        <f t="shared" si="65"/>
        <v>0.3371428571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665</v>
      </c>
      <c r="M115" s="9"/>
      <c r="N115" s="10"/>
      <c r="O115" s="99">
        <f>SUM(O113:O114)</f>
        <v>468</v>
      </c>
      <c r="P115" s="9"/>
      <c r="Q115" s="10"/>
      <c r="R115" s="99">
        <f t="shared" si="65"/>
        <v>0.5869373345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1967.0</v>
      </c>
      <c r="G121" s="107">
        <v>745.0</v>
      </c>
      <c r="H121" s="107">
        <f t="shared" ref="H121:H124" si="66">F121-G121</f>
        <v>1222</v>
      </c>
      <c r="I121" s="108">
        <f t="shared" ref="I121:I125" si="67">G121/F121</f>
        <v>0.3787493645</v>
      </c>
      <c r="J121" s="107">
        <v>414.0</v>
      </c>
      <c r="K121" s="107">
        <v>99.0</v>
      </c>
      <c r="L121" s="107">
        <f t="shared" ref="L121:L124" si="68">J121-K121</f>
        <v>315</v>
      </c>
      <c r="M121" s="108">
        <f t="shared" ref="M121:M125" si="69">K121/J121</f>
        <v>0.2391304348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1551.0</v>
      </c>
      <c r="G122" s="107">
        <v>379.0</v>
      </c>
      <c r="H122" s="107">
        <f t="shared" si="66"/>
        <v>1172</v>
      </c>
      <c r="I122" s="108">
        <f t="shared" si="67"/>
        <v>0.2443584784</v>
      </c>
      <c r="J122" s="107">
        <v>408.0</v>
      </c>
      <c r="K122" s="107">
        <v>70.0</v>
      </c>
      <c r="L122" s="107">
        <f t="shared" si="68"/>
        <v>338</v>
      </c>
      <c r="M122" s="108">
        <f t="shared" si="69"/>
        <v>0.1715686275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1415.0</v>
      </c>
      <c r="G123" s="107">
        <v>399.0</v>
      </c>
      <c r="H123" s="107">
        <f t="shared" si="66"/>
        <v>1016</v>
      </c>
      <c r="I123" s="108">
        <f t="shared" si="67"/>
        <v>0.2819787986</v>
      </c>
      <c r="J123" s="107">
        <v>346.0</v>
      </c>
      <c r="K123" s="107">
        <v>69.0</v>
      </c>
      <c r="L123" s="107">
        <f t="shared" si="68"/>
        <v>277</v>
      </c>
      <c r="M123" s="108">
        <f t="shared" si="69"/>
        <v>0.1994219653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1936.0</v>
      </c>
      <c r="G124" s="107">
        <v>701.0</v>
      </c>
      <c r="H124" s="107">
        <f t="shared" si="66"/>
        <v>1235</v>
      </c>
      <c r="I124" s="108">
        <f t="shared" si="67"/>
        <v>0.3620867769</v>
      </c>
      <c r="J124" s="107">
        <v>457.0</v>
      </c>
      <c r="K124" s="107">
        <v>48.0</v>
      </c>
      <c r="L124" s="107">
        <f t="shared" si="68"/>
        <v>409</v>
      </c>
      <c r="M124" s="108">
        <f t="shared" si="69"/>
        <v>0.1050328228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6869</v>
      </c>
      <c r="G125" s="104">
        <f t="shared" si="70"/>
        <v>2224</v>
      </c>
      <c r="H125" s="104">
        <f t="shared" si="70"/>
        <v>4645</v>
      </c>
      <c r="I125" s="109">
        <f t="shared" si="67"/>
        <v>0.323773475</v>
      </c>
      <c r="J125" s="104">
        <f t="shared" ref="J125:L125" si="71">J121+J122+J123+J124</f>
        <v>1625</v>
      </c>
      <c r="K125" s="104">
        <f t="shared" si="71"/>
        <v>286</v>
      </c>
      <c r="L125" s="104">
        <f t="shared" si="71"/>
        <v>1339</v>
      </c>
      <c r="M125" s="109">
        <f t="shared" si="69"/>
        <v>0.176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162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200</v>
      </c>
      <c r="H143" s="113">
        <f t="shared" ref="H143:H147" si="77">F143-G143</f>
        <v>233</v>
      </c>
      <c r="I143" s="114">
        <f t="shared" ref="I143:I147" si="78">G143/F143</f>
        <v>0.4618937644</v>
      </c>
      <c r="J143" s="115">
        <f t="shared" ref="J143:K143" si="73">F121</f>
        <v>1967</v>
      </c>
      <c r="K143" s="115">
        <f t="shared" si="73"/>
        <v>745</v>
      </c>
      <c r="L143" s="116">
        <f t="shared" ref="L143:L147" si="80">J143-K143</f>
        <v>1222</v>
      </c>
      <c r="M143" s="114">
        <f t="shared" ref="M143:M147" si="81">K143/J143</f>
        <v>0.3787493645</v>
      </c>
      <c r="N143" s="113">
        <f t="shared" ref="N143:O143" si="74">N96+R96</f>
        <v>106</v>
      </c>
      <c r="O143" s="113">
        <f t="shared" si="74"/>
        <v>22</v>
      </c>
      <c r="P143" s="113">
        <f t="shared" ref="P143:P147" si="83">N143-O143</f>
        <v>84</v>
      </c>
      <c r="Q143" s="114">
        <f t="shared" ref="Q143:Q147" si="84">O143/N143</f>
        <v>0.2075471698</v>
      </c>
      <c r="R143" s="115">
        <f t="shared" ref="R143:S143" si="75">J121</f>
        <v>414</v>
      </c>
      <c r="S143" s="115">
        <f t="shared" si="75"/>
        <v>99</v>
      </c>
      <c r="T143" s="116">
        <f t="shared" ref="T143:T147" si="86">R143-S143</f>
        <v>315</v>
      </c>
      <c r="U143" s="114">
        <f t="shared" ref="U143:U147" si="87">S143/R143</f>
        <v>0.2391304348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154</v>
      </c>
      <c r="H144" s="118">
        <f t="shared" si="77"/>
        <v>28</v>
      </c>
      <c r="I144" s="119">
        <f t="shared" si="78"/>
        <v>0.8461538462</v>
      </c>
      <c r="J144" s="120">
        <f t="shared" ref="J144:K144" si="79">F122</f>
        <v>1551</v>
      </c>
      <c r="K144" s="120">
        <f t="shared" si="79"/>
        <v>379</v>
      </c>
      <c r="L144" s="121">
        <f t="shared" si="80"/>
        <v>1172</v>
      </c>
      <c r="M144" s="119">
        <f t="shared" si="81"/>
        <v>0.2443584784</v>
      </c>
      <c r="N144" s="118">
        <f t="shared" ref="N144:O144" si="82">N97+R97</f>
        <v>20</v>
      </c>
      <c r="O144" s="118">
        <f t="shared" si="82"/>
        <v>12</v>
      </c>
      <c r="P144" s="118">
        <f t="shared" si="83"/>
        <v>8</v>
      </c>
      <c r="Q144" s="119">
        <f t="shared" si="84"/>
        <v>0.6</v>
      </c>
      <c r="R144" s="120">
        <f t="shared" ref="R144:S144" si="85">J122</f>
        <v>408</v>
      </c>
      <c r="S144" s="120">
        <f t="shared" si="85"/>
        <v>70</v>
      </c>
      <c r="T144" s="121">
        <f t="shared" si="86"/>
        <v>338</v>
      </c>
      <c r="U144" s="119">
        <f t="shared" si="87"/>
        <v>0.1715686275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126</v>
      </c>
      <c r="H145" s="123">
        <f t="shared" si="77"/>
        <v>41</v>
      </c>
      <c r="I145" s="124">
        <f t="shared" si="78"/>
        <v>0.754491018</v>
      </c>
      <c r="J145" s="125">
        <f t="shared" ref="J145:K145" si="89">F123</f>
        <v>1415</v>
      </c>
      <c r="K145" s="125">
        <f t="shared" si="89"/>
        <v>399</v>
      </c>
      <c r="L145" s="126">
        <f t="shared" si="80"/>
        <v>1016</v>
      </c>
      <c r="M145" s="124">
        <f t="shared" si="81"/>
        <v>0.2819787986</v>
      </c>
      <c r="N145" s="123">
        <f t="shared" ref="N145:O145" si="90">N98+R98</f>
        <v>20</v>
      </c>
      <c r="O145" s="123">
        <f t="shared" si="90"/>
        <v>9</v>
      </c>
      <c r="P145" s="123">
        <f t="shared" si="83"/>
        <v>11</v>
      </c>
      <c r="Q145" s="124">
        <f t="shared" si="84"/>
        <v>0.45</v>
      </c>
      <c r="R145" s="125">
        <f t="shared" ref="R145:S145" si="91">J123</f>
        <v>346</v>
      </c>
      <c r="S145" s="125">
        <f t="shared" si="91"/>
        <v>69</v>
      </c>
      <c r="T145" s="126">
        <f t="shared" si="86"/>
        <v>277</v>
      </c>
      <c r="U145" s="124">
        <f t="shared" si="87"/>
        <v>0.1994219653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126</v>
      </c>
      <c r="H146" s="128">
        <f t="shared" si="77"/>
        <v>50</v>
      </c>
      <c r="I146" s="129">
        <f t="shared" si="78"/>
        <v>0.7159090909</v>
      </c>
      <c r="J146" s="130">
        <f t="shared" ref="J146:K146" si="93">F124</f>
        <v>1936</v>
      </c>
      <c r="K146" s="130">
        <f t="shared" si="93"/>
        <v>701</v>
      </c>
      <c r="L146" s="131">
        <f t="shared" si="80"/>
        <v>1235</v>
      </c>
      <c r="M146" s="129">
        <f t="shared" si="81"/>
        <v>0.3620867769</v>
      </c>
      <c r="N146" s="128">
        <f t="shared" ref="N146:O146" si="94">N99+R99</f>
        <v>29</v>
      </c>
      <c r="O146" s="128">
        <f t="shared" si="94"/>
        <v>16</v>
      </c>
      <c r="P146" s="128">
        <f t="shared" si="83"/>
        <v>13</v>
      </c>
      <c r="Q146" s="129">
        <f t="shared" si="84"/>
        <v>0.5517241379</v>
      </c>
      <c r="R146" s="130">
        <f t="shared" ref="R146:S146" si="95">J124</f>
        <v>457</v>
      </c>
      <c r="S146" s="130">
        <f t="shared" si="95"/>
        <v>48</v>
      </c>
      <c r="T146" s="131">
        <f t="shared" si="86"/>
        <v>409</v>
      </c>
      <c r="U146" s="129">
        <f t="shared" si="87"/>
        <v>0.1050328228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606</v>
      </c>
      <c r="H147" s="132">
        <f t="shared" si="77"/>
        <v>352</v>
      </c>
      <c r="I147" s="133">
        <f t="shared" si="78"/>
        <v>0.6325678497</v>
      </c>
      <c r="J147" s="134">
        <f t="shared" ref="J147:K147" si="97">F125</f>
        <v>6869</v>
      </c>
      <c r="K147" s="134">
        <f t="shared" si="97"/>
        <v>2224</v>
      </c>
      <c r="L147" s="135">
        <f t="shared" si="80"/>
        <v>4645</v>
      </c>
      <c r="M147" s="133">
        <f t="shared" si="81"/>
        <v>0.323773475</v>
      </c>
      <c r="N147" s="132">
        <f t="shared" ref="N147:O147" si="98">N100+R100</f>
        <v>175</v>
      </c>
      <c r="O147" s="132">
        <f t="shared" si="98"/>
        <v>59</v>
      </c>
      <c r="P147" s="132">
        <f t="shared" si="83"/>
        <v>116</v>
      </c>
      <c r="Q147" s="133">
        <f t="shared" si="84"/>
        <v>0.3371428571</v>
      </c>
      <c r="R147" s="134">
        <f t="shared" ref="R147:S147" si="99">J125</f>
        <v>1625</v>
      </c>
      <c r="S147" s="134">
        <f t="shared" si="99"/>
        <v>286</v>
      </c>
      <c r="T147" s="135">
        <f t="shared" si="86"/>
        <v>1339</v>
      </c>
      <c r="U147" s="133">
        <f t="shared" si="87"/>
        <v>0.176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7875" footer="0.0" header="0.0" left="0.511805555555555" right="0.511805555555555" top="0.7875"/>
  <pageSetup paperSize="9" orientation="portrait" pageOrder="overThenDown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238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10.0</v>
      </c>
      <c r="P8" s="21">
        <f>N8-O8</f>
        <v>0</v>
      </c>
      <c r="Q8" s="23">
        <f>O8/N8</f>
        <v>1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2.0</v>
      </c>
      <c r="G9" s="22">
        <v>2.0</v>
      </c>
      <c r="H9" s="21">
        <f t="shared" si="1"/>
        <v>0</v>
      </c>
      <c r="I9" s="23"/>
      <c r="J9" s="21">
        <v>2.0</v>
      </c>
      <c r="K9" s="22">
        <v>2.0</v>
      </c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10.0</v>
      </c>
      <c r="P10" s="21">
        <f>N10-O10</f>
        <v>0</v>
      </c>
      <c r="Q10" s="23">
        <f>O10/N10</f>
        <v>1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42.0</v>
      </c>
      <c r="H11" s="21">
        <f t="shared" ref="H11:H17" si="4">F11-G11</f>
        <v>3</v>
      </c>
      <c r="I11" s="23">
        <f t="shared" ref="I11:I17" si="5">G11/F11</f>
        <v>0.9333333333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31.0</v>
      </c>
      <c r="H12" s="21">
        <f t="shared" si="4"/>
        <v>1</v>
      </c>
      <c r="I12" s="23">
        <f t="shared" si="5"/>
        <v>0.96875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17.0</v>
      </c>
      <c r="H14" s="21">
        <f t="shared" si="4"/>
        <v>3</v>
      </c>
      <c r="I14" s="23">
        <f t="shared" si="5"/>
        <v>0.85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20.0</v>
      </c>
      <c r="H16" s="21">
        <f t="shared" si="4"/>
        <v>8</v>
      </c>
      <c r="I16" s="23">
        <f t="shared" si="5"/>
        <v>0.7142857143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30.0</v>
      </c>
      <c r="H17" s="21">
        <f t="shared" si="4"/>
        <v>0</v>
      </c>
      <c r="I17" s="23">
        <f t="shared" si="5"/>
        <v>1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17.0</v>
      </c>
      <c r="P18" s="21">
        <f t="shared" si="6"/>
        <v>17</v>
      </c>
      <c r="Q18" s="23">
        <f t="shared" si="7"/>
        <v>0.5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f t="shared" ref="H19:H26" si="8">F19-G19</f>
        <v>0</v>
      </c>
      <c r="I19" s="23">
        <f t="shared" ref="I19:I26" si="9">G19/F19</f>
        <v>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6.0</v>
      </c>
      <c r="H21" s="21">
        <f t="shared" si="8"/>
        <v>2</v>
      </c>
      <c r="I21" s="23">
        <f t="shared" si="9"/>
        <v>0.75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2.0</v>
      </c>
      <c r="P23" s="21">
        <f t="shared" si="10"/>
        <v>6</v>
      </c>
      <c r="Q23" s="23">
        <f t="shared" si="11"/>
        <v>0.25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9.0</v>
      </c>
      <c r="G26" s="22">
        <v>7.0</v>
      </c>
      <c r="H26" s="21">
        <f t="shared" si="8"/>
        <v>2</v>
      </c>
      <c r="I26" s="23">
        <f t="shared" si="9"/>
        <v>0.7777777778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8.0</v>
      </c>
      <c r="H28" s="21">
        <f t="shared" ref="H28:H52" si="12">F28-G28</f>
        <v>4</v>
      </c>
      <c r="I28" s="23">
        <f t="shared" ref="I28:I86" si="13">G28/F28</f>
        <v>0.6666666667</v>
      </c>
      <c r="J28" s="21">
        <v>4.0</v>
      </c>
      <c r="K28" s="22"/>
      <c r="L28" s="21">
        <f>J28-K28</f>
        <v>4</v>
      </c>
      <c r="M28" s="23">
        <f>K28/J28</f>
        <v>0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12.0</v>
      </c>
      <c r="G30" s="22">
        <v>12.0</v>
      </c>
      <c r="H30" s="21">
        <f t="shared" si="12"/>
        <v>0</v>
      </c>
      <c r="I30" s="23">
        <f t="shared" si="13"/>
        <v>1</v>
      </c>
      <c r="J30" s="21">
        <v>8.0</v>
      </c>
      <c r="K30" s="22">
        <v>8.0</v>
      </c>
      <c r="L30" s="21">
        <f t="shared" ref="L30:L32" si="14">J30-K30</f>
        <v>0</v>
      </c>
      <c r="M30" s="23">
        <f t="shared" ref="M30:M31" si="15">K30/J30</f>
        <v>1</v>
      </c>
      <c r="N30" s="21"/>
      <c r="O30" s="22"/>
      <c r="P30" s="21"/>
      <c r="Q30" s="23"/>
      <c r="R30" s="21">
        <v>3.0</v>
      </c>
      <c r="S30" s="22"/>
      <c r="T30" s="21">
        <f>R30-S30</f>
        <v>3</v>
      </c>
      <c r="U30" s="23">
        <f>S30/R30</f>
        <v>0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10.0</v>
      </c>
      <c r="H32" s="21">
        <f t="shared" si="12"/>
        <v>4</v>
      </c>
      <c r="I32" s="23">
        <f t="shared" si="13"/>
        <v>0.7142857143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6.0</v>
      </c>
      <c r="H33" s="21">
        <f t="shared" si="12"/>
        <v>3</v>
      </c>
      <c r="I33" s="23">
        <f t="shared" si="13"/>
        <v>0.6666666667</v>
      </c>
      <c r="J33" s="21"/>
      <c r="K33" s="22"/>
      <c r="L33" s="21"/>
      <c r="M33" s="23">
        <v>0.04</v>
      </c>
      <c r="N33" s="21">
        <v>4.0</v>
      </c>
      <c r="O33" s="22"/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4.0</v>
      </c>
      <c r="H35" s="21">
        <f t="shared" si="12"/>
        <v>1</v>
      </c>
      <c r="I35" s="23">
        <f t="shared" si="13"/>
        <v>0.8</v>
      </c>
      <c r="J35" s="21"/>
      <c r="K35" s="22"/>
      <c r="L35" s="21" t="s">
        <v>56</v>
      </c>
      <c r="M35" s="23"/>
      <c r="N35" s="21">
        <v>3.0</v>
      </c>
      <c r="O35" s="22"/>
      <c r="P35" s="21">
        <f>N35-O35</f>
        <v>3</v>
      </c>
      <c r="Q35" s="23">
        <f>O35/N35</f>
        <v>0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441</v>
      </c>
      <c r="G37" s="27">
        <f t="shared" si="16"/>
        <v>400</v>
      </c>
      <c r="H37" s="27">
        <f t="shared" si="12"/>
        <v>41</v>
      </c>
      <c r="I37" s="28">
        <f t="shared" si="13"/>
        <v>0.9070294785</v>
      </c>
      <c r="J37" s="28">
        <f>SUM(J7:J36)</f>
        <v>16</v>
      </c>
      <c r="K37" s="27"/>
      <c r="L37" s="28">
        <f>J37-K37</f>
        <v>16</v>
      </c>
      <c r="M37" s="28">
        <f>K37/J37</f>
        <v>0</v>
      </c>
      <c r="N37" s="27">
        <f t="shared" ref="N37:P37" si="17">SUM(N7:N36)</f>
        <v>103</v>
      </c>
      <c r="O37" s="27">
        <f t="shared" si="17"/>
        <v>45</v>
      </c>
      <c r="P37" s="27">
        <f t="shared" si="17"/>
        <v>58</v>
      </c>
      <c r="Q37" s="28">
        <f t="shared" ref="Q37:Q39" si="19">O37/N37</f>
        <v>0.4368932039</v>
      </c>
      <c r="R37" s="27">
        <f t="shared" ref="R37:T37" si="18">SUM(R7:R36)</f>
        <v>3</v>
      </c>
      <c r="S37" s="27">
        <f t="shared" si="18"/>
        <v>0</v>
      </c>
      <c r="T37" s="27">
        <f t="shared" si="18"/>
        <v>3</v>
      </c>
      <c r="U37" s="28">
        <f>S37/R37</f>
        <v>0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0.0</v>
      </c>
      <c r="P39" s="35">
        <f t="shared" si="20"/>
        <v>3</v>
      </c>
      <c r="Q39" s="37">
        <f t="shared" si="19"/>
        <v>0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8.0</v>
      </c>
      <c r="H40" s="35">
        <f t="shared" si="12"/>
        <v>2</v>
      </c>
      <c r="I40" s="37">
        <f t="shared" si="13"/>
        <v>0.8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9.0</v>
      </c>
      <c r="H43" s="35">
        <f t="shared" si="12"/>
        <v>1</v>
      </c>
      <c r="I43" s="37">
        <f t="shared" si="13"/>
        <v>0.9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2.0</v>
      </c>
      <c r="L44" s="35">
        <f>J44-K44</f>
        <v>0</v>
      </c>
      <c r="M44" s="37">
        <f>K44/J44</f>
        <v>1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0.0</v>
      </c>
      <c r="P45" s="35">
        <f>N45-O45</f>
        <v>1</v>
      </c>
      <c r="Q45" s="37">
        <f>O45/N45</f>
        <v>0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28.0</v>
      </c>
      <c r="H46" s="35">
        <f t="shared" si="12"/>
        <v>2</v>
      </c>
      <c r="I46" s="37">
        <f t="shared" si="13"/>
        <v>0.9333333333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7.0</v>
      </c>
      <c r="L48" s="35">
        <f>J48-K48</f>
        <v>7</v>
      </c>
      <c r="M48" s="37">
        <f>K48/J48</f>
        <v>0.5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5.0</v>
      </c>
      <c r="H49" s="35">
        <f t="shared" si="12"/>
        <v>3</v>
      </c>
      <c r="I49" s="37">
        <f t="shared" si="13"/>
        <v>0.625</v>
      </c>
      <c r="J49" s="35"/>
      <c r="K49" s="36"/>
      <c r="L49" s="35"/>
      <c r="M49" s="37"/>
      <c r="N49" s="35">
        <v>2.0</v>
      </c>
      <c r="O49" s="36">
        <v>1.0</v>
      </c>
      <c r="P49" s="35">
        <f t="shared" ref="P49:P51" si="21">N49-O49</f>
        <v>1</v>
      </c>
      <c r="Q49" s="37">
        <f t="shared" ref="Q49:Q51" si="22">O49/N49</f>
        <v>0.5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2.0</v>
      </c>
      <c r="P51" s="35">
        <f t="shared" si="21"/>
        <v>0</v>
      </c>
      <c r="Q51" s="37">
        <f t="shared" si="22"/>
        <v>1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132</v>
      </c>
      <c r="H53" s="27">
        <f t="shared" si="25"/>
        <v>28</v>
      </c>
      <c r="I53" s="28">
        <f t="shared" si="13"/>
        <v>0.825</v>
      </c>
      <c r="J53" s="27">
        <f t="shared" ref="J53:L53" si="26">SUM(J38:J52)</f>
        <v>22</v>
      </c>
      <c r="K53" s="27">
        <f t="shared" si="26"/>
        <v>14</v>
      </c>
      <c r="L53" s="27">
        <f t="shared" si="26"/>
        <v>8</v>
      </c>
      <c r="M53" s="28">
        <f>K53/J53</f>
        <v>0.6363636364</v>
      </c>
      <c r="N53" s="27">
        <f t="shared" ref="N53:O53" si="27">SUM(N38:N52)</f>
        <v>20</v>
      </c>
      <c r="O53" s="27">
        <f t="shared" si="27"/>
        <v>9</v>
      </c>
      <c r="P53" s="27">
        <f>N53-O53</f>
        <v>11</v>
      </c>
      <c r="Q53" s="28">
        <f t="shared" ref="Q53:Q54" si="29">O53/N53</f>
        <v>0.45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10.0</v>
      </c>
      <c r="G54" s="45">
        <v>9.0</v>
      </c>
      <c r="H54" s="44">
        <f t="shared" ref="H54:H69" si="30">F54-G54</f>
        <v>1</v>
      </c>
      <c r="I54" s="46">
        <f t="shared" si="13"/>
        <v>0.9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10.0</v>
      </c>
      <c r="G55" s="45">
        <v>10.0</v>
      </c>
      <c r="H55" s="44">
        <f t="shared" si="30"/>
        <v>0</v>
      </c>
      <c r="I55" s="46">
        <f t="shared" si="13"/>
        <v>1</v>
      </c>
      <c r="J55" s="44">
        <v>3.0</v>
      </c>
      <c r="K55" s="45">
        <v>3.0</v>
      </c>
      <c r="L55" s="44">
        <f t="shared" si="31"/>
        <v>0</v>
      </c>
      <c r="M55" s="46">
        <f>K55/J55</f>
        <v>1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10.0</v>
      </c>
      <c r="H56" s="44">
        <f t="shared" si="30"/>
        <v>0</v>
      </c>
      <c r="I56" s="46">
        <f t="shared" si="13"/>
        <v>1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7.0</v>
      </c>
      <c r="H58" s="44">
        <f t="shared" si="30"/>
        <v>3</v>
      </c>
      <c r="I58" s="46">
        <f t="shared" si="13"/>
        <v>0.7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4.0</v>
      </c>
      <c r="H60" s="44">
        <f t="shared" si="30"/>
        <v>4</v>
      </c>
      <c r="I60" s="46">
        <f t="shared" si="13"/>
        <v>0.5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5.0</v>
      </c>
      <c r="H61" s="44">
        <f t="shared" si="30"/>
        <v>3</v>
      </c>
      <c r="I61" s="46">
        <f t="shared" si="13"/>
        <v>0.625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3.0</v>
      </c>
      <c r="P65" s="44">
        <f t="shared" ref="P65:P66" si="32">N65-O65</f>
        <v>3</v>
      </c>
      <c r="Q65" s="46">
        <f t="shared" ref="Q65:Q66" si="33">O65/N65</f>
        <v>0.5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19.0</v>
      </c>
      <c r="G66" s="45">
        <v>19.0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0.0</v>
      </c>
      <c r="G67" s="45">
        <v>0.0</v>
      </c>
      <c r="H67" s="44">
        <f t="shared" si="30"/>
        <v>0</v>
      </c>
      <c r="I67" s="46" t="str">
        <f t="shared" si="13"/>
        <v>#DIV/0!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20.0</v>
      </c>
      <c r="G68" s="45">
        <v>20.0</v>
      </c>
      <c r="H68" s="44">
        <f t="shared" si="30"/>
        <v>0</v>
      </c>
      <c r="I68" s="46">
        <f t="shared" si="13"/>
        <v>1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164</v>
      </c>
      <c r="G70" s="27">
        <f t="shared" si="36"/>
        <v>140</v>
      </c>
      <c r="H70" s="27">
        <f t="shared" si="36"/>
        <v>24</v>
      </c>
      <c r="I70" s="28">
        <f t="shared" si="13"/>
        <v>0.8536585366</v>
      </c>
      <c r="J70" s="27">
        <f t="shared" ref="J70:K70" si="37">SUM(J54:J69)</f>
        <v>5</v>
      </c>
      <c r="K70" s="27">
        <f t="shared" si="37"/>
        <v>3</v>
      </c>
      <c r="L70" s="27">
        <f>J70-K70</f>
        <v>2</v>
      </c>
      <c r="M70" s="28">
        <f>K70/J70</f>
        <v>0.6</v>
      </c>
      <c r="N70" s="27">
        <f t="shared" ref="N70:P70" si="38">SUM(N54:N69)</f>
        <v>20</v>
      </c>
      <c r="O70" s="27">
        <f t="shared" si="38"/>
        <v>7</v>
      </c>
      <c r="P70" s="27">
        <f t="shared" si="38"/>
        <v>14</v>
      </c>
      <c r="Q70" s="28">
        <f t="shared" si="35"/>
        <v>0.35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3.0</v>
      </c>
      <c r="H73" s="56">
        <f t="shared" si="39"/>
        <v>2</v>
      </c>
      <c r="I73" s="58">
        <f t="shared" si="13"/>
        <v>0.6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63.0</v>
      </c>
      <c r="G74" s="57">
        <v>50.0</v>
      </c>
      <c r="H74" s="56">
        <f t="shared" si="39"/>
        <v>13</v>
      </c>
      <c r="I74" s="58">
        <f t="shared" si="13"/>
        <v>0.7936507937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12.0</v>
      </c>
      <c r="H75" s="56">
        <f t="shared" si="39"/>
        <v>3</v>
      </c>
      <c r="I75" s="58">
        <f t="shared" si="13"/>
        <v>0.8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11.0</v>
      </c>
      <c r="H76" s="56">
        <f t="shared" si="39"/>
        <v>6</v>
      </c>
      <c r="I76" s="58">
        <f t="shared" si="13"/>
        <v>0.6470588235</v>
      </c>
      <c r="J76" s="56"/>
      <c r="K76" s="57"/>
      <c r="L76" s="56"/>
      <c r="M76" s="58"/>
      <c r="N76" s="56">
        <v>5.0</v>
      </c>
      <c r="O76" s="57">
        <v>3.0</v>
      </c>
      <c r="P76" s="56">
        <f t="shared" si="40"/>
        <v>2</v>
      </c>
      <c r="Q76" s="58">
        <f t="shared" si="41"/>
        <v>0.6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0.0</v>
      </c>
      <c r="H77" s="56">
        <f t="shared" si="39"/>
        <v>7</v>
      </c>
      <c r="I77" s="58">
        <f t="shared" si="13"/>
        <v>0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13.0</v>
      </c>
      <c r="H78" s="56">
        <f t="shared" si="39"/>
        <v>15</v>
      </c>
      <c r="I78" s="58">
        <f t="shared" si="13"/>
        <v>0.4642857143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5.0</v>
      </c>
      <c r="P78" s="56">
        <f t="shared" si="40"/>
        <v>2</v>
      </c>
      <c r="Q78" s="58">
        <f t="shared" si="41"/>
        <v>0.7142857143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9.0</v>
      </c>
      <c r="H79" s="56">
        <f t="shared" si="39"/>
        <v>1</v>
      </c>
      <c r="I79" s="58">
        <f t="shared" si="13"/>
        <v>0.9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10.0</v>
      </c>
      <c r="H80" s="56">
        <f t="shared" si="39"/>
        <v>0</v>
      </c>
      <c r="I80" s="58">
        <f t="shared" si="13"/>
        <v>1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7.0</v>
      </c>
      <c r="H81" s="56">
        <f t="shared" si="39"/>
        <v>3</v>
      </c>
      <c r="I81" s="58">
        <f t="shared" si="13"/>
        <v>0.7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6.0</v>
      </c>
      <c r="H82" s="56">
        <f t="shared" si="39"/>
        <v>-1</v>
      </c>
      <c r="I82" s="58">
        <f t="shared" si="13"/>
        <v>1.2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9.0</v>
      </c>
      <c r="H83" s="56">
        <f t="shared" si="39"/>
        <v>0</v>
      </c>
      <c r="I83" s="58">
        <f t="shared" si="13"/>
        <v>1</v>
      </c>
      <c r="J83" s="56">
        <v>0.0</v>
      </c>
      <c r="K83" s="57"/>
      <c r="L83" s="56">
        <f t="shared" ref="L83:L85" si="42">J83-K83</f>
        <v>0</v>
      </c>
      <c r="M83" s="58"/>
      <c r="N83" s="56">
        <v>2.0</v>
      </c>
      <c r="O83" s="57">
        <v>2.0</v>
      </c>
      <c r="P83" s="56">
        <f t="shared" ref="P83:P84" si="43">N83-O83</f>
        <v>0</v>
      </c>
      <c r="Q83" s="58">
        <f t="shared" ref="Q83:Q86" si="44">O83/N83</f>
        <v>1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8.0</v>
      </c>
      <c r="G84" s="57">
        <v>7.0</v>
      </c>
      <c r="H84" s="56">
        <f t="shared" si="39"/>
        <v>1</v>
      </c>
      <c r="I84" s="58">
        <f t="shared" si="13"/>
        <v>0.875</v>
      </c>
      <c r="J84" s="56">
        <v>4.0</v>
      </c>
      <c r="K84" s="57"/>
      <c r="L84" s="56">
        <f t="shared" si="42"/>
        <v>4</v>
      </c>
      <c r="M84" s="58"/>
      <c r="N84" s="56">
        <v>2.0</v>
      </c>
      <c r="O84" s="57">
        <v>2.0</v>
      </c>
      <c r="P84" s="56">
        <f t="shared" si="43"/>
        <v>0</v>
      </c>
      <c r="Q84" s="58">
        <f t="shared" si="44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5">SUM(F71:F84)</f>
        <v>203</v>
      </c>
      <c r="G85" s="27">
        <f t="shared" si="45"/>
        <v>151</v>
      </c>
      <c r="H85" s="27">
        <f t="shared" si="45"/>
        <v>52</v>
      </c>
      <c r="I85" s="28">
        <f t="shared" si="13"/>
        <v>0.7438423645</v>
      </c>
      <c r="J85" s="27">
        <f t="shared" ref="J85:K85" si="46">SUM(J71:J84)</f>
        <v>15</v>
      </c>
      <c r="K85" s="27">
        <f t="shared" si="46"/>
        <v>0</v>
      </c>
      <c r="L85" s="27">
        <f t="shared" si="42"/>
        <v>15</v>
      </c>
      <c r="M85" s="28">
        <f t="shared" ref="M85:M86" si="50">K85/J85</f>
        <v>0</v>
      </c>
      <c r="N85" s="27">
        <f t="shared" ref="N85:P85" si="47">SUM(N71:N84)</f>
        <v>29</v>
      </c>
      <c r="O85" s="27">
        <f t="shared" si="47"/>
        <v>14</v>
      </c>
      <c r="P85" s="27">
        <f t="shared" si="47"/>
        <v>15</v>
      </c>
      <c r="Q85" s="28">
        <f t="shared" si="44"/>
        <v>0.4827586207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8">F37+F53+F70+F85</f>
        <v>968</v>
      </c>
      <c r="G86" s="27">
        <f t="shared" si="48"/>
        <v>823</v>
      </c>
      <c r="H86" s="27">
        <f t="shared" si="48"/>
        <v>145</v>
      </c>
      <c r="I86" s="28">
        <f t="shared" si="13"/>
        <v>0.8502066116</v>
      </c>
      <c r="J86" s="28">
        <f t="shared" ref="J86:L86" si="49">J37+J53+J70+J85</f>
        <v>58</v>
      </c>
      <c r="K86" s="27">
        <f t="shared" si="49"/>
        <v>17</v>
      </c>
      <c r="L86" s="28">
        <f t="shared" si="49"/>
        <v>41</v>
      </c>
      <c r="M86" s="28">
        <f t="shared" si="50"/>
        <v>0.2931034483</v>
      </c>
      <c r="N86" s="27">
        <f t="shared" ref="N86:P86" si="51">N37+N53+N70+N85</f>
        <v>172</v>
      </c>
      <c r="O86" s="27">
        <f t="shared" si="51"/>
        <v>75</v>
      </c>
      <c r="P86" s="27">
        <f t="shared" si="51"/>
        <v>98</v>
      </c>
      <c r="Q86" s="28">
        <f t="shared" si="44"/>
        <v>0.4360465116</v>
      </c>
      <c r="R86" s="63">
        <f t="shared" ref="R86:T86" si="52">R37+R53</f>
        <v>3</v>
      </c>
      <c r="S86" s="63">
        <f t="shared" si="52"/>
        <v>0</v>
      </c>
      <c r="T86" s="63">
        <f t="shared" si="52"/>
        <v>3</v>
      </c>
      <c r="U86" s="28">
        <f>S86/R86</f>
        <v>0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239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3">F37</f>
        <v>441</v>
      </c>
      <c r="G96" s="81">
        <f t="shared" si="53"/>
        <v>400</v>
      </c>
      <c r="H96" s="81">
        <f t="shared" si="53"/>
        <v>41</v>
      </c>
      <c r="I96" s="82">
        <f t="shared" si="53"/>
        <v>0.9070294785</v>
      </c>
      <c r="J96" s="82">
        <f t="shared" si="53"/>
        <v>16</v>
      </c>
      <c r="K96" s="81" t="str">
        <f t="shared" si="53"/>
        <v/>
      </c>
      <c r="L96" s="82">
        <f t="shared" si="53"/>
        <v>16</v>
      </c>
      <c r="M96" s="82">
        <f t="shared" si="53"/>
        <v>0</v>
      </c>
      <c r="N96" s="81">
        <f t="shared" si="53"/>
        <v>103</v>
      </c>
      <c r="O96" s="81">
        <f t="shared" si="53"/>
        <v>45</v>
      </c>
      <c r="P96" s="81">
        <f t="shared" si="53"/>
        <v>58</v>
      </c>
      <c r="Q96" s="82">
        <f t="shared" si="53"/>
        <v>0.4368932039</v>
      </c>
      <c r="R96" s="81">
        <f t="shared" si="53"/>
        <v>3</v>
      </c>
      <c r="S96" s="81">
        <f t="shared" si="53"/>
        <v>0</v>
      </c>
      <c r="T96" s="81">
        <f t="shared" si="53"/>
        <v>3</v>
      </c>
      <c r="U96" s="82">
        <f t="shared" si="53"/>
        <v>0</v>
      </c>
      <c r="V96" s="82">
        <f t="shared" ref="V96:W96" si="54">F96+J96+N96+R96</f>
        <v>563</v>
      </c>
      <c r="W96" s="81">
        <f t="shared" si="54"/>
        <v>445</v>
      </c>
      <c r="X96" s="82">
        <f t="shared" ref="X96:X100" si="57">V96-W96</f>
        <v>118</v>
      </c>
      <c r="Y96" s="82">
        <f t="shared" ref="Y96:Y100" si="58">W96/V96</f>
        <v>0.7904085258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5">F53</f>
        <v>160</v>
      </c>
      <c r="G97" s="84">
        <f t="shared" si="55"/>
        <v>132</v>
      </c>
      <c r="H97" s="84">
        <f t="shared" si="55"/>
        <v>28</v>
      </c>
      <c r="I97" s="85">
        <f t="shared" si="55"/>
        <v>0.825</v>
      </c>
      <c r="J97" s="84">
        <f t="shared" si="55"/>
        <v>22</v>
      </c>
      <c r="K97" s="84">
        <f t="shared" si="55"/>
        <v>14</v>
      </c>
      <c r="L97" s="84">
        <f t="shared" si="55"/>
        <v>8</v>
      </c>
      <c r="M97" s="85">
        <f t="shared" si="55"/>
        <v>0.6363636364</v>
      </c>
      <c r="N97" s="84">
        <f t="shared" si="55"/>
        <v>20</v>
      </c>
      <c r="O97" s="84">
        <f t="shared" si="55"/>
        <v>9</v>
      </c>
      <c r="P97" s="84">
        <f t="shared" si="55"/>
        <v>11</v>
      </c>
      <c r="Q97" s="85">
        <f t="shared" si="55"/>
        <v>0.45</v>
      </c>
      <c r="R97" s="84">
        <f t="shared" si="55"/>
        <v>0</v>
      </c>
      <c r="S97" s="84">
        <f t="shared" si="55"/>
        <v>0</v>
      </c>
      <c r="T97" s="84">
        <f t="shared" si="55"/>
        <v>0</v>
      </c>
      <c r="U97" s="85" t="str">
        <f t="shared" si="55"/>
        <v>#DIV/0!</v>
      </c>
      <c r="V97" s="81">
        <f t="shared" ref="V97:W97" si="56">F97+J97+N97+R97</f>
        <v>202</v>
      </c>
      <c r="W97" s="81">
        <f t="shared" si="56"/>
        <v>155</v>
      </c>
      <c r="X97" s="81">
        <f t="shared" si="57"/>
        <v>47</v>
      </c>
      <c r="Y97" s="82">
        <f t="shared" si="58"/>
        <v>0.7673267327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9">F70</f>
        <v>164</v>
      </c>
      <c r="G98" s="87">
        <f t="shared" si="59"/>
        <v>140</v>
      </c>
      <c r="H98" s="87">
        <f t="shared" si="59"/>
        <v>24</v>
      </c>
      <c r="I98" s="88">
        <f t="shared" si="59"/>
        <v>0.8536585366</v>
      </c>
      <c r="J98" s="87">
        <f t="shared" si="59"/>
        <v>5</v>
      </c>
      <c r="K98" s="87">
        <f t="shared" si="59"/>
        <v>3</v>
      </c>
      <c r="L98" s="87">
        <f t="shared" si="59"/>
        <v>2</v>
      </c>
      <c r="M98" s="88">
        <f t="shared" si="59"/>
        <v>0.6</v>
      </c>
      <c r="N98" s="87">
        <f t="shared" si="59"/>
        <v>20</v>
      </c>
      <c r="O98" s="87">
        <f t="shared" si="59"/>
        <v>7</v>
      </c>
      <c r="P98" s="87">
        <f t="shared" si="59"/>
        <v>14</v>
      </c>
      <c r="Q98" s="88">
        <f t="shared" si="59"/>
        <v>0.35</v>
      </c>
      <c r="R98" s="88"/>
      <c r="S98" s="88"/>
      <c r="T98" s="88"/>
      <c r="U98" s="88"/>
      <c r="V98" s="82">
        <f t="shared" ref="V98:W98" si="60">F98+J98+N98+R98</f>
        <v>189</v>
      </c>
      <c r="W98" s="82">
        <f t="shared" si="60"/>
        <v>150</v>
      </c>
      <c r="X98" s="82">
        <f t="shared" si="57"/>
        <v>39</v>
      </c>
      <c r="Y98" s="82">
        <f t="shared" si="58"/>
        <v>0.7936507937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1">F85</f>
        <v>203</v>
      </c>
      <c r="G99" s="27">
        <f t="shared" si="61"/>
        <v>151</v>
      </c>
      <c r="H99" s="27">
        <f t="shared" si="61"/>
        <v>52</v>
      </c>
      <c r="I99" s="28">
        <f t="shared" si="61"/>
        <v>0.7438423645</v>
      </c>
      <c r="J99" s="27">
        <f t="shared" si="61"/>
        <v>15</v>
      </c>
      <c r="K99" s="27">
        <f t="shared" si="61"/>
        <v>0</v>
      </c>
      <c r="L99" s="27">
        <f t="shared" si="61"/>
        <v>15</v>
      </c>
      <c r="M99" s="28">
        <f t="shared" si="61"/>
        <v>0</v>
      </c>
      <c r="N99" s="27">
        <f t="shared" si="61"/>
        <v>29</v>
      </c>
      <c r="O99" s="27">
        <f t="shared" si="61"/>
        <v>14</v>
      </c>
      <c r="P99" s="27">
        <f t="shared" si="61"/>
        <v>15</v>
      </c>
      <c r="Q99" s="28">
        <f t="shared" si="61"/>
        <v>0.4827586207</v>
      </c>
      <c r="R99" s="28"/>
      <c r="S99" s="28"/>
      <c r="T99" s="28"/>
      <c r="U99" s="28"/>
      <c r="V99" s="82">
        <f t="shared" ref="V99:W99" si="62">F99+J99+N99+R99</f>
        <v>247</v>
      </c>
      <c r="W99" s="82">
        <f t="shared" si="62"/>
        <v>165</v>
      </c>
      <c r="X99" s="82">
        <f t="shared" si="57"/>
        <v>82</v>
      </c>
      <c r="Y99" s="82">
        <f t="shared" si="58"/>
        <v>0.6680161943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3">F86</f>
        <v>968</v>
      </c>
      <c r="G100" s="27">
        <f t="shared" si="63"/>
        <v>823</v>
      </c>
      <c r="H100" s="27">
        <f t="shared" si="63"/>
        <v>145</v>
      </c>
      <c r="I100" s="28">
        <f t="shared" si="63"/>
        <v>0.8502066116</v>
      </c>
      <c r="J100" s="28">
        <f t="shared" si="63"/>
        <v>58</v>
      </c>
      <c r="K100" s="27">
        <f t="shared" si="63"/>
        <v>17</v>
      </c>
      <c r="L100" s="28">
        <f t="shared" si="63"/>
        <v>41</v>
      </c>
      <c r="M100" s="28">
        <f t="shared" si="63"/>
        <v>0.2931034483</v>
      </c>
      <c r="N100" s="27">
        <f t="shared" si="63"/>
        <v>172</v>
      </c>
      <c r="O100" s="27">
        <f t="shared" si="63"/>
        <v>75</v>
      </c>
      <c r="P100" s="27">
        <f t="shared" si="63"/>
        <v>98</v>
      </c>
      <c r="Q100" s="28">
        <f t="shared" si="63"/>
        <v>0.4360465116</v>
      </c>
      <c r="R100" s="63">
        <f t="shared" si="63"/>
        <v>3</v>
      </c>
      <c r="S100" s="63">
        <f t="shared" si="63"/>
        <v>0</v>
      </c>
      <c r="T100" s="63">
        <f t="shared" si="63"/>
        <v>3</v>
      </c>
      <c r="U100" s="28">
        <f t="shared" si="63"/>
        <v>0</v>
      </c>
      <c r="V100" s="82">
        <f t="shared" ref="V100:W100" si="64">F100+J100+N100+R100</f>
        <v>1201</v>
      </c>
      <c r="W100" s="91">
        <f t="shared" si="64"/>
        <v>915</v>
      </c>
      <c r="X100" s="82">
        <f t="shared" si="57"/>
        <v>286</v>
      </c>
      <c r="Y100" s="82">
        <f t="shared" si="58"/>
        <v>0.7618651124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240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1026</v>
      </c>
      <c r="J113" s="9"/>
      <c r="K113" s="10"/>
      <c r="L113" s="98">
        <f>G86+K86</f>
        <v>840</v>
      </c>
      <c r="M113" s="9"/>
      <c r="N113" s="10"/>
      <c r="O113" s="99">
        <f t="shared" ref="O113:O114" si="65">I113-L113</f>
        <v>186</v>
      </c>
      <c r="P113" s="9"/>
      <c r="Q113" s="10"/>
      <c r="R113" s="99">
        <f t="shared" ref="R113:R115" si="66">L113/I113</f>
        <v>0.8187134503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75</v>
      </c>
      <c r="M114" s="9"/>
      <c r="N114" s="10"/>
      <c r="O114" s="101">
        <f t="shared" si="65"/>
        <v>100</v>
      </c>
      <c r="P114" s="9"/>
      <c r="Q114" s="10"/>
      <c r="R114" s="99">
        <f t="shared" si="66"/>
        <v>0.4285714286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1201</v>
      </c>
      <c r="J115" s="9"/>
      <c r="K115" s="10"/>
      <c r="L115" s="98">
        <f>SUM(L113:L114)</f>
        <v>915</v>
      </c>
      <c r="M115" s="9"/>
      <c r="N115" s="10"/>
      <c r="O115" s="99">
        <f>SUM(O113:O114)</f>
        <v>286</v>
      </c>
      <c r="P115" s="9"/>
      <c r="Q115" s="10"/>
      <c r="R115" s="99">
        <f t="shared" si="66"/>
        <v>0.7618651124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1998.0</v>
      </c>
      <c r="G121" s="107">
        <v>752.0</v>
      </c>
      <c r="H121" s="107">
        <f t="shared" ref="H121:H124" si="67">F121-G121</f>
        <v>1246</v>
      </c>
      <c r="I121" s="108">
        <f t="shared" ref="I121:I125" si="68">G121/F121</f>
        <v>0.3763763764</v>
      </c>
      <c r="J121" s="107">
        <v>411.0</v>
      </c>
      <c r="K121" s="107">
        <v>94.0</v>
      </c>
      <c r="L121" s="107">
        <f t="shared" ref="L121:L124" si="69">J121-K121</f>
        <v>317</v>
      </c>
      <c r="M121" s="108">
        <f t="shared" ref="M121:M125" si="70">K121/J121</f>
        <v>0.2287104623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1606.0</v>
      </c>
      <c r="G122" s="107">
        <v>450.0</v>
      </c>
      <c r="H122" s="107">
        <f t="shared" si="67"/>
        <v>1156</v>
      </c>
      <c r="I122" s="108">
        <f t="shared" si="68"/>
        <v>0.2801992528</v>
      </c>
      <c r="J122" s="107">
        <v>425.0</v>
      </c>
      <c r="K122" s="107">
        <v>61.0</v>
      </c>
      <c r="L122" s="107">
        <f t="shared" si="69"/>
        <v>364</v>
      </c>
      <c r="M122" s="108">
        <f t="shared" si="70"/>
        <v>0.1435294118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1374.0</v>
      </c>
      <c r="G123" s="107">
        <v>439.0</v>
      </c>
      <c r="H123" s="107">
        <f t="shared" si="67"/>
        <v>935</v>
      </c>
      <c r="I123" s="108">
        <f t="shared" si="68"/>
        <v>0.3195050946</v>
      </c>
      <c r="J123" s="107">
        <v>349.0</v>
      </c>
      <c r="K123" s="107">
        <v>74.0</v>
      </c>
      <c r="L123" s="107">
        <f t="shared" si="69"/>
        <v>275</v>
      </c>
      <c r="M123" s="108">
        <f t="shared" si="70"/>
        <v>0.212034384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1965.0</v>
      </c>
      <c r="G124" s="107">
        <v>683.0</v>
      </c>
      <c r="H124" s="107">
        <f t="shared" si="67"/>
        <v>1282</v>
      </c>
      <c r="I124" s="108">
        <f t="shared" si="68"/>
        <v>0.3475826972</v>
      </c>
      <c r="J124" s="107">
        <v>464.0</v>
      </c>
      <c r="K124" s="107">
        <v>60.0</v>
      </c>
      <c r="L124" s="107">
        <f t="shared" si="69"/>
        <v>404</v>
      </c>
      <c r="M124" s="108">
        <f t="shared" si="70"/>
        <v>0.1293103448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1">F121+F122+F123+F124</f>
        <v>6943</v>
      </c>
      <c r="G125" s="104">
        <f t="shared" si="71"/>
        <v>2324</v>
      </c>
      <c r="H125" s="104">
        <f t="shared" si="71"/>
        <v>4619</v>
      </c>
      <c r="I125" s="109">
        <f t="shared" si="68"/>
        <v>0.3347256229</v>
      </c>
      <c r="J125" s="104">
        <f t="shared" ref="J125:L125" si="72">J121+J122+J123+J124</f>
        <v>1649</v>
      </c>
      <c r="K125" s="104">
        <f t="shared" si="72"/>
        <v>289</v>
      </c>
      <c r="L125" s="104">
        <f t="shared" si="72"/>
        <v>1360</v>
      </c>
      <c r="M125" s="109">
        <f t="shared" si="70"/>
        <v>0.175257732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238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3">F96+J96</f>
        <v>457</v>
      </c>
      <c r="G143" s="113">
        <f t="shared" si="73"/>
        <v>400</v>
      </c>
      <c r="H143" s="113">
        <f t="shared" ref="H143:H147" si="78">F143-G143</f>
        <v>57</v>
      </c>
      <c r="I143" s="114">
        <f t="shared" ref="I143:I147" si="79">G143/F143</f>
        <v>0.875273523</v>
      </c>
      <c r="J143" s="115">
        <f t="shared" ref="J143:K143" si="74">F121</f>
        <v>1998</v>
      </c>
      <c r="K143" s="115">
        <f t="shared" si="74"/>
        <v>752</v>
      </c>
      <c r="L143" s="116">
        <f t="shared" ref="L143:L147" si="81">J143-K143</f>
        <v>1246</v>
      </c>
      <c r="M143" s="114">
        <f t="shared" ref="M143:M147" si="82">K143/J143</f>
        <v>0.3763763764</v>
      </c>
      <c r="N143" s="113">
        <f t="shared" ref="N143:O143" si="75">N96+R96</f>
        <v>106</v>
      </c>
      <c r="O143" s="113">
        <f t="shared" si="75"/>
        <v>45</v>
      </c>
      <c r="P143" s="113">
        <f t="shared" ref="P143:P147" si="84">N143-O143</f>
        <v>61</v>
      </c>
      <c r="Q143" s="114">
        <f t="shared" ref="Q143:Q147" si="85">O143/N143</f>
        <v>0.4245283019</v>
      </c>
      <c r="R143" s="115">
        <f t="shared" ref="R143:S143" si="76">J121</f>
        <v>411</v>
      </c>
      <c r="S143" s="115">
        <f t="shared" si="76"/>
        <v>94</v>
      </c>
      <c r="T143" s="116">
        <f t="shared" ref="T143:T147" si="87">R143-S143</f>
        <v>317</v>
      </c>
      <c r="U143" s="114">
        <f t="shared" ref="U143:U147" si="88">S143/R143</f>
        <v>0.2287104623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7">F97+J97</f>
        <v>182</v>
      </c>
      <c r="G144" s="118">
        <f t="shared" si="77"/>
        <v>146</v>
      </c>
      <c r="H144" s="118">
        <f t="shared" si="78"/>
        <v>36</v>
      </c>
      <c r="I144" s="119">
        <f t="shared" si="79"/>
        <v>0.8021978022</v>
      </c>
      <c r="J144" s="120">
        <f t="shared" ref="J144:K144" si="80">F122</f>
        <v>1606</v>
      </c>
      <c r="K144" s="120">
        <f t="shared" si="80"/>
        <v>450</v>
      </c>
      <c r="L144" s="121">
        <f t="shared" si="81"/>
        <v>1156</v>
      </c>
      <c r="M144" s="119">
        <f t="shared" si="82"/>
        <v>0.2801992528</v>
      </c>
      <c r="N144" s="118">
        <f t="shared" ref="N144:O144" si="83">N97+R97</f>
        <v>20</v>
      </c>
      <c r="O144" s="118">
        <f t="shared" si="83"/>
        <v>9</v>
      </c>
      <c r="P144" s="118">
        <f t="shared" si="84"/>
        <v>11</v>
      </c>
      <c r="Q144" s="119">
        <f t="shared" si="85"/>
        <v>0.45</v>
      </c>
      <c r="R144" s="120">
        <f t="shared" ref="R144:S144" si="86">J122</f>
        <v>425</v>
      </c>
      <c r="S144" s="120">
        <f t="shared" si="86"/>
        <v>61</v>
      </c>
      <c r="T144" s="121">
        <f t="shared" si="87"/>
        <v>364</v>
      </c>
      <c r="U144" s="119">
        <f t="shared" si="88"/>
        <v>0.1435294118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9">F98+J98</f>
        <v>169</v>
      </c>
      <c r="G145" s="123">
        <f t="shared" si="89"/>
        <v>143</v>
      </c>
      <c r="H145" s="123">
        <f t="shared" si="78"/>
        <v>26</v>
      </c>
      <c r="I145" s="124">
        <f t="shared" si="79"/>
        <v>0.8461538462</v>
      </c>
      <c r="J145" s="125">
        <f t="shared" ref="J145:K145" si="90">F123</f>
        <v>1374</v>
      </c>
      <c r="K145" s="125">
        <f t="shared" si="90"/>
        <v>439</v>
      </c>
      <c r="L145" s="126">
        <f t="shared" si="81"/>
        <v>935</v>
      </c>
      <c r="M145" s="124">
        <f t="shared" si="82"/>
        <v>0.3195050946</v>
      </c>
      <c r="N145" s="123">
        <f t="shared" ref="N145:O145" si="91">N98+R98</f>
        <v>20</v>
      </c>
      <c r="O145" s="123">
        <f t="shared" si="91"/>
        <v>7</v>
      </c>
      <c r="P145" s="123">
        <f t="shared" si="84"/>
        <v>13</v>
      </c>
      <c r="Q145" s="124">
        <f t="shared" si="85"/>
        <v>0.35</v>
      </c>
      <c r="R145" s="125">
        <f t="shared" ref="R145:S145" si="92">J123</f>
        <v>349</v>
      </c>
      <c r="S145" s="125">
        <f t="shared" si="92"/>
        <v>74</v>
      </c>
      <c r="T145" s="126">
        <f t="shared" si="87"/>
        <v>275</v>
      </c>
      <c r="U145" s="124">
        <f t="shared" si="88"/>
        <v>0.212034384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3">F99+J99</f>
        <v>218</v>
      </c>
      <c r="G146" s="128">
        <f t="shared" si="93"/>
        <v>151</v>
      </c>
      <c r="H146" s="128">
        <f t="shared" si="78"/>
        <v>67</v>
      </c>
      <c r="I146" s="129">
        <f t="shared" si="79"/>
        <v>0.6926605505</v>
      </c>
      <c r="J146" s="130">
        <f t="shared" ref="J146:K146" si="94">F124</f>
        <v>1965</v>
      </c>
      <c r="K146" s="130">
        <f t="shared" si="94"/>
        <v>683</v>
      </c>
      <c r="L146" s="131">
        <f t="shared" si="81"/>
        <v>1282</v>
      </c>
      <c r="M146" s="129">
        <f t="shared" si="82"/>
        <v>0.3475826972</v>
      </c>
      <c r="N146" s="128">
        <f t="shared" ref="N146:O146" si="95">N99+R99</f>
        <v>29</v>
      </c>
      <c r="O146" s="128">
        <f t="shared" si="95"/>
        <v>14</v>
      </c>
      <c r="P146" s="128">
        <f t="shared" si="84"/>
        <v>15</v>
      </c>
      <c r="Q146" s="129">
        <f t="shared" si="85"/>
        <v>0.4827586207</v>
      </c>
      <c r="R146" s="130">
        <f t="shared" ref="R146:S146" si="96">J124</f>
        <v>464</v>
      </c>
      <c r="S146" s="130">
        <f t="shared" si="96"/>
        <v>60</v>
      </c>
      <c r="T146" s="131">
        <f t="shared" si="87"/>
        <v>404</v>
      </c>
      <c r="U146" s="129">
        <f t="shared" si="88"/>
        <v>0.1293103448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7">F100+J100</f>
        <v>1026</v>
      </c>
      <c r="G147" s="132">
        <f t="shared" si="97"/>
        <v>840</v>
      </c>
      <c r="H147" s="132">
        <f t="shared" si="78"/>
        <v>186</v>
      </c>
      <c r="I147" s="133">
        <f t="shared" si="79"/>
        <v>0.8187134503</v>
      </c>
      <c r="J147" s="134">
        <f t="shared" ref="J147:K147" si="98">F125</f>
        <v>6943</v>
      </c>
      <c r="K147" s="134">
        <f t="shared" si="98"/>
        <v>2324</v>
      </c>
      <c r="L147" s="135">
        <f t="shared" si="81"/>
        <v>4619</v>
      </c>
      <c r="M147" s="133">
        <f t="shared" si="82"/>
        <v>0.3347256229</v>
      </c>
      <c r="N147" s="132">
        <f t="shared" ref="N147:O147" si="99">N100+R100</f>
        <v>175</v>
      </c>
      <c r="O147" s="132">
        <f t="shared" si="99"/>
        <v>75</v>
      </c>
      <c r="P147" s="132">
        <f t="shared" si="84"/>
        <v>100</v>
      </c>
      <c r="Q147" s="133">
        <f t="shared" si="85"/>
        <v>0.4285714286</v>
      </c>
      <c r="R147" s="134">
        <f t="shared" ref="R147:S147" si="100">J125</f>
        <v>1649</v>
      </c>
      <c r="S147" s="134">
        <f t="shared" si="100"/>
        <v>289</v>
      </c>
      <c r="T147" s="135">
        <f t="shared" si="87"/>
        <v>1360</v>
      </c>
      <c r="U147" s="133">
        <f t="shared" si="88"/>
        <v>0.175257732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241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10.0</v>
      </c>
      <c r="P8" s="21">
        <f>N8-O8</f>
        <v>0</v>
      </c>
      <c r="Q8" s="23">
        <f>O8/N8</f>
        <v>1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2.0</v>
      </c>
      <c r="G9" s="22">
        <v>2.0</v>
      </c>
      <c r="H9" s="21">
        <f t="shared" si="1"/>
        <v>0</v>
      </c>
      <c r="I9" s="23"/>
      <c r="J9" s="21">
        <v>2.0</v>
      </c>
      <c r="K9" s="22">
        <v>2.0</v>
      </c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10.0</v>
      </c>
      <c r="P10" s="21">
        <f>N10-O10</f>
        <v>0</v>
      </c>
      <c r="Q10" s="23">
        <f>O10/N10</f>
        <v>1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41.0</v>
      </c>
      <c r="H11" s="21">
        <f t="shared" ref="H11:H17" si="4">F11-G11</f>
        <v>4</v>
      </c>
      <c r="I11" s="23">
        <f t="shared" ref="I11:I17" si="5">G11/F11</f>
        <v>0.9111111111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18.0</v>
      </c>
      <c r="H14" s="21">
        <f t="shared" si="4"/>
        <v>2</v>
      </c>
      <c r="I14" s="23">
        <f t="shared" si="5"/>
        <v>0.9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16.0</v>
      </c>
      <c r="H16" s="21">
        <f t="shared" si="4"/>
        <v>12</v>
      </c>
      <c r="I16" s="23">
        <f t="shared" si="5"/>
        <v>0.5714285714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29.0</v>
      </c>
      <c r="H17" s="21">
        <f t="shared" si="4"/>
        <v>1</v>
      </c>
      <c r="I17" s="23">
        <f t="shared" si="5"/>
        <v>0.9666666667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18.0</v>
      </c>
      <c r="P18" s="21">
        <f t="shared" si="6"/>
        <v>16</v>
      </c>
      <c r="Q18" s="23">
        <f t="shared" si="7"/>
        <v>0.5294117647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29.0</v>
      </c>
      <c r="H19" s="21">
        <f t="shared" ref="H19:H26" si="8">F19-G19</f>
        <v>0</v>
      </c>
      <c r="I19" s="23">
        <f t="shared" ref="I19:I26" si="9">G19/F19</f>
        <v>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8.0</v>
      </c>
      <c r="H21" s="21">
        <f t="shared" si="8"/>
        <v>0</v>
      </c>
      <c r="I21" s="23">
        <f t="shared" si="9"/>
        <v>1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40.0</v>
      </c>
      <c r="H23" s="21">
        <f t="shared" si="8"/>
        <v>0</v>
      </c>
      <c r="I23" s="23">
        <f t="shared" si="9"/>
        <v>1</v>
      </c>
      <c r="J23" s="21"/>
      <c r="K23" s="22"/>
      <c r="L23" s="21"/>
      <c r="M23" s="23"/>
      <c r="N23" s="21">
        <v>8.0</v>
      </c>
      <c r="O23" s="22">
        <v>2.0</v>
      </c>
      <c r="P23" s="21">
        <f t="shared" si="10"/>
        <v>6</v>
      </c>
      <c r="Q23" s="23">
        <f t="shared" si="11"/>
        <v>0.25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9.0</v>
      </c>
      <c r="G26" s="22">
        <v>6.0</v>
      </c>
      <c r="H26" s="21">
        <f t="shared" si="8"/>
        <v>3</v>
      </c>
      <c r="I26" s="23">
        <f t="shared" si="9"/>
        <v>0.6666666667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3.0</v>
      </c>
      <c r="L28" s="21">
        <f>J28-K28</f>
        <v>1</v>
      </c>
      <c r="M28" s="23">
        <f>K28/J28</f>
        <v>0.75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12.0</v>
      </c>
      <c r="G30" s="22">
        <v>12.0</v>
      </c>
      <c r="H30" s="21">
        <f t="shared" si="12"/>
        <v>0</v>
      </c>
      <c r="I30" s="23">
        <f t="shared" si="13"/>
        <v>1</v>
      </c>
      <c r="J30" s="21">
        <v>8.0</v>
      </c>
      <c r="K30" s="22">
        <v>8.0</v>
      </c>
      <c r="L30" s="21">
        <f t="shared" ref="L30:L32" si="14">J30-K30</f>
        <v>0</v>
      </c>
      <c r="M30" s="23">
        <f t="shared" ref="M30:M31" si="15">K30/J30</f>
        <v>1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5.0</v>
      </c>
      <c r="H33" s="21">
        <f t="shared" si="12"/>
        <v>4</v>
      </c>
      <c r="I33" s="23">
        <f t="shared" si="13"/>
        <v>0.5555555556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441</v>
      </c>
      <c r="G37" s="27">
        <f t="shared" si="16"/>
        <v>405</v>
      </c>
      <c r="H37" s="27">
        <f t="shared" si="12"/>
        <v>36</v>
      </c>
      <c r="I37" s="28">
        <f t="shared" si="13"/>
        <v>0.9183673469</v>
      </c>
      <c r="J37" s="28">
        <f>SUM(J7:J36)</f>
        <v>16</v>
      </c>
      <c r="K37" s="27"/>
      <c r="L37" s="28">
        <f>J37-K37</f>
        <v>16</v>
      </c>
      <c r="M37" s="28">
        <f>K37/J37</f>
        <v>0</v>
      </c>
      <c r="N37" s="27">
        <f t="shared" ref="N37:P37" si="17">SUM(N7:N36)</f>
        <v>103</v>
      </c>
      <c r="O37" s="27">
        <f t="shared" si="17"/>
        <v>48</v>
      </c>
      <c r="P37" s="27">
        <f t="shared" si="17"/>
        <v>55</v>
      </c>
      <c r="Q37" s="28">
        <f t="shared" ref="Q37:Q39" si="19">O37/N37</f>
        <v>0.4660194175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3.0</v>
      </c>
      <c r="P38" s="35">
        <f t="shared" ref="P38:P39" si="20">N38-O38</f>
        <v>4</v>
      </c>
      <c r="Q38" s="37">
        <f t="shared" si="19"/>
        <v>0.4285714286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9.0</v>
      </c>
      <c r="H40" s="35">
        <f t="shared" si="12"/>
        <v>1</v>
      </c>
      <c r="I40" s="37">
        <f t="shared" si="13"/>
        <v>0.9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1.0</v>
      </c>
      <c r="L44" s="35">
        <f>J44-K44</f>
        <v>1</v>
      </c>
      <c r="M44" s="37">
        <f>K44/J44</f>
        <v>0.5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0.0</v>
      </c>
      <c r="P45" s="35">
        <f>N45-O45</f>
        <v>1</v>
      </c>
      <c r="Q45" s="37">
        <f>O45/N45</f>
        <v>0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28.0</v>
      </c>
      <c r="H46" s="35">
        <f t="shared" si="12"/>
        <v>2</v>
      </c>
      <c r="I46" s="37">
        <f t="shared" si="13"/>
        <v>0.9333333333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7.0</v>
      </c>
      <c r="H49" s="35">
        <f t="shared" si="12"/>
        <v>1</v>
      </c>
      <c r="I49" s="37">
        <f t="shared" si="13"/>
        <v>0.875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4.0</v>
      </c>
      <c r="L50" s="35">
        <f t="shared" ref="L50:L51" si="23">J50-K50</f>
        <v>1</v>
      </c>
      <c r="M50" s="37">
        <f t="shared" ref="M50:M51" si="24">K50/J50</f>
        <v>0.8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>
        <v>1.0</v>
      </c>
      <c r="L51" s="35">
        <f t="shared" si="23"/>
        <v>0</v>
      </c>
      <c r="M51" s="37">
        <f t="shared" si="24"/>
        <v>1</v>
      </c>
      <c r="N51" s="35">
        <v>2.0</v>
      </c>
      <c r="O51" s="36">
        <v>2.0</v>
      </c>
      <c r="P51" s="35">
        <f t="shared" si="21"/>
        <v>0</v>
      </c>
      <c r="Q51" s="37">
        <f t="shared" si="22"/>
        <v>1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136</v>
      </c>
      <c r="H53" s="27">
        <f t="shared" si="25"/>
        <v>24</v>
      </c>
      <c r="I53" s="28">
        <f t="shared" si="13"/>
        <v>0.85</v>
      </c>
      <c r="J53" s="27">
        <f t="shared" ref="J53:L53" si="26">SUM(J38:J52)</f>
        <v>22</v>
      </c>
      <c r="K53" s="27">
        <f t="shared" si="26"/>
        <v>20</v>
      </c>
      <c r="L53" s="27">
        <f t="shared" si="26"/>
        <v>2</v>
      </c>
      <c r="M53" s="28">
        <f>K53/J53</f>
        <v>0.9090909091</v>
      </c>
      <c r="N53" s="27">
        <f t="shared" ref="N53:O53" si="27">SUM(N38:N52)</f>
        <v>20</v>
      </c>
      <c r="O53" s="27">
        <f t="shared" si="27"/>
        <v>15</v>
      </c>
      <c r="P53" s="27">
        <f>N53-O53</f>
        <v>5</v>
      </c>
      <c r="Q53" s="28">
        <f t="shared" ref="Q53:Q54" si="29">O53/N53</f>
        <v>0.75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10.0</v>
      </c>
      <c r="G54" s="45">
        <v>10.0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10.0</v>
      </c>
      <c r="G55" s="45">
        <v>10.0</v>
      </c>
      <c r="H55" s="44">
        <f t="shared" si="30"/>
        <v>0</v>
      </c>
      <c r="I55" s="46">
        <f t="shared" si="13"/>
        <v>1</v>
      </c>
      <c r="J55" s="44">
        <v>3.0</v>
      </c>
      <c r="K55" s="45">
        <v>3.0</v>
      </c>
      <c r="L55" s="44">
        <f t="shared" si="31"/>
        <v>0</v>
      </c>
      <c r="M55" s="46">
        <f>K55/J55</f>
        <v>1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8.0</v>
      </c>
      <c r="H56" s="44">
        <f t="shared" si="30"/>
        <v>2</v>
      </c>
      <c r="I56" s="46">
        <f t="shared" si="13"/>
        <v>0.8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6.0</v>
      </c>
      <c r="H58" s="44">
        <f t="shared" si="30"/>
        <v>4</v>
      </c>
      <c r="I58" s="46">
        <f t="shared" si="13"/>
        <v>0.6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1.0</v>
      </c>
      <c r="H59" s="44">
        <f t="shared" si="30"/>
        <v>13</v>
      </c>
      <c r="I59" s="46">
        <f t="shared" si="13"/>
        <v>0.07142857143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4.0</v>
      </c>
      <c r="H60" s="44">
        <f t="shared" si="30"/>
        <v>4</v>
      </c>
      <c r="I60" s="46">
        <f t="shared" si="13"/>
        <v>0.5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7.0</v>
      </c>
      <c r="H61" s="44">
        <f t="shared" si="30"/>
        <v>1</v>
      </c>
      <c r="I61" s="46">
        <f t="shared" si="13"/>
        <v>0.875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4.0</v>
      </c>
      <c r="H64" s="44">
        <f t="shared" si="30"/>
        <v>2</v>
      </c>
      <c r="I64" s="46">
        <f t="shared" si="13"/>
        <v>0.6666666667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3.0</v>
      </c>
      <c r="P65" s="44">
        <f t="shared" ref="P65:P66" si="32">N65-O65</f>
        <v>3</v>
      </c>
      <c r="Q65" s="46">
        <f t="shared" ref="Q65:Q66" si="33">O65/N65</f>
        <v>0.5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19.0</v>
      </c>
      <c r="G66" s="45">
        <v>19.0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0.0</v>
      </c>
      <c r="G67" s="45">
        <v>0.0</v>
      </c>
      <c r="H67" s="44">
        <f t="shared" si="30"/>
        <v>0</v>
      </c>
      <c r="I67" s="46" t="str">
        <f t="shared" si="13"/>
        <v>#DIV/0!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20.0</v>
      </c>
      <c r="G68" s="45">
        <v>16.0</v>
      </c>
      <c r="H68" s="44">
        <f t="shared" si="30"/>
        <v>4</v>
      </c>
      <c r="I68" s="46">
        <f t="shared" si="13"/>
        <v>0.8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164</v>
      </c>
      <c r="G70" s="27">
        <f t="shared" si="36"/>
        <v>133</v>
      </c>
      <c r="H70" s="27">
        <f t="shared" si="36"/>
        <v>31</v>
      </c>
      <c r="I70" s="28">
        <f t="shared" si="13"/>
        <v>0.8109756098</v>
      </c>
      <c r="J70" s="27">
        <f t="shared" ref="J70:K70" si="37">SUM(J54:J69)</f>
        <v>5</v>
      </c>
      <c r="K70" s="27">
        <f t="shared" si="37"/>
        <v>3</v>
      </c>
      <c r="L70" s="27">
        <f>J70-K70</f>
        <v>2</v>
      </c>
      <c r="M70" s="28">
        <f>K70/J70</f>
        <v>0.6</v>
      </c>
      <c r="N70" s="27">
        <f t="shared" ref="N70:P70" si="38">SUM(N54:N69)</f>
        <v>20</v>
      </c>
      <c r="O70" s="27">
        <f t="shared" si="38"/>
        <v>6</v>
      </c>
      <c r="P70" s="27">
        <f t="shared" si="38"/>
        <v>15</v>
      </c>
      <c r="Q70" s="28">
        <f t="shared" si="35"/>
        <v>0.3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63.0</v>
      </c>
      <c r="G74" s="57">
        <v>46.0</v>
      </c>
      <c r="H74" s="56">
        <f t="shared" si="39"/>
        <v>17</v>
      </c>
      <c r="I74" s="58">
        <f t="shared" si="13"/>
        <v>0.7301587302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14.0</v>
      </c>
      <c r="H75" s="56">
        <f t="shared" si="39"/>
        <v>1</v>
      </c>
      <c r="I75" s="58">
        <f t="shared" si="13"/>
        <v>0.9333333333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11.0</v>
      </c>
      <c r="H76" s="56">
        <f t="shared" si="39"/>
        <v>6</v>
      </c>
      <c r="I76" s="58">
        <f t="shared" si="13"/>
        <v>0.6470588235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0.0</v>
      </c>
      <c r="H77" s="56">
        <f t="shared" si="39"/>
        <v>7</v>
      </c>
      <c r="I77" s="58">
        <f t="shared" si="13"/>
        <v>0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14.0</v>
      </c>
      <c r="H78" s="56">
        <f t="shared" si="39"/>
        <v>14</v>
      </c>
      <c r="I78" s="58">
        <f t="shared" si="13"/>
        <v>0.5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3.0</v>
      </c>
      <c r="P78" s="56">
        <f t="shared" si="40"/>
        <v>4</v>
      </c>
      <c r="Q78" s="58">
        <f t="shared" si="41"/>
        <v>0.4285714286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9.0</v>
      </c>
      <c r="H79" s="56">
        <f t="shared" si="39"/>
        <v>1</v>
      </c>
      <c r="I79" s="58">
        <f t="shared" si="13"/>
        <v>0.9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9.0</v>
      </c>
      <c r="H80" s="56">
        <f t="shared" si="39"/>
        <v>1</v>
      </c>
      <c r="I80" s="58">
        <f t="shared" si="13"/>
        <v>0.9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8.0</v>
      </c>
      <c r="H81" s="56">
        <f t="shared" si="39"/>
        <v>2</v>
      </c>
      <c r="I81" s="58">
        <f t="shared" si="13"/>
        <v>0.8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9.0</v>
      </c>
      <c r="H83" s="56">
        <f t="shared" si="39"/>
        <v>0</v>
      </c>
      <c r="I83" s="58">
        <f t="shared" si="13"/>
        <v>1</v>
      </c>
      <c r="J83" s="56">
        <v>0.0</v>
      </c>
      <c r="K83" s="57"/>
      <c r="L83" s="56">
        <f t="shared" ref="L83:L85" si="42">J83-K83</f>
        <v>0</v>
      </c>
      <c r="M83" s="58"/>
      <c r="N83" s="56">
        <v>2.0</v>
      </c>
      <c r="O83" s="57">
        <v>1.0</v>
      </c>
      <c r="P83" s="56">
        <f t="shared" ref="P83:P84" si="43">N83-O83</f>
        <v>1</v>
      </c>
      <c r="Q83" s="58">
        <f t="shared" ref="Q83:Q86" si="44">O83/N83</f>
        <v>0.5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8.0</v>
      </c>
      <c r="G84" s="57">
        <v>4.0</v>
      </c>
      <c r="H84" s="56">
        <f t="shared" si="39"/>
        <v>4</v>
      </c>
      <c r="I84" s="58">
        <f t="shared" si="13"/>
        <v>0.5</v>
      </c>
      <c r="J84" s="56">
        <v>4.0</v>
      </c>
      <c r="K84" s="57"/>
      <c r="L84" s="56">
        <f t="shared" si="42"/>
        <v>4</v>
      </c>
      <c r="M84" s="58"/>
      <c r="N84" s="56">
        <v>2.0</v>
      </c>
      <c r="O84" s="57">
        <v>2.0</v>
      </c>
      <c r="P84" s="56">
        <f t="shared" si="43"/>
        <v>0</v>
      </c>
      <c r="Q84" s="58">
        <f t="shared" si="44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5">SUM(F71:F84)</f>
        <v>203</v>
      </c>
      <c r="G85" s="27">
        <f t="shared" si="45"/>
        <v>148</v>
      </c>
      <c r="H85" s="27">
        <f t="shared" si="45"/>
        <v>55</v>
      </c>
      <c r="I85" s="28">
        <f t="shared" si="13"/>
        <v>0.7290640394</v>
      </c>
      <c r="J85" s="27">
        <f t="shared" ref="J85:K85" si="46">SUM(J71:J84)</f>
        <v>15</v>
      </c>
      <c r="K85" s="27">
        <f t="shared" si="46"/>
        <v>0</v>
      </c>
      <c r="L85" s="27">
        <f t="shared" si="42"/>
        <v>15</v>
      </c>
      <c r="M85" s="28">
        <f t="shared" ref="M85:M86" si="50">K85/J85</f>
        <v>0</v>
      </c>
      <c r="N85" s="27">
        <f t="shared" ref="N85:P85" si="47">SUM(N71:N84)</f>
        <v>29</v>
      </c>
      <c r="O85" s="27">
        <f t="shared" si="47"/>
        <v>10</v>
      </c>
      <c r="P85" s="27">
        <f t="shared" si="47"/>
        <v>19</v>
      </c>
      <c r="Q85" s="28">
        <f t="shared" si="44"/>
        <v>0.3448275862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8">F37+F53+F70+F85</f>
        <v>968</v>
      </c>
      <c r="G86" s="27">
        <f t="shared" si="48"/>
        <v>822</v>
      </c>
      <c r="H86" s="27">
        <f t="shared" si="48"/>
        <v>146</v>
      </c>
      <c r="I86" s="28">
        <f t="shared" si="13"/>
        <v>0.8491735537</v>
      </c>
      <c r="J86" s="28">
        <f t="shared" ref="J86:L86" si="49">J37+J53+J70+J85</f>
        <v>58</v>
      </c>
      <c r="K86" s="27">
        <f t="shared" si="49"/>
        <v>23</v>
      </c>
      <c r="L86" s="28">
        <f t="shared" si="49"/>
        <v>35</v>
      </c>
      <c r="M86" s="28">
        <f t="shared" si="50"/>
        <v>0.3965517241</v>
      </c>
      <c r="N86" s="27">
        <f t="shared" ref="N86:P86" si="51">N37+N53+N70+N85</f>
        <v>172</v>
      </c>
      <c r="O86" s="27">
        <f t="shared" si="51"/>
        <v>79</v>
      </c>
      <c r="P86" s="27">
        <f t="shared" si="51"/>
        <v>94</v>
      </c>
      <c r="Q86" s="28">
        <f t="shared" si="44"/>
        <v>0.4593023256</v>
      </c>
      <c r="R86" s="63">
        <f t="shared" ref="R86:T86" si="52">R37+R53</f>
        <v>3</v>
      </c>
      <c r="S86" s="63">
        <f t="shared" si="52"/>
        <v>2</v>
      </c>
      <c r="T86" s="63">
        <f t="shared" si="52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242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3">F37</f>
        <v>441</v>
      </c>
      <c r="G96" s="81">
        <f t="shared" si="53"/>
        <v>405</v>
      </c>
      <c r="H96" s="81">
        <f t="shared" si="53"/>
        <v>36</v>
      </c>
      <c r="I96" s="82">
        <f t="shared" si="53"/>
        <v>0.9183673469</v>
      </c>
      <c r="J96" s="82">
        <f t="shared" si="53"/>
        <v>16</v>
      </c>
      <c r="K96" s="81" t="str">
        <f t="shared" si="53"/>
        <v/>
      </c>
      <c r="L96" s="82">
        <f t="shared" si="53"/>
        <v>16</v>
      </c>
      <c r="M96" s="82">
        <f t="shared" si="53"/>
        <v>0</v>
      </c>
      <c r="N96" s="81">
        <f t="shared" si="53"/>
        <v>103</v>
      </c>
      <c r="O96" s="81">
        <f t="shared" si="53"/>
        <v>48</v>
      </c>
      <c r="P96" s="81">
        <f t="shared" si="53"/>
        <v>55</v>
      </c>
      <c r="Q96" s="82">
        <f t="shared" si="53"/>
        <v>0.4660194175</v>
      </c>
      <c r="R96" s="81">
        <f t="shared" si="53"/>
        <v>3</v>
      </c>
      <c r="S96" s="81">
        <f t="shared" si="53"/>
        <v>2</v>
      </c>
      <c r="T96" s="81">
        <f t="shared" si="53"/>
        <v>1</v>
      </c>
      <c r="U96" s="82">
        <f t="shared" si="53"/>
        <v>0.6666666667</v>
      </c>
      <c r="V96" s="82">
        <f t="shared" ref="V96:W96" si="54">F96+J96+N96+R96</f>
        <v>563</v>
      </c>
      <c r="W96" s="81">
        <f t="shared" si="54"/>
        <v>455</v>
      </c>
      <c r="X96" s="82">
        <f t="shared" ref="X96:X100" si="57">V96-W96</f>
        <v>108</v>
      </c>
      <c r="Y96" s="82">
        <f t="shared" ref="Y96:Y100" si="58">W96/V96</f>
        <v>0.8081705151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5">F53</f>
        <v>160</v>
      </c>
      <c r="G97" s="84">
        <f t="shared" si="55"/>
        <v>136</v>
      </c>
      <c r="H97" s="84">
        <f t="shared" si="55"/>
        <v>24</v>
      </c>
      <c r="I97" s="85">
        <f t="shared" si="55"/>
        <v>0.85</v>
      </c>
      <c r="J97" s="84">
        <f t="shared" si="55"/>
        <v>22</v>
      </c>
      <c r="K97" s="84">
        <f t="shared" si="55"/>
        <v>20</v>
      </c>
      <c r="L97" s="84">
        <f t="shared" si="55"/>
        <v>2</v>
      </c>
      <c r="M97" s="85">
        <f t="shared" si="55"/>
        <v>0.9090909091</v>
      </c>
      <c r="N97" s="84">
        <f t="shared" si="55"/>
        <v>20</v>
      </c>
      <c r="O97" s="84">
        <f t="shared" si="55"/>
        <v>15</v>
      </c>
      <c r="P97" s="84">
        <f t="shared" si="55"/>
        <v>5</v>
      </c>
      <c r="Q97" s="85">
        <f t="shared" si="55"/>
        <v>0.75</v>
      </c>
      <c r="R97" s="84">
        <f t="shared" si="55"/>
        <v>0</v>
      </c>
      <c r="S97" s="84">
        <f t="shared" si="55"/>
        <v>0</v>
      </c>
      <c r="T97" s="84">
        <f t="shared" si="55"/>
        <v>0</v>
      </c>
      <c r="U97" s="85" t="str">
        <f t="shared" si="55"/>
        <v>#DIV/0!</v>
      </c>
      <c r="V97" s="81">
        <f t="shared" ref="V97:W97" si="56">F97+J97+N97+R97</f>
        <v>202</v>
      </c>
      <c r="W97" s="81">
        <f t="shared" si="56"/>
        <v>171</v>
      </c>
      <c r="X97" s="81">
        <f t="shared" si="57"/>
        <v>31</v>
      </c>
      <c r="Y97" s="82">
        <f t="shared" si="58"/>
        <v>0.8465346535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9">F70</f>
        <v>164</v>
      </c>
      <c r="G98" s="87">
        <f t="shared" si="59"/>
        <v>133</v>
      </c>
      <c r="H98" s="87">
        <f t="shared" si="59"/>
        <v>31</v>
      </c>
      <c r="I98" s="88">
        <f t="shared" si="59"/>
        <v>0.8109756098</v>
      </c>
      <c r="J98" s="87">
        <f t="shared" si="59"/>
        <v>5</v>
      </c>
      <c r="K98" s="87">
        <f t="shared" si="59"/>
        <v>3</v>
      </c>
      <c r="L98" s="87">
        <f t="shared" si="59"/>
        <v>2</v>
      </c>
      <c r="M98" s="88">
        <f t="shared" si="59"/>
        <v>0.6</v>
      </c>
      <c r="N98" s="87">
        <f t="shared" si="59"/>
        <v>20</v>
      </c>
      <c r="O98" s="87">
        <f t="shared" si="59"/>
        <v>6</v>
      </c>
      <c r="P98" s="87">
        <f t="shared" si="59"/>
        <v>15</v>
      </c>
      <c r="Q98" s="88">
        <f t="shared" si="59"/>
        <v>0.3</v>
      </c>
      <c r="R98" s="88"/>
      <c r="S98" s="88"/>
      <c r="T98" s="88"/>
      <c r="U98" s="88"/>
      <c r="V98" s="82">
        <f t="shared" ref="V98:W98" si="60">F98+J98+N98+R98</f>
        <v>189</v>
      </c>
      <c r="W98" s="82">
        <f t="shared" si="60"/>
        <v>142</v>
      </c>
      <c r="X98" s="82">
        <f t="shared" si="57"/>
        <v>47</v>
      </c>
      <c r="Y98" s="82">
        <f t="shared" si="58"/>
        <v>0.7513227513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1">F85</f>
        <v>203</v>
      </c>
      <c r="G99" s="27">
        <f t="shared" si="61"/>
        <v>148</v>
      </c>
      <c r="H99" s="27">
        <f t="shared" si="61"/>
        <v>55</v>
      </c>
      <c r="I99" s="28">
        <f t="shared" si="61"/>
        <v>0.7290640394</v>
      </c>
      <c r="J99" s="27">
        <f t="shared" si="61"/>
        <v>15</v>
      </c>
      <c r="K99" s="27">
        <f t="shared" si="61"/>
        <v>0</v>
      </c>
      <c r="L99" s="27">
        <f t="shared" si="61"/>
        <v>15</v>
      </c>
      <c r="M99" s="28">
        <f t="shared" si="61"/>
        <v>0</v>
      </c>
      <c r="N99" s="27">
        <f t="shared" si="61"/>
        <v>29</v>
      </c>
      <c r="O99" s="27">
        <f t="shared" si="61"/>
        <v>10</v>
      </c>
      <c r="P99" s="27">
        <f t="shared" si="61"/>
        <v>19</v>
      </c>
      <c r="Q99" s="28">
        <f t="shared" si="61"/>
        <v>0.3448275862</v>
      </c>
      <c r="R99" s="28"/>
      <c r="S99" s="28"/>
      <c r="T99" s="28"/>
      <c r="U99" s="28"/>
      <c r="V99" s="82">
        <f t="shared" ref="V99:W99" si="62">F99+J99+N99+R99</f>
        <v>247</v>
      </c>
      <c r="W99" s="82">
        <f t="shared" si="62"/>
        <v>158</v>
      </c>
      <c r="X99" s="82">
        <f t="shared" si="57"/>
        <v>89</v>
      </c>
      <c r="Y99" s="82">
        <f t="shared" si="58"/>
        <v>0.6396761134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3">F86</f>
        <v>968</v>
      </c>
      <c r="G100" s="27">
        <f t="shared" si="63"/>
        <v>822</v>
      </c>
      <c r="H100" s="27">
        <f t="shared" si="63"/>
        <v>146</v>
      </c>
      <c r="I100" s="28">
        <f t="shared" si="63"/>
        <v>0.8491735537</v>
      </c>
      <c r="J100" s="28">
        <f t="shared" si="63"/>
        <v>58</v>
      </c>
      <c r="K100" s="27">
        <f t="shared" si="63"/>
        <v>23</v>
      </c>
      <c r="L100" s="28">
        <f t="shared" si="63"/>
        <v>35</v>
      </c>
      <c r="M100" s="28">
        <f t="shared" si="63"/>
        <v>0.3965517241</v>
      </c>
      <c r="N100" s="27">
        <f t="shared" si="63"/>
        <v>172</v>
      </c>
      <c r="O100" s="27">
        <f t="shared" si="63"/>
        <v>79</v>
      </c>
      <c r="P100" s="27">
        <f t="shared" si="63"/>
        <v>94</v>
      </c>
      <c r="Q100" s="28">
        <f t="shared" si="63"/>
        <v>0.4593023256</v>
      </c>
      <c r="R100" s="63">
        <f t="shared" si="63"/>
        <v>3</v>
      </c>
      <c r="S100" s="63">
        <f t="shared" si="63"/>
        <v>2</v>
      </c>
      <c r="T100" s="63">
        <f t="shared" si="63"/>
        <v>1</v>
      </c>
      <c r="U100" s="28">
        <f t="shared" si="63"/>
        <v>0.6666666667</v>
      </c>
      <c r="V100" s="82">
        <f t="shared" ref="V100:W100" si="64">F100+J100+N100+R100</f>
        <v>1201</v>
      </c>
      <c r="W100" s="91">
        <f t="shared" si="64"/>
        <v>926</v>
      </c>
      <c r="X100" s="82">
        <f t="shared" si="57"/>
        <v>275</v>
      </c>
      <c r="Y100" s="82">
        <f t="shared" si="58"/>
        <v>0.7710241465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243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1026</v>
      </c>
      <c r="J113" s="9"/>
      <c r="K113" s="10"/>
      <c r="L113" s="98">
        <f>G86+K86</f>
        <v>845</v>
      </c>
      <c r="M113" s="9"/>
      <c r="N113" s="10"/>
      <c r="O113" s="99">
        <f t="shared" ref="O113:O114" si="65">I113-L113</f>
        <v>181</v>
      </c>
      <c r="P113" s="9"/>
      <c r="Q113" s="10"/>
      <c r="R113" s="99">
        <f t="shared" ref="R113:R115" si="66">L113/I113</f>
        <v>0.8235867446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81</v>
      </c>
      <c r="M114" s="9"/>
      <c r="N114" s="10"/>
      <c r="O114" s="101">
        <f t="shared" si="65"/>
        <v>94</v>
      </c>
      <c r="P114" s="9"/>
      <c r="Q114" s="10"/>
      <c r="R114" s="99">
        <f t="shared" si="66"/>
        <v>0.4628571429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1201</v>
      </c>
      <c r="J115" s="9"/>
      <c r="K115" s="10"/>
      <c r="L115" s="98">
        <f>SUM(L113:L114)</f>
        <v>926</v>
      </c>
      <c r="M115" s="9"/>
      <c r="N115" s="10"/>
      <c r="O115" s="99">
        <f>SUM(O113:O114)</f>
        <v>275</v>
      </c>
      <c r="P115" s="9"/>
      <c r="Q115" s="10"/>
      <c r="R115" s="99">
        <f t="shared" si="66"/>
        <v>0.7710241465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1999.0</v>
      </c>
      <c r="G121" s="107">
        <v>758.0</v>
      </c>
      <c r="H121" s="107">
        <f t="shared" ref="H121:H124" si="67">F121-G121</f>
        <v>1241</v>
      </c>
      <c r="I121" s="108">
        <f t="shared" ref="I121:I125" si="68">G121/F121</f>
        <v>0.3791895948</v>
      </c>
      <c r="J121" s="107">
        <v>411.0</v>
      </c>
      <c r="K121" s="107">
        <v>48.0</v>
      </c>
      <c r="L121" s="107">
        <f t="shared" ref="L121:L124" si="69">J121-K121</f>
        <v>363</v>
      </c>
      <c r="M121" s="108">
        <f t="shared" ref="M121:M125" si="70">K121/J121</f>
        <v>0.1167883212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1613.0</v>
      </c>
      <c r="G122" s="107">
        <v>388.0</v>
      </c>
      <c r="H122" s="107">
        <f t="shared" si="67"/>
        <v>1225</v>
      </c>
      <c r="I122" s="108">
        <f t="shared" si="68"/>
        <v>0.2405455673</v>
      </c>
      <c r="J122" s="107">
        <v>427.0</v>
      </c>
      <c r="K122" s="107">
        <v>60.0</v>
      </c>
      <c r="L122" s="107">
        <f t="shared" si="69"/>
        <v>367</v>
      </c>
      <c r="M122" s="108">
        <f t="shared" si="70"/>
        <v>0.1405152225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1382.0</v>
      </c>
      <c r="G123" s="107">
        <v>465.0</v>
      </c>
      <c r="H123" s="107">
        <f t="shared" si="67"/>
        <v>917</v>
      </c>
      <c r="I123" s="108">
        <f t="shared" si="68"/>
        <v>0.3364688857</v>
      </c>
      <c r="J123" s="107">
        <v>349.0</v>
      </c>
      <c r="K123" s="107">
        <v>66.0</v>
      </c>
      <c r="L123" s="107">
        <f t="shared" si="69"/>
        <v>283</v>
      </c>
      <c r="M123" s="108">
        <f t="shared" si="70"/>
        <v>0.1891117479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1877.0</v>
      </c>
      <c r="G124" s="107">
        <v>692.0</v>
      </c>
      <c r="H124" s="107">
        <f t="shared" si="67"/>
        <v>1185</v>
      </c>
      <c r="I124" s="108">
        <f t="shared" si="68"/>
        <v>0.368673415</v>
      </c>
      <c r="J124" s="107">
        <v>434.0</v>
      </c>
      <c r="K124" s="107">
        <v>61.0</v>
      </c>
      <c r="L124" s="107">
        <f t="shared" si="69"/>
        <v>373</v>
      </c>
      <c r="M124" s="108">
        <f t="shared" si="70"/>
        <v>0.1405529954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1">F121+F122+F123+F124</f>
        <v>6871</v>
      </c>
      <c r="G125" s="104">
        <f t="shared" si="71"/>
        <v>2303</v>
      </c>
      <c r="H125" s="104">
        <f t="shared" si="71"/>
        <v>4568</v>
      </c>
      <c r="I125" s="109">
        <f t="shared" si="68"/>
        <v>0.3351768302</v>
      </c>
      <c r="J125" s="104">
        <f t="shared" ref="J125:L125" si="72">J121+J122+J123+J124</f>
        <v>1621</v>
      </c>
      <c r="K125" s="104">
        <f t="shared" si="72"/>
        <v>235</v>
      </c>
      <c r="L125" s="104">
        <f t="shared" si="72"/>
        <v>1386</v>
      </c>
      <c r="M125" s="109">
        <f t="shared" si="70"/>
        <v>0.1449722394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241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3">F96+J96</f>
        <v>457</v>
      </c>
      <c r="G143" s="113">
        <f t="shared" si="73"/>
        <v>405</v>
      </c>
      <c r="H143" s="113">
        <f t="shared" ref="H143:H147" si="78">F143-G143</f>
        <v>52</v>
      </c>
      <c r="I143" s="114">
        <f t="shared" ref="I143:I147" si="79">G143/F143</f>
        <v>0.886214442</v>
      </c>
      <c r="J143" s="115">
        <f t="shared" ref="J143:K143" si="74">F121</f>
        <v>1999</v>
      </c>
      <c r="K143" s="115">
        <f t="shared" si="74"/>
        <v>758</v>
      </c>
      <c r="L143" s="116">
        <f t="shared" ref="L143:L147" si="81">J143-K143</f>
        <v>1241</v>
      </c>
      <c r="M143" s="114">
        <f t="shared" ref="M143:M147" si="82">K143/J143</f>
        <v>0.3791895948</v>
      </c>
      <c r="N143" s="113">
        <f t="shared" ref="N143:O143" si="75">N96+R96</f>
        <v>106</v>
      </c>
      <c r="O143" s="113">
        <f t="shared" si="75"/>
        <v>50</v>
      </c>
      <c r="P143" s="113">
        <f t="shared" ref="P143:P147" si="84">N143-O143</f>
        <v>56</v>
      </c>
      <c r="Q143" s="114">
        <f t="shared" ref="Q143:Q147" si="85">O143/N143</f>
        <v>0.4716981132</v>
      </c>
      <c r="R143" s="115">
        <f t="shared" ref="R143:S143" si="76">J121</f>
        <v>411</v>
      </c>
      <c r="S143" s="115">
        <f t="shared" si="76"/>
        <v>48</v>
      </c>
      <c r="T143" s="116">
        <f t="shared" ref="T143:T147" si="87">R143-S143</f>
        <v>363</v>
      </c>
      <c r="U143" s="114">
        <f t="shared" ref="U143:U147" si="88">S143/R143</f>
        <v>0.1167883212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7">F97+J97</f>
        <v>182</v>
      </c>
      <c r="G144" s="118">
        <f t="shared" si="77"/>
        <v>156</v>
      </c>
      <c r="H144" s="118">
        <f t="shared" si="78"/>
        <v>26</v>
      </c>
      <c r="I144" s="119">
        <f t="shared" si="79"/>
        <v>0.8571428571</v>
      </c>
      <c r="J144" s="120">
        <f t="shared" ref="J144:K144" si="80">F122</f>
        <v>1613</v>
      </c>
      <c r="K144" s="120">
        <f t="shared" si="80"/>
        <v>388</v>
      </c>
      <c r="L144" s="121">
        <f t="shared" si="81"/>
        <v>1225</v>
      </c>
      <c r="M144" s="119">
        <f t="shared" si="82"/>
        <v>0.2405455673</v>
      </c>
      <c r="N144" s="118">
        <f t="shared" ref="N144:O144" si="83">N97+R97</f>
        <v>20</v>
      </c>
      <c r="O144" s="118">
        <f t="shared" si="83"/>
        <v>15</v>
      </c>
      <c r="P144" s="118">
        <f t="shared" si="84"/>
        <v>5</v>
      </c>
      <c r="Q144" s="119">
        <f t="shared" si="85"/>
        <v>0.75</v>
      </c>
      <c r="R144" s="120">
        <f t="shared" ref="R144:S144" si="86">J122</f>
        <v>427</v>
      </c>
      <c r="S144" s="120">
        <f t="shared" si="86"/>
        <v>60</v>
      </c>
      <c r="T144" s="121">
        <f t="shared" si="87"/>
        <v>367</v>
      </c>
      <c r="U144" s="119">
        <f t="shared" si="88"/>
        <v>0.1405152225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9">F98+J98</f>
        <v>169</v>
      </c>
      <c r="G145" s="123">
        <f t="shared" si="89"/>
        <v>136</v>
      </c>
      <c r="H145" s="123">
        <f t="shared" si="78"/>
        <v>33</v>
      </c>
      <c r="I145" s="124">
        <f t="shared" si="79"/>
        <v>0.8047337278</v>
      </c>
      <c r="J145" s="125">
        <f t="shared" ref="J145:K145" si="90">F123</f>
        <v>1382</v>
      </c>
      <c r="K145" s="125">
        <f t="shared" si="90"/>
        <v>465</v>
      </c>
      <c r="L145" s="126">
        <f t="shared" si="81"/>
        <v>917</v>
      </c>
      <c r="M145" s="124">
        <f t="shared" si="82"/>
        <v>0.3364688857</v>
      </c>
      <c r="N145" s="123">
        <f t="shared" ref="N145:O145" si="91">N98+R98</f>
        <v>20</v>
      </c>
      <c r="O145" s="123">
        <f t="shared" si="91"/>
        <v>6</v>
      </c>
      <c r="P145" s="123">
        <f t="shared" si="84"/>
        <v>14</v>
      </c>
      <c r="Q145" s="124">
        <f t="shared" si="85"/>
        <v>0.3</v>
      </c>
      <c r="R145" s="125">
        <f t="shared" ref="R145:S145" si="92">J123</f>
        <v>349</v>
      </c>
      <c r="S145" s="125">
        <f t="shared" si="92"/>
        <v>66</v>
      </c>
      <c r="T145" s="126">
        <f t="shared" si="87"/>
        <v>283</v>
      </c>
      <c r="U145" s="124">
        <f t="shared" si="88"/>
        <v>0.1891117479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3">F99+J99</f>
        <v>218</v>
      </c>
      <c r="G146" s="128">
        <f t="shared" si="93"/>
        <v>148</v>
      </c>
      <c r="H146" s="128">
        <f t="shared" si="78"/>
        <v>70</v>
      </c>
      <c r="I146" s="129">
        <f t="shared" si="79"/>
        <v>0.6788990826</v>
      </c>
      <c r="J146" s="130">
        <f t="shared" ref="J146:K146" si="94">F124</f>
        <v>1877</v>
      </c>
      <c r="K146" s="130">
        <f t="shared" si="94"/>
        <v>692</v>
      </c>
      <c r="L146" s="131">
        <f t="shared" si="81"/>
        <v>1185</v>
      </c>
      <c r="M146" s="129">
        <f t="shared" si="82"/>
        <v>0.368673415</v>
      </c>
      <c r="N146" s="128">
        <f t="shared" ref="N146:O146" si="95">N99+R99</f>
        <v>29</v>
      </c>
      <c r="O146" s="128">
        <f t="shared" si="95"/>
        <v>10</v>
      </c>
      <c r="P146" s="128">
        <f t="shared" si="84"/>
        <v>19</v>
      </c>
      <c r="Q146" s="129">
        <f t="shared" si="85"/>
        <v>0.3448275862</v>
      </c>
      <c r="R146" s="130">
        <f t="shared" ref="R146:S146" si="96">J124</f>
        <v>434</v>
      </c>
      <c r="S146" s="130">
        <f t="shared" si="96"/>
        <v>61</v>
      </c>
      <c r="T146" s="131">
        <f t="shared" si="87"/>
        <v>373</v>
      </c>
      <c r="U146" s="129">
        <f t="shared" si="88"/>
        <v>0.1405529954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7">F100+J100</f>
        <v>1026</v>
      </c>
      <c r="G147" s="132">
        <f t="shared" si="97"/>
        <v>845</v>
      </c>
      <c r="H147" s="132">
        <f t="shared" si="78"/>
        <v>181</v>
      </c>
      <c r="I147" s="133">
        <f t="shared" si="79"/>
        <v>0.8235867446</v>
      </c>
      <c r="J147" s="134">
        <f t="shared" ref="J147:K147" si="98">F125</f>
        <v>6871</v>
      </c>
      <c r="K147" s="134">
        <f t="shared" si="98"/>
        <v>2303</v>
      </c>
      <c r="L147" s="135">
        <f t="shared" si="81"/>
        <v>4568</v>
      </c>
      <c r="M147" s="133">
        <f t="shared" si="82"/>
        <v>0.3351768302</v>
      </c>
      <c r="N147" s="132">
        <f t="shared" ref="N147:O147" si="99">N100+R100</f>
        <v>175</v>
      </c>
      <c r="O147" s="132">
        <f t="shared" si="99"/>
        <v>81</v>
      </c>
      <c r="P147" s="132">
        <f t="shared" si="84"/>
        <v>94</v>
      </c>
      <c r="Q147" s="133">
        <f t="shared" si="85"/>
        <v>0.4628571429</v>
      </c>
      <c r="R147" s="134">
        <f t="shared" ref="R147:S147" si="100">J125</f>
        <v>1621</v>
      </c>
      <c r="S147" s="134">
        <f t="shared" si="100"/>
        <v>235</v>
      </c>
      <c r="T147" s="135">
        <f t="shared" si="87"/>
        <v>1386</v>
      </c>
      <c r="U147" s="133">
        <f t="shared" si="88"/>
        <v>0.1449722394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244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10.0</v>
      </c>
      <c r="P8" s="21">
        <f>N8-O8</f>
        <v>0</v>
      </c>
      <c r="Q8" s="23">
        <f>O8/N8</f>
        <v>1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2.0</v>
      </c>
      <c r="G9" s="22">
        <v>2.0</v>
      </c>
      <c r="H9" s="21">
        <f t="shared" si="1"/>
        <v>0</v>
      </c>
      <c r="I9" s="23"/>
      <c r="J9" s="21">
        <v>2.0</v>
      </c>
      <c r="K9" s="22">
        <v>2.0</v>
      </c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9.0</v>
      </c>
      <c r="P10" s="21">
        <f>N10-O10</f>
        <v>1</v>
      </c>
      <c r="Q10" s="23">
        <f>O10/N10</f>
        <v>0.9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40.0</v>
      </c>
      <c r="H11" s="21">
        <f t="shared" ref="H11:H17" si="4">F11-G11</f>
        <v>5</v>
      </c>
      <c r="I11" s="23">
        <f t="shared" ref="I11:I17" si="5">G11/F11</f>
        <v>0.8888888889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1.0</v>
      </c>
      <c r="P12" s="21">
        <f>N12-O12</f>
        <v>24</v>
      </c>
      <c r="Q12" s="23">
        <f>O12/N12</f>
        <v>0.04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19.0</v>
      </c>
      <c r="H14" s="21">
        <f t="shared" si="4"/>
        <v>1</v>
      </c>
      <c r="I14" s="23">
        <f t="shared" si="5"/>
        <v>0.95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28.0</v>
      </c>
      <c r="G16" s="22">
        <v>23.0</v>
      </c>
      <c r="H16" s="21">
        <f t="shared" si="4"/>
        <v>5</v>
      </c>
      <c r="I16" s="23">
        <f t="shared" si="5"/>
        <v>0.8214285714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29.0</v>
      </c>
      <c r="H17" s="21">
        <f t="shared" si="4"/>
        <v>1</v>
      </c>
      <c r="I17" s="23">
        <f t="shared" si="5"/>
        <v>0.9666666667</v>
      </c>
      <c r="J17" s="21"/>
      <c r="K17" s="22"/>
      <c r="L17" s="21"/>
      <c r="M17" s="23"/>
      <c r="N17" s="21">
        <v>2.0</v>
      </c>
      <c r="O17" s="22">
        <v>1.0</v>
      </c>
      <c r="P17" s="21">
        <f t="shared" ref="P17:P18" si="6">N17-O17</f>
        <v>1</v>
      </c>
      <c r="Q17" s="23">
        <f t="shared" ref="Q17:Q18" si="7">O17/N17</f>
        <v>0.5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16.0</v>
      </c>
      <c r="P18" s="21">
        <f t="shared" si="6"/>
        <v>18</v>
      </c>
      <c r="Q18" s="23">
        <f t="shared" si="7"/>
        <v>0.4705882353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8.0</v>
      </c>
      <c r="H21" s="21">
        <f t="shared" si="8"/>
        <v>0</v>
      </c>
      <c r="I21" s="23">
        <f t="shared" si="9"/>
        <v>1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34.0</v>
      </c>
      <c r="H23" s="21">
        <f t="shared" si="8"/>
        <v>6</v>
      </c>
      <c r="I23" s="23">
        <f t="shared" si="9"/>
        <v>0.85</v>
      </c>
      <c r="J23" s="21"/>
      <c r="K23" s="22"/>
      <c r="L23" s="21"/>
      <c r="M23" s="23"/>
      <c r="N23" s="21">
        <v>8.0</v>
      </c>
      <c r="O23" s="22">
        <v>3.0</v>
      </c>
      <c r="P23" s="21">
        <f t="shared" si="10"/>
        <v>5</v>
      </c>
      <c r="Q23" s="23">
        <f t="shared" si="11"/>
        <v>0.375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>
        <v>0.0</v>
      </c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3.0</v>
      </c>
      <c r="P25" s="21">
        <f>N25-O25</f>
        <v>0</v>
      </c>
      <c r="Q25" s="23">
        <f>O25/N25</f>
        <v>1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9.0</v>
      </c>
      <c r="G26" s="22">
        <v>7.0</v>
      </c>
      <c r="H26" s="21">
        <f t="shared" si="8"/>
        <v>2</v>
      </c>
      <c r="I26" s="23">
        <f t="shared" si="9"/>
        <v>0.7777777778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12.0</v>
      </c>
      <c r="G30" s="22">
        <v>12.0</v>
      </c>
      <c r="H30" s="21">
        <f t="shared" si="12"/>
        <v>0</v>
      </c>
      <c r="I30" s="23">
        <f t="shared" si="13"/>
        <v>1</v>
      </c>
      <c r="J30" s="21">
        <v>8.0</v>
      </c>
      <c r="K30" s="22">
        <v>7.0</v>
      </c>
      <c r="L30" s="21">
        <f t="shared" ref="L30:L32" si="14">J30-K30</f>
        <v>1</v>
      </c>
      <c r="M30" s="23">
        <f t="shared" ref="M30:M31" si="15">K30/J30</f>
        <v>0.875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4.0</v>
      </c>
      <c r="H33" s="21">
        <f t="shared" si="12"/>
        <v>5</v>
      </c>
      <c r="I33" s="23">
        <f t="shared" si="13"/>
        <v>0.4444444444</v>
      </c>
      <c r="J33" s="21"/>
      <c r="K33" s="22"/>
      <c r="L33" s="21"/>
      <c r="M33" s="23">
        <v>0.04</v>
      </c>
      <c r="N33" s="21">
        <v>4.0</v>
      </c>
      <c r="O33" s="22">
        <v>0.0</v>
      </c>
      <c r="P33" s="21">
        <f>N33-O33</f>
        <v>4</v>
      </c>
      <c r="Q33" s="23">
        <f>O33/N33</f>
        <v>0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7.0</v>
      </c>
      <c r="H36" s="21">
        <f t="shared" si="12"/>
        <v>3</v>
      </c>
      <c r="I36" s="23">
        <f t="shared" si="13"/>
        <v>0.7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441</v>
      </c>
      <c r="G37" s="27">
        <f t="shared" si="16"/>
        <v>402</v>
      </c>
      <c r="H37" s="27">
        <f t="shared" si="12"/>
        <v>39</v>
      </c>
      <c r="I37" s="28">
        <f t="shared" si="13"/>
        <v>0.9115646259</v>
      </c>
      <c r="J37" s="28">
        <f>SUM(J7:J36)</f>
        <v>16</v>
      </c>
      <c r="K37" s="27"/>
      <c r="L37" s="28">
        <f>J37-K37</f>
        <v>16</v>
      </c>
      <c r="M37" s="28">
        <f>K37/J37</f>
        <v>0</v>
      </c>
      <c r="N37" s="27">
        <f t="shared" ref="N37:P37" si="17">SUM(N7:N36)</f>
        <v>103</v>
      </c>
      <c r="O37" s="27">
        <f t="shared" si="17"/>
        <v>47</v>
      </c>
      <c r="P37" s="27">
        <f t="shared" si="17"/>
        <v>56</v>
      </c>
      <c r="Q37" s="28">
        <f t="shared" ref="Q37:Q39" si="19">O37/N37</f>
        <v>0.4563106796</v>
      </c>
      <c r="R37" s="27">
        <f t="shared" ref="R37:T37" si="18">SUM(R7:R36)</f>
        <v>3</v>
      </c>
      <c r="S37" s="27">
        <f t="shared" si="18"/>
        <v>2</v>
      </c>
      <c r="T37" s="27">
        <f t="shared" si="18"/>
        <v>1</v>
      </c>
      <c r="U37" s="28">
        <f>S37/R37</f>
        <v>0.6666666667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3.0</v>
      </c>
      <c r="P38" s="35">
        <f t="shared" ref="P38:P39" si="20">N38-O38</f>
        <v>4</v>
      </c>
      <c r="Q38" s="37">
        <f t="shared" si="19"/>
        <v>0.4285714286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10.0</v>
      </c>
      <c r="H40" s="35">
        <f t="shared" si="12"/>
        <v>0</v>
      </c>
      <c r="I40" s="37">
        <f t="shared" si="13"/>
        <v>1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>
        <v>2.0</v>
      </c>
      <c r="L44" s="35">
        <f>J44-K44</f>
        <v>0</v>
      </c>
      <c r="M44" s="37">
        <f>K44/J44</f>
        <v>1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30.0</v>
      </c>
      <c r="H46" s="35">
        <f t="shared" si="12"/>
        <v>0</v>
      </c>
      <c r="I46" s="37">
        <f t="shared" si="13"/>
        <v>1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1.0</v>
      </c>
      <c r="H47" s="35">
        <f t="shared" si="12"/>
        <v>4</v>
      </c>
      <c r="I47" s="37">
        <f t="shared" si="13"/>
        <v>0.2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5.0</v>
      </c>
      <c r="H51" s="35">
        <f t="shared" si="12"/>
        <v>0</v>
      </c>
      <c r="I51" s="37">
        <f t="shared" si="13"/>
        <v>1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141</v>
      </c>
      <c r="H53" s="27">
        <f t="shared" si="25"/>
        <v>19</v>
      </c>
      <c r="I53" s="28">
        <f t="shared" si="13"/>
        <v>0.88125</v>
      </c>
      <c r="J53" s="27">
        <f t="shared" ref="J53:L53" si="26">SUM(J38:J52)</f>
        <v>22</v>
      </c>
      <c r="K53" s="27">
        <f t="shared" si="26"/>
        <v>21</v>
      </c>
      <c r="L53" s="27">
        <f t="shared" si="26"/>
        <v>1</v>
      </c>
      <c r="M53" s="28">
        <f>K53/J53</f>
        <v>0.9545454545</v>
      </c>
      <c r="N53" s="27">
        <f t="shared" ref="N53:O53" si="27">SUM(N38:N52)</f>
        <v>20</v>
      </c>
      <c r="O53" s="27">
        <f t="shared" si="27"/>
        <v>14</v>
      </c>
      <c r="P53" s="27">
        <f>N53-O53</f>
        <v>6</v>
      </c>
      <c r="Q53" s="28">
        <f t="shared" ref="Q53:Q54" si="29">O53/N53</f>
        <v>0.7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10.0</v>
      </c>
      <c r="G54" s="45">
        <v>9.0</v>
      </c>
      <c r="H54" s="44">
        <f t="shared" ref="H54:H69" si="30">F54-G54</f>
        <v>1</v>
      </c>
      <c r="I54" s="46">
        <f t="shared" si="13"/>
        <v>0.9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10.0</v>
      </c>
      <c r="G55" s="45">
        <v>10.0</v>
      </c>
      <c r="H55" s="44">
        <f t="shared" si="30"/>
        <v>0</v>
      </c>
      <c r="I55" s="46">
        <f t="shared" si="13"/>
        <v>1</v>
      </c>
      <c r="J55" s="44">
        <v>3.0</v>
      </c>
      <c r="K55" s="45">
        <v>3.0</v>
      </c>
      <c r="L55" s="44">
        <f t="shared" si="31"/>
        <v>0</v>
      </c>
      <c r="M55" s="46">
        <f>K55/J55</f>
        <v>1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6.0</v>
      </c>
      <c r="H56" s="44">
        <f t="shared" si="30"/>
        <v>4</v>
      </c>
      <c r="I56" s="46">
        <f t="shared" si="13"/>
        <v>0.6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8.0</v>
      </c>
      <c r="H58" s="44">
        <f t="shared" si="30"/>
        <v>2</v>
      </c>
      <c r="I58" s="46">
        <f t="shared" si="13"/>
        <v>0.8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5.0</v>
      </c>
      <c r="H60" s="44">
        <f t="shared" si="30"/>
        <v>3</v>
      </c>
      <c r="I60" s="46">
        <f t="shared" si="13"/>
        <v>0.625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6.0</v>
      </c>
      <c r="H64" s="44">
        <f t="shared" si="30"/>
        <v>0</v>
      </c>
      <c r="I64" s="46">
        <f t="shared" si="13"/>
        <v>1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3.0</v>
      </c>
      <c r="P65" s="44">
        <f t="shared" ref="P65:P66" si="32">N65-O65</f>
        <v>3</v>
      </c>
      <c r="Q65" s="46">
        <f t="shared" ref="Q65:Q66" si="33">O65/N65</f>
        <v>0.5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19.0</v>
      </c>
      <c r="G66" s="45">
        <v>19.0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0.0</v>
      </c>
      <c r="G67" s="45">
        <v>0.0</v>
      </c>
      <c r="H67" s="44">
        <f t="shared" si="30"/>
        <v>0</v>
      </c>
      <c r="I67" s="46" t="str">
        <f t="shared" si="13"/>
        <v>#DIV/0!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20.0</v>
      </c>
      <c r="G68" s="45">
        <v>19.0</v>
      </c>
      <c r="H68" s="44">
        <f t="shared" si="30"/>
        <v>1</v>
      </c>
      <c r="I68" s="46">
        <f t="shared" si="13"/>
        <v>0.95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/>
      <c r="T69" s="46">
        <f>S69/R69</f>
        <v>0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164</v>
      </c>
      <c r="G70" s="27">
        <f t="shared" si="36"/>
        <v>140</v>
      </c>
      <c r="H70" s="27">
        <f t="shared" si="36"/>
        <v>24</v>
      </c>
      <c r="I70" s="28">
        <f t="shared" si="13"/>
        <v>0.8536585366</v>
      </c>
      <c r="J70" s="27">
        <f t="shared" ref="J70:K70" si="37">SUM(J54:J69)</f>
        <v>5</v>
      </c>
      <c r="K70" s="27">
        <f t="shared" si="37"/>
        <v>3</v>
      </c>
      <c r="L70" s="27">
        <f>J70-K70</f>
        <v>2</v>
      </c>
      <c r="M70" s="28">
        <f>K70/J70</f>
        <v>0.6</v>
      </c>
      <c r="N70" s="27">
        <f t="shared" ref="N70:P70" si="38">SUM(N54:N69)</f>
        <v>20</v>
      </c>
      <c r="O70" s="27">
        <f t="shared" si="38"/>
        <v>6</v>
      </c>
      <c r="P70" s="27">
        <f t="shared" si="38"/>
        <v>15</v>
      </c>
      <c r="Q70" s="28">
        <f t="shared" si="35"/>
        <v>0.3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3.0</v>
      </c>
      <c r="H73" s="56">
        <f t="shared" si="39"/>
        <v>2</v>
      </c>
      <c r="I73" s="58">
        <f t="shared" si="13"/>
        <v>0.6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63.0</v>
      </c>
      <c r="G74" s="57">
        <v>40.0</v>
      </c>
      <c r="H74" s="56">
        <f t="shared" si="39"/>
        <v>23</v>
      </c>
      <c r="I74" s="58">
        <f t="shared" si="13"/>
        <v>0.6349206349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14.0</v>
      </c>
      <c r="H75" s="56">
        <f t="shared" si="39"/>
        <v>1</v>
      </c>
      <c r="I75" s="58">
        <f t="shared" si="13"/>
        <v>0.9333333333</v>
      </c>
      <c r="J75" s="56">
        <v>2.0</v>
      </c>
      <c r="K75" s="57"/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12.0</v>
      </c>
      <c r="H76" s="56">
        <f t="shared" si="39"/>
        <v>5</v>
      </c>
      <c r="I76" s="58">
        <f t="shared" si="13"/>
        <v>0.7058823529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0.0</v>
      </c>
      <c r="H77" s="56">
        <f t="shared" si="39"/>
        <v>7</v>
      </c>
      <c r="I77" s="58">
        <f t="shared" si="13"/>
        <v>0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13.0</v>
      </c>
      <c r="H78" s="56">
        <f t="shared" si="39"/>
        <v>15</v>
      </c>
      <c r="I78" s="58">
        <f t="shared" si="13"/>
        <v>0.4642857143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5.0</v>
      </c>
      <c r="P78" s="56">
        <f t="shared" si="40"/>
        <v>2</v>
      </c>
      <c r="Q78" s="58">
        <f t="shared" si="41"/>
        <v>0.7142857143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9.0</v>
      </c>
      <c r="H79" s="56">
        <f t="shared" si="39"/>
        <v>1</v>
      </c>
      <c r="I79" s="58">
        <f t="shared" si="13"/>
        <v>0.9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9.0</v>
      </c>
      <c r="H80" s="56">
        <f t="shared" si="39"/>
        <v>1</v>
      </c>
      <c r="I80" s="58">
        <f t="shared" si="13"/>
        <v>0.9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8.0</v>
      </c>
      <c r="H81" s="56">
        <f t="shared" si="39"/>
        <v>2</v>
      </c>
      <c r="I81" s="58">
        <f t="shared" si="13"/>
        <v>0.8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9.0</v>
      </c>
      <c r="H83" s="56">
        <f t="shared" si="39"/>
        <v>0</v>
      </c>
      <c r="I83" s="58">
        <f t="shared" si="13"/>
        <v>1</v>
      </c>
      <c r="J83" s="56">
        <v>0.0</v>
      </c>
      <c r="K83" s="57"/>
      <c r="L83" s="56">
        <f t="shared" ref="L83:L85" si="42">J83-K83</f>
        <v>0</v>
      </c>
      <c r="M83" s="58"/>
      <c r="N83" s="56">
        <v>2.0</v>
      </c>
      <c r="O83" s="57">
        <v>1.0</v>
      </c>
      <c r="P83" s="56">
        <f t="shared" ref="P83:P84" si="43">N83-O83</f>
        <v>1</v>
      </c>
      <c r="Q83" s="58">
        <f t="shared" ref="Q83:Q86" si="44">O83/N83</f>
        <v>0.5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8.0</v>
      </c>
      <c r="G84" s="57">
        <v>4.0</v>
      </c>
      <c r="H84" s="56">
        <f t="shared" si="39"/>
        <v>4</v>
      </c>
      <c r="I84" s="58">
        <f t="shared" si="13"/>
        <v>0.5</v>
      </c>
      <c r="J84" s="56">
        <v>4.0</v>
      </c>
      <c r="K84" s="57"/>
      <c r="L84" s="56">
        <f t="shared" si="42"/>
        <v>4</v>
      </c>
      <c r="M84" s="58"/>
      <c r="N84" s="56">
        <v>2.0</v>
      </c>
      <c r="O84" s="57">
        <v>2.0</v>
      </c>
      <c r="P84" s="56">
        <f t="shared" si="43"/>
        <v>0</v>
      </c>
      <c r="Q84" s="58">
        <f t="shared" si="44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5">SUM(F71:F84)</f>
        <v>203</v>
      </c>
      <c r="G85" s="27">
        <f t="shared" si="45"/>
        <v>140</v>
      </c>
      <c r="H85" s="27">
        <f t="shared" si="45"/>
        <v>63</v>
      </c>
      <c r="I85" s="28">
        <f t="shared" si="13"/>
        <v>0.6896551724</v>
      </c>
      <c r="J85" s="27">
        <f t="shared" ref="J85:K85" si="46">SUM(J71:J84)</f>
        <v>15</v>
      </c>
      <c r="K85" s="27">
        <f t="shared" si="46"/>
        <v>0</v>
      </c>
      <c r="L85" s="27">
        <f t="shared" si="42"/>
        <v>15</v>
      </c>
      <c r="M85" s="28">
        <f t="shared" ref="M85:M86" si="50">K85/J85</f>
        <v>0</v>
      </c>
      <c r="N85" s="27">
        <f t="shared" ref="N85:P85" si="47">SUM(N71:N84)</f>
        <v>29</v>
      </c>
      <c r="O85" s="27">
        <f t="shared" si="47"/>
        <v>12</v>
      </c>
      <c r="P85" s="27">
        <f t="shared" si="47"/>
        <v>17</v>
      </c>
      <c r="Q85" s="28">
        <f t="shared" si="44"/>
        <v>0.4137931034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8">F37+F53+F70+F85</f>
        <v>968</v>
      </c>
      <c r="G86" s="27">
        <f t="shared" si="48"/>
        <v>823</v>
      </c>
      <c r="H86" s="27">
        <f t="shared" si="48"/>
        <v>145</v>
      </c>
      <c r="I86" s="28">
        <f t="shared" si="13"/>
        <v>0.8502066116</v>
      </c>
      <c r="J86" s="28">
        <f t="shared" ref="J86:L86" si="49">J37+J53+J70+J85</f>
        <v>58</v>
      </c>
      <c r="K86" s="27">
        <f t="shared" si="49"/>
        <v>24</v>
      </c>
      <c r="L86" s="28">
        <f t="shared" si="49"/>
        <v>34</v>
      </c>
      <c r="M86" s="28">
        <f t="shared" si="50"/>
        <v>0.4137931034</v>
      </c>
      <c r="N86" s="27">
        <f t="shared" ref="N86:P86" si="51">N37+N53+N70+N85</f>
        <v>172</v>
      </c>
      <c r="O86" s="27">
        <f t="shared" si="51"/>
        <v>79</v>
      </c>
      <c r="P86" s="27">
        <f t="shared" si="51"/>
        <v>94</v>
      </c>
      <c r="Q86" s="28">
        <f t="shared" si="44"/>
        <v>0.4593023256</v>
      </c>
      <c r="R86" s="63">
        <f t="shared" ref="R86:T86" si="52">R37+R53</f>
        <v>3</v>
      </c>
      <c r="S86" s="63">
        <f t="shared" si="52"/>
        <v>2</v>
      </c>
      <c r="T86" s="63">
        <f t="shared" si="52"/>
        <v>1</v>
      </c>
      <c r="U86" s="28">
        <f>S86/R86</f>
        <v>0.6666666667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245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3">F37</f>
        <v>441</v>
      </c>
      <c r="G96" s="81">
        <f t="shared" si="53"/>
        <v>402</v>
      </c>
      <c r="H96" s="81">
        <f t="shared" si="53"/>
        <v>39</v>
      </c>
      <c r="I96" s="82">
        <f t="shared" si="53"/>
        <v>0.9115646259</v>
      </c>
      <c r="J96" s="82">
        <f t="shared" si="53"/>
        <v>16</v>
      </c>
      <c r="K96" s="81" t="str">
        <f t="shared" si="53"/>
        <v/>
      </c>
      <c r="L96" s="82">
        <f t="shared" si="53"/>
        <v>16</v>
      </c>
      <c r="M96" s="82">
        <f t="shared" si="53"/>
        <v>0</v>
      </c>
      <c r="N96" s="81">
        <f t="shared" si="53"/>
        <v>103</v>
      </c>
      <c r="O96" s="81">
        <f t="shared" si="53"/>
        <v>47</v>
      </c>
      <c r="P96" s="81">
        <f t="shared" si="53"/>
        <v>56</v>
      </c>
      <c r="Q96" s="82">
        <f t="shared" si="53"/>
        <v>0.4563106796</v>
      </c>
      <c r="R96" s="81">
        <f t="shared" si="53"/>
        <v>3</v>
      </c>
      <c r="S96" s="81">
        <f t="shared" si="53"/>
        <v>2</v>
      </c>
      <c r="T96" s="81">
        <f t="shared" si="53"/>
        <v>1</v>
      </c>
      <c r="U96" s="82">
        <f t="shared" si="53"/>
        <v>0.6666666667</v>
      </c>
      <c r="V96" s="82">
        <f t="shared" ref="V96:W96" si="54">F96+J96+N96+R96</f>
        <v>563</v>
      </c>
      <c r="W96" s="81">
        <f t="shared" si="54"/>
        <v>451</v>
      </c>
      <c r="X96" s="82">
        <f t="shared" ref="X96:X100" si="57">V96-W96</f>
        <v>112</v>
      </c>
      <c r="Y96" s="82">
        <f t="shared" ref="Y96:Y100" si="58">W96/V96</f>
        <v>0.8010657194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5">F53</f>
        <v>160</v>
      </c>
      <c r="G97" s="84">
        <f t="shared" si="55"/>
        <v>141</v>
      </c>
      <c r="H97" s="84">
        <f t="shared" si="55"/>
        <v>19</v>
      </c>
      <c r="I97" s="85">
        <f t="shared" si="55"/>
        <v>0.88125</v>
      </c>
      <c r="J97" s="84">
        <f t="shared" si="55"/>
        <v>22</v>
      </c>
      <c r="K97" s="84">
        <f t="shared" si="55"/>
        <v>21</v>
      </c>
      <c r="L97" s="84">
        <f t="shared" si="55"/>
        <v>1</v>
      </c>
      <c r="M97" s="85">
        <f t="shared" si="55"/>
        <v>0.9545454545</v>
      </c>
      <c r="N97" s="84">
        <f t="shared" si="55"/>
        <v>20</v>
      </c>
      <c r="O97" s="84">
        <f t="shared" si="55"/>
        <v>14</v>
      </c>
      <c r="P97" s="84">
        <f t="shared" si="55"/>
        <v>6</v>
      </c>
      <c r="Q97" s="85">
        <f t="shared" si="55"/>
        <v>0.7</v>
      </c>
      <c r="R97" s="84">
        <f t="shared" si="55"/>
        <v>0</v>
      </c>
      <c r="S97" s="84">
        <f t="shared" si="55"/>
        <v>0</v>
      </c>
      <c r="T97" s="84">
        <f t="shared" si="55"/>
        <v>0</v>
      </c>
      <c r="U97" s="85" t="str">
        <f t="shared" si="55"/>
        <v>#DIV/0!</v>
      </c>
      <c r="V97" s="81">
        <f t="shared" ref="V97:W97" si="56">F97+J97+N97+R97</f>
        <v>202</v>
      </c>
      <c r="W97" s="81">
        <f t="shared" si="56"/>
        <v>176</v>
      </c>
      <c r="X97" s="81">
        <f t="shared" si="57"/>
        <v>26</v>
      </c>
      <c r="Y97" s="82">
        <f t="shared" si="58"/>
        <v>0.8712871287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9">F70</f>
        <v>164</v>
      </c>
      <c r="G98" s="87">
        <f t="shared" si="59"/>
        <v>140</v>
      </c>
      <c r="H98" s="87">
        <f t="shared" si="59"/>
        <v>24</v>
      </c>
      <c r="I98" s="88">
        <f t="shared" si="59"/>
        <v>0.8536585366</v>
      </c>
      <c r="J98" s="87">
        <f t="shared" si="59"/>
        <v>5</v>
      </c>
      <c r="K98" s="87">
        <f t="shared" si="59"/>
        <v>3</v>
      </c>
      <c r="L98" s="87">
        <f t="shared" si="59"/>
        <v>2</v>
      </c>
      <c r="M98" s="88">
        <f t="shared" si="59"/>
        <v>0.6</v>
      </c>
      <c r="N98" s="87">
        <f t="shared" si="59"/>
        <v>20</v>
      </c>
      <c r="O98" s="87">
        <f t="shared" si="59"/>
        <v>6</v>
      </c>
      <c r="P98" s="87">
        <f t="shared" si="59"/>
        <v>15</v>
      </c>
      <c r="Q98" s="88">
        <f t="shared" si="59"/>
        <v>0.3</v>
      </c>
      <c r="R98" s="88"/>
      <c r="S98" s="88"/>
      <c r="T98" s="88"/>
      <c r="U98" s="88"/>
      <c r="V98" s="82">
        <f t="shared" ref="V98:W98" si="60">F98+J98+N98+R98</f>
        <v>189</v>
      </c>
      <c r="W98" s="82">
        <f t="shared" si="60"/>
        <v>149</v>
      </c>
      <c r="X98" s="82">
        <f t="shared" si="57"/>
        <v>40</v>
      </c>
      <c r="Y98" s="82">
        <f t="shared" si="58"/>
        <v>0.7883597884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1">F85</f>
        <v>203</v>
      </c>
      <c r="G99" s="27">
        <f t="shared" si="61"/>
        <v>140</v>
      </c>
      <c r="H99" s="27">
        <f t="shared" si="61"/>
        <v>63</v>
      </c>
      <c r="I99" s="28">
        <f t="shared" si="61"/>
        <v>0.6896551724</v>
      </c>
      <c r="J99" s="27">
        <f t="shared" si="61"/>
        <v>15</v>
      </c>
      <c r="K99" s="27">
        <f t="shared" si="61"/>
        <v>0</v>
      </c>
      <c r="L99" s="27">
        <f t="shared" si="61"/>
        <v>15</v>
      </c>
      <c r="M99" s="28">
        <f t="shared" si="61"/>
        <v>0</v>
      </c>
      <c r="N99" s="27">
        <f t="shared" si="61"/>
        <v>29</v>
      </c>
      <c r="O99" s="27">
        <f t="shared" si="61"/>
        <v>12</v>
      </c>
      <c r="P99" s="27">
        <f t="shared" si="61"/>
        <v>17</v>
      </c>
      <c r="Q99" s="28">
        <f t="shared" si="61"/>
        <v>0.4137931034</v>
      </c>
      <c r="R99" s="28"/>
      <c r="S99" s="28"/>
      <c r="T99" s="28"/>
      <c r="U99" s="28"/>
      <c r="V99" s="82">
        <f t="shared" ref="V99:W99" si="62">F99+J99+N99+R99</f>
        <v>247</v>
      </c>
      <c r="W99" s="82">
        <f t="shared" si="62"/>
        <v>152</v>
      </c>
      <c r="X99" s="82">
        <f t="shared" si="57"/>
        <v>95</v>
      </c>
      <c r="Y99" s="82">
        <f t="shared" si="58"/>
        <v>0.6153846154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3">F86</f>
        <v>968</v>
      </c>
      <c r="G100" s="27">
        <f t="shared" si="63"/>
        <v>823</v>
      </c>
      <c r="H100" s="27">
        <f t="shared" si="63"/>
        <v>145</v>
      </c>
      <c r="I100" s="28">
        <f t="shared" si="63"/>
        <v>0.8502066116</v>
      </c>
      <c r="J100" s="28">
        <f t="shared" si="63"/>
        <v>58</v>
      </c>
      <c r="K100" s="27">
        <f t="shared" si="63"/>
        <v>24</v>
      </c>
      <c r="L100" s="28">
        <f t="shared" si="63"/>
        <v>34</v>
      </c>
      <c r="M100" s="28">
        <f t="shared" si="63"/>
        <v>0.4137931034</v>
      </c>
      <c r="N100" s="27">
        <f t="shared" si="63"/>
        <v>172</v>
      </c>
      <c r="O100" s="27">
        <f t="shared" si="63"/>
        <v>79</v>
      </c>
      <c r="P100" s="27">
        <f t="shared" si="63"/>
        <v>94</v>
      </c>
      <c r="Q100" s="28">
        <f t="shared" si="63"/>
        <v>0.4593023256</v>
      </c>
      <c r="R100" s="63">
        <f t="shared" si="63"/>
        <v>3</v>
      </c>
      <c r="S100" s="63">
        <f t="shared" si="63"/>
        <v>2</v>
      </c>
      <c r="T100" s="63">
        <f t="shared" si="63"/>
        <v>1</v>
      </c>
      <c r="U100" s="28">
        <f t="shared" si="63"/>
        <v>0.6666666667</v>
      </c>
      <c r="V100" s="82">
        <f t="shared" ref="V100:W100" si="64">F100+J100+N100+R100</f>
        <v>1201</v>
      </c>
      <c r="W100" s="91">
        <f t="shared" si="64"/>
        <v>928</v>
      </c>
      <c r="X100" s="82">
        <f t="shared" si="57"/>
        <v>273</v>
      </c>
      <c r="Y100" s="82">
        <f t="shared" si="58"/>
        <v>0.7726894255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246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1026</v>
      </c>
      <c r="J113" s="9"/>
      <c r="K113" s="10"/>
      <c r="L113" s="98">
        <f>G86+K86</f>
        <v>847</v>
      </c>
      <c r="M113" s="9"/>
      <c r="N113" s="10"/>
      <c r="O113" s="99">
        <f t="shared" ref="O113:O114" si="65">I113-L113</f>
        <v>179</v>
      </c>
      <c r="P113" s="9"/>
      <c r="Q113" s="10"/>
      <c r="R113" s="99">
        <f t="shared" ref="R113:R115" si="66">L113/I113</f>
        <v>0.8255360624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81</v>
      </c>
      <c r="M114" s="9"/>
      <c r="N114" s="10"/>
      <c r="O114" s="101">
        <f t="shared" si="65"/>
        <v>94</v>
      </c>
      <c r="P114" s="9"/>
      <c r="Q114" s="10"/>
      <c r="R114" s="99">
        <f t="shared" si="66"/>
        <v>0.4628571429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1201</v>
      </c>
      <c r="J115" s="9"/>
      <c r="K115" s="10"/>
      <c r="L115" s="98">
        <f>SUM(L113:L114)</f>
        <v>928</v>
      </c>
      <c r="M115" s="9"/>
      <c r="N115" s="10"/>
      <c r="O115" s="99">
        <f>SUM(O113:O114)</f>
        <v>273</v>
      </c>
      <c r="P115" s="9"/>
      <c r="Q115" s="10"/>
      <c r="R115" s="99">
        <f t="shared" si="66"/>
        <v>0.7726894255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2022.0</v>
      </c>
      <c r="G121" s="107">
        <v>781.0</v>
      </c>
      <c r="H121" s="107">
        <f t="shared" ref="H121:H124" si="67">F121-G121</f>
        <v>1241</v>
      </c>
      <c r="I121" s="108">
        <f t="shared" ref="I121:I125" si="68">G121/F121</f>
        <v>0.3862512364</v>
      </c>
      <c r="J121" s="107">
        <v>424.0</v>
      </c>
      <c r="K121" s="107">
        <v>92.0</v>
      </c>
      <c r="L121" s="107">
        <f t="shared" ref="L121:L124" si="69">J121-K121</f>
        <v>332</v>
      </c>
      <c r="M121" s="108">
        <f t="shared" ref="M121:M125" si="70">K121/J121</f>
        <v>0.2169811321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1613.0</v>
      </c>
      <c r="G122" s="107">
        <v>451.0</v>
      </c>
      <c r="H122" s="107">
        <f t="shared" si="67"/>
        <v>1162</v>
      </c>
      <c r="I122" s="108">
        <f t="shared" si="68"/>
        <v>0.2796032238</v>
      </c>
      <c r="J122" s="107">
        <v>427.0</v>
      </c>
      <c r="K122" s="107">
        <v>75.0</v>
      </c>
      <c r="L122" s="107">
        <f t="shared" si="69"/>
        <v>352</v>
      </c>
      <c r="M122" s="108">
        <f t="shared" si="70"/>
        <v>0.1756440281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1362.0</v>
      </c>
      <c r="G123" s="107">
        <v>464.0</v>
      </c>
      <c r="H123" s="107">
        <f t="shared" si="67"/>
        <v>898</v>
      </c>
      <c r="I123" s="108">
        <f t="shared" si="68"/>
        <v>0.3406754772</v>
      </c>
      <c r="J123" s="107">
        <v>341.0</v>
      </c>
      <c r="K123" s="107">
        <v>65.0</v>
      </c>
      <c r="L123" s="107">
        <f t="shared" si="69"/>
        <v>276</v>
      </c>
      <c r="M123" s="108">
        <f t="shared" si="70"/>
        <v>0.1906158358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1920.0</v>
      </c>
      <c r="G124" s="107">
        <v>695.0</v>
      </c>
      <c r="H124" s="107">
        <f t="shared" si="67"/>
        <v>1225</v>
      </c>
      <c r="I124" s="108">
        <f t="shared" si="68"/>
        <v>0.3619791667</v>
      </c>
      <c r="J124" s="107">
        <v>447.0</v>
      </c>
      <c r="K124" s="107">
        <v>68.0</v>
      </c>
      <c r="L124" s="107">
        <f t="shared" si="69"/>
        <v>379</v>
      </c>
      <c r="M124" s="108">
        <f t="shared" si="70"/>
        <v>0.1521252796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1">F121+F122+F123+F124</f>
        <v>6917</v>
      </c>
      <c r="G125" s="104">
        <f t="shared" si="71"/>
        <v>2391</v>
      </c>
      <c r="H125" s="104">
        <f t="shared" si="71"/>
        <v>4526</v>
      </c>
      <c r="I125" s="109">
        <f t="shared" si="68"/>
        <v>0.3456700882</v>
      </c>
      <c r="J125" s="104">
        <f t="shared" ref="J125:L125" si="72">J121+J122+J123+J124</f>
        <v>1639</v>
      </c>
      <c r="K125" s="104">
        <f t="shared" si="72"/>
        <v>300</v>
      </c>
      <c r="L125" s="104">
        <f t="shared" si="72"/>
        <v>1339</v>
      </c>
      <c r="M125" s="109">
        <f t="shared" si="70"/>
        <v>0.1830384381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244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3">F96+J96</f>
        <v>457</v>
      </c>
      <c r="G143" s="113">
        <f t="shared" si="73"/>
        <v>402</v>
      </c>
      <c r="H143" s="113">
        <f t="shared" ref="H143:H147" si="78">F143-G143</f>
        <v>55</v>
      </c>
      <c r="I143" s="114">
        <f t="shared" ref="I143:I147" si="79">G143/F143</f>
        <v>0.8796498906</v>
      </c>
      <c r="J143" s="115">
        <f t="shared" ref="J143:K143" si="74">F121</f>
        <v>2022</v>
      </c>
      <c r="K143" s="115">
        <f t="shared" si="74"/>
        <v>781</v>
      </c>
      <c r="L143" s="116">
        <f t="shared" ref="L143:L147" si="81">J143-K143</f>
        <v>1241</v>
      </c>
      <c r="M143" s="114">
        <f t="shared" ref="M143:M147" si="82">K143/J143</f>
        <v>0.3862512364</v>
      </c>
      <c r="N143" s="113">
        <f t="shared" ref="N143:O143" si="75">N96+R96</f>
        <v>106</v>
      </c>
      <c r="O143" s="113">
        <f t="shared" si="75"/>
        <v>49</v>
      </c>
      <c r="P143" s="113">
        <f t="shared" ref="P143:P147" si="84">N143-O143</f>
        <v>57</v>
      </c>
      <c r="Q143" s="114">
        <f t="shared" ref="Q143:Q147" si="85">O143/N143</f>
        <v>0.4622641509</v>
      </c>
      <c r="R143" s="115">
        <f t="shared" ref="R143:S143" si="76">J121</f>
        <v>424</v>
      </c>
      <c r="S143" s="115">
        <f t="shared" si="76"/>
        <v>92</v>
      </c>
      <c r="T143" s="116">
        <f t="shared" ref="T143:T147" si="87">R143-S143</f>
        <v>332</v>
      </c>
      <c r="U143" s="114">
        <f t="shared" ref="U143:U147" si="88">S143/R143</f>
        <v>0.2169811321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7">F97+J97</f>
        <v>182</v>
      </c>
      <c r="G144" s="118">
        <f t="shared" si="77"/>
        <v>162</v>
      </c>
      <c r="H144" s="118">
        <f t="shared" si="78"/>
        <v>20</v>
      </c>
      <c r="I144" s="119">
        <f t="shared" si="79"/>
        <v>0.8901098901</v>
      </c>
      <c r="J144" s="120">
        <f t="shared" ref="J144:K144" si="80">F122</f>
        <v>1613</v>
      </c>
      <c r="K144" s="120">
        <f t="shared" si="80"/>
        <v>451</v>
      </c>
      <c r="L144" s="121">
        <f t="shared" si="81"/>
        <v>1162</v>
      </c>
      <c r="M144" s="119">
        <f t="shared" si="82"/>
        <v>0.2796032238</v>
      </c>
      <c r="N144" s="118">
        <f t="shared" ref="N144:O144" si="83">N97+R97</f>
        <v>20</v>
      </c>
      <c r="O144" s="118">
        <f t="shared" si="83"/>
        <v>14</v>
      </c>
      <c r="P144" s="118">
        <f t="shared" si="84"/>
        <v>6</v>
      </c>
      <c r="Q144" s="119">
        <f t="shared" si="85"/>
        <v>0.7</v>
      </c>
      <c r="R144" s="120">
        <f t="shared" ref="R144:S144" si="86">J122</f>
        <v>427</v>
      </c>
      <c r="S144" s="120">
        <f t="shared" si="86"/>
        <v>75</v>
      </c>
      <c r="T144" s="121">
        <f t="shared" si="87"/>
        <v>352</v>
      </c>
      <c r="U144" s="119">
        <f t="shared" si="88"/>
        <v>0.1756440281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9">F98+J98</f>
        <v>169</v>
      </c>
      <c r="G145" s="123">
        <f t="shared" si="89"/>
        <v>143</v>
      </c>
      <c r="H145" s="123">
        <f t="shared" si="78"/>
        <v>26</v>
      </c>
      <c r="I145" s="124">
        <f t="shared" si="79"/>
        <v>0.8461538462</v>
      </c>
      <c r="J145" s="125">
        <f t="shared" ref="J145:K145" si="90">F123</f>
        <v>1362</v>
      </c>
      <c r="K145" s="125">
        <f t="shared" si="90"/>
        <v>464</v>
      </c>
      <c r="L145" s="126">
        <f t="shared" si="81"/>
        <v>898</v>
      </c>
      <c r="M145" s="124">
        <f t="shared" si="82"/>
        <v>0.3406754772</v>
      </c>
      <c r="N145" s="123">
        <f t="shared" ref="N145:O145" si="91">N98+R98</f>
        <v>20</v>
      </c>
      <c r="O145" s="123">
        <f t="shared" si="91"/>
        <v>6</v>
      </c>
      <c r="P145" s="123">
        <f t="shared" si="84"/>
        <v>14</v>
      </c>
      <c r="Q145" s="124">
        <f t="shared" si="85"/>
        <v>0.3</v>
      </c>
      <c r="R145" s="125">
        <f t="shared" ref="R145:S145" si="92">J123</f>
        <v>341</v>
      </c>
      <c r="S145" s="125">
        <f t="shared" si="92"/>
        <v>65</v>
      </c>
      <c r="T145" s="126">
        <f t="shared" si="87"/>
        <v>276</v>
      </c>
      <c r="U145" s="124">
        <f t="shared" si="88"/>
        <v>0.1906158358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3">F99+J99</f>
        <v>218</v>
      </c>
      <c r="G146" s="128">
        <f t="shared" si="93"/>
        <v>140</v>
      </c>
      <c r="H146" s="128">
        <f t="shared" si="78"/>
        <v>78</v>
      </c>
      <c r="I146" s="129">
        <f t="shared" si="79"/>
        <v>0.6422018349</v>
      </c>
      <c r="J146" s="130">
        <f t="shared" ref="J146:K146" si="94">F124</f>
        <v>1920</v>
      </c>
      <c r="K146" s="130">
        <f t="shared" si="94"/>
        <v>695</v>
      </c>
      <c r="L146" s="131">
        <f t="shared" si="81"/>
        <v>1225</v>
      </c>
      <c r="M146" s="129">
        <f t="shared" si="82"/>
        <v>0.3619791667</v>
      </c>
      <c r="N146" s="128">
        <f t="shared" ref="N146:O146" si="95">N99+R99</f>
        <v>29</v>
      </c>
      <c r="O146" s="128">
        <f t="shared" si="95"/>
        <v>12</v>
      </c>
      <c r="P146" s="128">
        <f t="shared" si="84"/>
        <v>17</v>
      </c>
      <c r="Q146" s="129">
        <f t="shared" si="85"/>
        <v>0.4137931034</v>
      </c>
      <c r="R146" s="130">
        <f t="shared" ref="R146:S146" si="96">J124</f>
        <v>447</v>
      </c>
      <c r="S146" s="130">
        <f t="shared" si="96"/>
        <v>68</v>
      </c>
      <c r="T146" s="131">
        <f t="shared" si="87"/>
        <v>379</v>
      </c>
      <c r="U146" s="129">
        <f t="shared" si="88"/>
        <v>0.1521252796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7">F100+J100</f>
        <v>1026</v>
      </c>
      <c r="G147" s="132">
        <f t="shared" si="97"/>
        <v>847</v>
      </c>
      <c r="H147" s="132">
        <f t="shared" si="78"/>
        <v>179</v>
      </c>
      <c r="I147" s="133">
        <f t="shared" si="79"/>
        <v>0.8255360624</v>
      </c>
      <c r="J147" s="134">
        <f t="shared" ref="J147:K147" si="98">F125</f>
        <v>6917</v>
      </c>
      <c r="K147" s="134">
        <f t="shared" si="98"/>
        <v>2391</v>
      </c>
      <c r="L147" s="135">
        <f t="shared" si="81"/>
        <v>4526</v>
      </c>
      <c r="M147" s="133">
        <f t="shared" si="82"/>
        <v>0.3456700882</v>
      </c>
      <c r="N147" s="132">
        <f t="shared" ref="N147:O147" si="99">N100+R100</f>
        <v>175</v>
      </c>
      <c r="O147" s="132">
        <f t="shared" si="99"/>
        <v>81</v>
      </c>
      <c r="P147" s="132">
        <f t="shared" si="84"/>
        <v>94</v>
      </c>
      <c r="Q147" s="133">
        <f t="shared" si="85"/>
        <v>0.4628571429</v>
      </c>
      <c r="R147" s="134">
        <f t="shared" ref="R147:S147" si="100">J125</f>
        <v>1639</v>
      </c>
      <c r="S147" s="134">
        <f t="shared" si="100"/>
        <v>300</v>
      </c>
      <c r="T147" s="135">
        <f t="shared" si="87"/>
        <v>1339</v>
      </c>
      <c r="U147" s="133">
        <f t="shared" si="88"/>
        <v>0.1830384381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138888888888889" footer="0.0" header="0.0" left="0.0" right="0.0" top="0.138888888888889"/>
  <pageSetup paperSize="9" orientation="portrait"/>
  <headerFooter>
    <oddHeader>&amp;C&amp;A</oddHeader>
    <oddFooter>&amp;CPágina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4.75"/>
    <col customWidth="1" min="6" max="20" width="6.75"/>
    <col customWidth="1" min="21" max="21" width="8.63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162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0.0</v>
      </c>
      <c r="L8" s="21">
        <f t="shared" ref="L8:L9" si="3">J8-K8</f>
        <v>1</v>
      </c>
      <c r="M8" s="23">
        <f>K8/J8</f>
        <v>0</v>
      </c>
      <c r="N8" s="21">
        <v>10.0</v>
      </c>
      <c r="O8" s="22">
        <v>9.0</v>
      </c>
      <c r="P8" s="21">
        <f>N8-O8</f>
        <v>1</v>
      </c>
      <c r="Q8" s="23">
        <f>O8/N8</f>
        <v>0.9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8.0</v>
      </c>
      <c r="P10" s="21">
        <f>N10-O10</f>
        <v>2</v>
      </c>
      <c r="Q10" s="23">
        <f>O10/N10</f>
        <v>0.8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44.0</v>
      </c>
      <c r="H11" s="21">
        <f t="shared" ref="H11:H17" si="4">F11-G11</f>
        <v>1</v>
      </c>
      <c r="I11" s="23">
        <f t="shared" ref="I11:I17" si="5">G11/F11</f>
        <v>0.9777777778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32.0</v>
      </c>
      <c r="H12" s="21">
        <f t="shared" si="4"/>
        <v>0</v>
      </c>
      <c r="I12" s="23">
        <f t="shared" si="5"/>
        <v>1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43.0</v>
      </c>
      <c r="H13" s="21">
        <f t="shared" si="4"/>
        <v>-13</v>
      </c>
      <c r="I13" s="23">
        <f t="shared" si="5"/>
        <v>1.433333333</v>
      </c>
      <c r="J13" s="21">
        <v>0.0</v>
      </c>
      <c r="K13" s="22"/>
      <c r="L13" s="21" t="s">
        <v>56</v>
      </c>
      <c r="M13" s="23"/>
      <c r="N13" s="21"/>
      <c r="O13" s="22">
        <v>0.0</v>
      </c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11.0</v>
      </c>
      <c r="H14" s="21">
        <f t="shared" si="4"/>
        <v>9</v>
      </c>
      <c r="I14" s="23">
        <f t="shared" si="5"/>
        <v>0.55</v>
      </c>
      <c r="J14" s="21"/>
      <c r="K14" s="22"/>
      <c r="L14" s="21"/>
      <c r="M14" s="23"/>
      <c r="N14" s="21"/>
      <c r="O14" s="22">
        <v>0.0</v>
      </c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>
        <v>0.0</v>
      </c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15.0</v>
      </c>
      <c r="H16" s="21">
        <f t="shared" si="4"/>
        <v>8</v>
      </c>
      <c r="I16" s="23">
        <f t="shared" si="5"/>
        <v>0.652173913</v>
      </c>
      <c r="J16" s="21"/>
      <c r="K16" s="22"/>
      <c r="L16" s="21"/>
      <c r="M16" s="23"/>
      <c r="N16" s="21"/>
      <c r="O16" s="22">
        <v>0.0</v>
      </c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28.0</v>
      </c>
      <c r="H17" s="21">
        <f t="shared" si="4"/>
        <v>2</v>
      </c>
      <c r="I17" s="23">
        <f t="shared" si="5"/>
        <v>0.9333333333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>
        <v>0.0</v>
      </c>
      <c r="H18" s="21"/>
      <c r="I18" s="23"/>
      <c r="J18" s="21"/>
      <c r="K18" s="22"/>
      <c r="L18" s="21"/>
      <c r="M18" s="23"/>
      <c r="N18" s="21">
        <v>34.0</v>
      </c>
      <c r="O18" s="22">
        <v>15.0</v>
      </c>
      <c r="P18" s="21">
        <f t="shared" si="6"/>
        <v>19</v>
      </c>
      <c r="Q18" s="23">
        <f t="shared" si="7"/>
        <v>0.4411764706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27.0</v>
      </c>
      <c r="H19" s="21">
        <f t="shared" ref="H19:H26" si="8">F19-G19</f>
        <v>2</v>
      </c>
      <c r="I19" s="23">
        <f t="shared" ref="I19:I26" si="9">G19/F19</f>
        <v>0.9310344828</v>
      </c>
      <c r="J19" s="21"/>
      <c r="K19" s="22"/>
      <c r="L19" s="21"/>
      <c r="M19" s="23"/>
      <c r="N19" s="21"/>
      <c r="O19" s="22">
        <v>0.0</v>
      </c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>
        <v>0.0</v>
      </c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4.0</v>
      </c>
      <c r="H21" s="21">
        <f t="shared" si="8"/>
        <v>4</v>
      </c>
      <c r="I21" s="23">
        <f t="shared" si="9"/>
        <v>0.5</v>
      </c>
      <c r="J21" s="21"/>
      <c r="K21" s="22"/>
      <c r="L21" s="21"/>
      <c r="M21" s="23"/>
      <c r="N21" s="21"/>
      <c r="O21" s="22">
        <v>0.0</v>
      </c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4.0</v>
      </c>
      <c r="P22" s="21">
        <f t="shared" ref="P22:P23" si="10">N22-O22</f>
        <v>0</v>
      </c>
      <c r="Q22" s="23">
        <f t="shared" ref="Q22:Q23" si="11">O22/N22</f>
        <v>1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6.0</v>
      </c>
      <c r="H23" s="21">
        <f t="shared" si="8"/>
        <v>34</v>
      </c>
      <c r="I23" s="23">
        <f t="shared" si="9"/>
        <v>0.15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/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/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11.0</v>
      </c>
      <c r="H29" s="21">
        <f t="shared" si="12"/>
        <v>1</v>
      </c>
      <c r="I29" s="23">
        <f t="shared" si="13"/>
        <v>0.9166666667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>
        <v>3.0</v>
      </c>
      <c r="T30" s="21">
        <f>R30-S30</f>
        <v>0</v>
      </c>
      <c r="U30" s="23">
        <f>S30/R30</f>
        <v>1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18.0</v>
      </c>
      <c r="H32" s="21">
        <f t="shared" si="12"/>
        <v>-4</v>
      </c>
      <c r="I32" s="23">
        <f t="shared" si="13"/>
        <v>1.285714286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9.0</v>
      </c>
      <c r="H33" s="21">
        <f t="shared" si="12"/>
        <v>0</v>
      </c>
      <c r="I33" s="23">
        <f t="shared" si="13"/>
        <v>1</v>
      </c>
      <c r="J33" s="21"/>
      <c r="K33" s="22"/>
      <c r="L33" s="21"/>
      <c r="M33" s="23">
        <v>0.04</v>
      </c>
      <c r="N33" s="21">
        <v>4.0</v>
      </c>
      <c r="O33" s="22">
        <v>3.0</v>
      </c>
      <c r="P33" s="21">
        <f>N33-O33</f>
        <v>1</v>
      </c>
      <c r="Q33" s="23">
        <f>O33/N33</f>
        <v>0.75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6.0</v>
      </c>
      <c r="H36" s="21">
        <f t="shared" si="12"/>
        <v>4</v>
      </c>
      <c r="I36" s="23">
        <f t="shared" si="13"/>
        <v>0.6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361</v>
      </c>
      <c r="H37" s="27">
        <f t="shared" si="12"/>
        <v>58</v>
      </c>
      <c r="I37" s="28">
        <f t="shared" si="13"/>
        <v>0.861575179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43</v>
      </c>
      <c r="P37" s="27">
        <f t="shared" si="17"/>
        <v>60</v>
      </c>
      <c r="Q37" s="28">
        <f t="shared" ref="Q37:Q39" si="19">O37/N37</f>
        <v>0.4174757282</v>
      </c>
      <c r="R37" s="27">
        <f t="shared" ref="R37:T37" si="18">SUM(R7:R36)</f>
        <v>3</v>
      </c>
      <c r="S37" s="27">
        <f t="shared" si="18"/>
        <v>3</v>
      </c>
      <c r="T37" s="27">
        <f t="shared" si="18"/>
        <v>0</v>
      </c>
      <c r="U37" s="28">
        <f>S37/R37</f>
        <v>1</v>
      </c>
      <c r="V37" s="29"/>
      <c r="W37" s="29"/>
      <c r="X37" s="29"/>
      <c r="Y37" s="29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9.0</v>
      </c>
      <c r="H39" s="35">
        <f t="shared" si="12"/>
        <v>1</v>
      </c>
      <c r="I39" s="37">
        <f t="shared" si="13"/>
        <v>0.9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8.0</v>
      </c>
      <c r="H40" s="35">
        <f t="shared" si="12"/>
        <v>2</v>
      </c>
      <c r="I40" s="37">
        <f t="shared" si="13"/>
        <v>0.8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2.0</v>
      </c>
      <c r="H44" s="35">
        <f t="shared" si="12"/>
        <v>1</v>
      </c>
      <c r="I44" s="37">
        <f t="shared" si="13"/>
        <v>0.6666666667</v>
      </c>
      <c r="J44" s="35">
        <v>2.0</v>
      </c>
      <c r="K44" s="36">
        <v>0.0</v>
      </c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20.0</v>
      </c>
      <c r="H46" s="35">
        <f t="shared" si="12"/>
        <v>10</v>
      </c>
      <c r="I46" s="37">
        <f t="shared" si="13"/>
        <v>0.6666666667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5.0</v>
      </c>
      <c r="H49" s="35">
        <f t="shared" si="12"/>
        <v>3</v>
      </c>
      <c r="I49" s="37">
        <f t="shared" si="13"/>
        <v>0.625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1.0</v>
      </c>
      <c r="H51" s="35">
        <f t="shared" si="12"/>
        <v>4</v>
      </c>
      <c r="I51" s="37">
        <f t="shared" si="13"/>
        <v>0.2</v>
      </c>
      <c r="J51" s="35">
        <v>1.0</v>
      </c>
      <c r="K51" s="36">
        <v>0.0</v>
      </c>
      <c r="L51" s="35">
        <f t="shared" si="23"/>
        <v>1</v>
      </c>
      <c r="M51" s="37">
        <f t="shared" si="24"/>
        <v>0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19.0</v>
      </c>
      <c r="H52" s="35">
        <f t="shared" si="12"/>
        <v>1</v>
      </c>
      <c r="I52" s="37">
        <f t="shared" si="13"/>
        <v>0.95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117</v>
      </c>
      <c r="H53" s="27">
        <f t="shared" si="25"/>
        <v>43</v>
      </c>
      <c r="I53" s="28">
        <f t="shared" si="13"/>
        <v>0.73125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11</v>
      </c>
      <c r="P53" s="27">
        <f>N53-O53</f>
        <v>9</v>
      </c>
      <c r="Q53" s="28">
        <f t="shared" ref="Q53:Q54" si="29">O53/N53</f>
        <v>0.55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29"/>
      <c r="W53" s="29"/>
      <c r="X53" s="29"/>
      <c r="Y53" s="29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6.0</v>
      </c>
      <c r="H54" s="44">
        <f t="shared" ref="H54:H69" si="30">F54-G54</f>
        <v>1</v>
      </c>
      <c r="I54" s="46">
        <f t="shared" si="13"/>
        <v>0.8571428571</v>
      </c>
      <c r="J54" s="44">
        <v>0.0</v>
      </c>
      <c r="K54" s="45">
        <v>1.0</v>
      </c>
      <c r="L54" s="44">
        <f t="shared" ref="L54:L55" si="31">J54-K54</f>
        <v>-1</v>
      </c>
      <c r="M54" s="46"/>
      <c r="N54" s="44">
        <v>3.0</v>
      </c>
      <c r="O54" s="45">
        <v>1.0</v>
      </c>
      <c r="P54" s="44">
        <v>3.0</v>
      </c>
      <c r="Q54" s="46">
        <f t="shared" si="29"/>
        <v>0.3333333333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10.0</v>
      </c>
      <c r="H55" s="44">
        <f t="shared" si="30"/>
        <v>-3</v>
      </c>
      <c r="I55" s="46">
        <f t="shared" si="13"/>
        <v>1.428571429</v>
      </c>
      <c r="J55" s="44">
        <v>0.0</v>
      </c>
      <c r="K55" s="45">
        <v>3.0</v>
      </c>
      <c r="L55" s="44">
        <f t="shared" si="31"/>
        <v>-3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10.0</v>
      </c>
      <c r="H56" s="44">
        <f t="shared" si="30"/>
        <v>0</v>
      </c>
      <c r="I56" s="46">
        <f t="shared" si="13"/>
        <v>1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8.0</v>
      </c>
      <c r="H57" s="44">
        <f t="shared" si="30"/>
        <v>2</v>
      </c>
      <c r="I57" s="46">
        <f t="shared" si="13"/>
        <v>0.8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8.0</v>
      </c>
      <c r="H58" s="44">
        <f t="shared" si="30"/>
        <v>2</v>
      </c>
      <c r="I58" s="46">
        <f t="shared" si="13"/>
        <v>0.8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1.0</v>
      </c>
      <c r="H59" s="44">
        <f t="shared" si="30"/>
        <v>13</v>
      </c>
      <c r="I59" s="46">
        <f t="shared" si="13"/>
        <v>0.07142857143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4.0</v>
      </c>
      <c r="H60" s="44">
        <f t="shared" si="30"/>
        <v>4</v>
      </c>
      <c r="I60" s="46">
        <f t="shared" si="13"/>
        <v>0.5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5.0</v>
      </c>
      <c r="H61" s="44">
        <f t="shared" si="30"/>
        <v>3</v>
      </c>
      <c r="I61" s="46">
        <f t="shared" si="13"/>
        <v>0.625</v>
      </c>
      <c r="J61" s="44">
        <v>2.0</v>
      </c>
      <c r="K61" s="45">
        <v>2.0</v>
      </c>
      <c r="L61" s="44">
        <f>J61-K61</f>
        <v>0</v>
      </c>
      <c r="M61" s="46">
        <f>K61/J61</f>
        <v>1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5.0</v>
      </c>
      <c r="H63" s="44">
        <f t="shared" si="30"/>
        <v>1</v>
      </c>
      <c r="I63" s="46">
        <f t="shared" si="13"/>
        <v>0.8333333333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3.0</v>
      </c>
      <c r="H64" s="44">
        <f t="shared" si="30"/>
        <v>3</v>
      </c>
      <c r="I64" s="46">
        <f t="shared" si="13"/>
        <v>0.5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16.0</v>
      </c>
      <c r="H66" s="44">
        <f t="shared" si="30"/>
        <v>-2</v>
      </c>
      <c r="I66" s="46">
        <f t="shared" si="13"/>
        <v>1.142857143</v>
      </c>
      <c r="J66" s="44"/>
      <c r="K66" s="45"/>
      <c r="L66" s="44"/>
      <c r="M66" s="46"/>
      <c r="N66" s="44">
        <v>2.0</v>
      </c>
      <c r="O66" s="45">
        <v>2.0</v>
      </c>
      <c r="P66" s="44">
        <f t="shared" si="32"/>
        <v>0</v>
      </c>
      <c r="Q66" s="46">
        <f t="shared" si="33"/>
        <v>1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14.0</v>
      </c>
      <c r="H68" s="44">
        <f t="shared" si="30"/>
        <v>8</v>
      </c>
      <c r="I68" s="46">
        <f t="shared" si="13"/>
        <v>0.6363636364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 t="s">
        <v>165</v>
      </c>
      <c r="T69" s="46" t="str">
        <f>S69/R69</f>
        <v>#VALUE!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122</v>
      </c>
      <c r="H70" s="27">
        <f t="shared" si="36"/>
        <v>43</v>
      </c>
      <c r="I70" s="28">
        <f t="shared" si="13"/>
        <v>0.7393939394</v>
      </c>
      <c r="J70" s="27">
        <f t="shared" ref="J70:K70" si="37">SUM(J54:J69)</f>
        <v>2</v>
      </c>
      <c r="K70" s="27">
        <f t="shared" si="37"/>
        <v>6</v>
      </c>
      <c r="L70" s="27">
        <f>J70-K70</f>
        <v>-4</v>
      </c>
      <c r="M70" s="28">
        <f>K70/J70</f>
        <v>3</v>
      </c>
      <c r="N70" s="27">
        <f t="shared" ref="N70:P70" si="38">SUM(N54:N69)</f>
        <v>20</v>
      </c>
      <c r="O70" s="27">
        <f t="shared" si="38"/>
        <v>10</v>
      </c>
      <c r="P70" s="27">
        <f t="shared" si="38"/>
        <v>11</v>
      </c>
      <c r="Q70" s="28">
        <f t="shared" si="35"/>
        <v>0.5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0.0</v>
      </c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38.0</v>
      </c>
      <c r="H74" s="56">
        <f t="shared" si="39"/>
        <v>-13</v>
      </c>
      <c r="I74" s="58">
        <f t="shared" si="13"/>
        <v>1.52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14.0</v>
      </c>
      <c r="H75" s="56">
        <f t="shared" si="39"/>
        <v>1</v>
      </c>
      <c r="I75" s="58">
        <f t="shared" si="13"/>
        <v>0.9333333333</v>
      </c>
      <c r="J75" s="56">
        <v>2.0</v>
      </c>
      <c r="K75" s="57">
        <v>2.0</v>
      </c>
      <c r="L75" s="56">
        <f>J75-K75</f>
        <v>0</v>
      </c>
      <c r="M75" s="58">
        <f>K75/J75</f>
        <v>1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15.0</v>
      </c>
      <c r="H76" s="56">
        <f t="shared" si="39"/>
        <v>2</v>
      </c>
      <c r="I76" s="58">
        <f t="shared" si="13"/>
        <v>0.8823529412</v>
      </c>
      <c r="J76" s="56"/>
      <c r="K76" s="57"/>
      <c r="L76" s="56"/>
      <c r="M76" s="58"/>
      <c r="N76" s="56">
        <v>5.0</v>
      </c>
      <c r="O76" s="57">
        <v>4.0</v>
      </c>
      <c r="P76" s="56">
        <f t="shared" si="40"/>
        <v>1</v>
      </c>
      <c r="Q76" s="58">
        <f t="shared" si="41"/>
        <v>0.8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1.0</v>
      </c>
      <c r="P77" s="56">
        <f t="shared" si="40"/>
        <v>9</v>
      </c>
      <c r="Q77" s="58">
        <f t="shared" si="41"/>
        <v>0.1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17.0</v>
      </c>
      <c r="H78" s="56">
        <f t="shared" si="39"/>
        <v>11</v>
      </c>
      <c r="I78" s="58">
        <f t="shared" si="13"/>
        <v>0.6071428571</v>
      </c>
      <c r="J78" s="56">
        <v>4.0</v>
      </c>
      <c r="K78" s="57">
        <v>0.0</v>
      </c>
      <c r="L78" s="56">
        <f>J78-K78</f>
        <v>4</v>
      </c>
      <c r="M78" s="58">
        <f>K78/J78</f>
        <v>0</v>
      </c>
      <c r="N78" s="56">
        <v>7.0</v>
      </c>
      <c r="O78" s="57">
        <v>4.0</v>
      </c>
      <c r="P78" s="56">
        <f t="shared" si="40"/>
        <v>3</v>
      </c>
      <c r="Q78" s="58">
        <f t="shared" si="41"/>
        <v>0.5714285714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5.0</v>
      </c>
      <c r="H79" s="56">
        <f t="shared" si="39"/>
        <v>5</v>
      </c>
      <c r="I79" s="58">
        <f t="shared" si="13"/>
        <v>0.5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7.0</v>
      </c>
      <c r="H80" s="56">
        <f t="shared" si="39"/>
        <v>3</v>
      </c>
      <c r="I80" s="58">
        <f t="shared" si="13"/>
        <v>0.7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f t="shared" si="39"/>
        <v>0</v>
      </c>
      <c r="I81" s="58">
        <f t="shared" si="13"/>
        <v>1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7.0</v>
      </c>
      <c r="H83" s="56">
        <f t="shared" si="39"/>
        <v>2</v>
      </c>
      <c r="I83" s="58">
        <f t="shared" si="13"/>
        <v>0.7777777778</v>
      </c>
      <c r="J83" s="56">
        <v>4.0</v>
      </c>
      <c r="K83" s="57">
        <v>0.0</v>
      </c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6.0</v>
      </c>
      <c r="H84" s="56">
        <f t="shared" si="39"/>
        <v>-2</v>
      </c>
      <c r="I84" s="58">
        <f t="shared" si="13"/>
        <v>1.5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144</v>
      </c>
      <c r="H85" s="27">
        <f t="shared" si="44"/>
        <v>17</v>
      </c>
      <c r="I85" s="28">
        <f t="shared" si="13"/>
        <v>0.8944099379</v>
      </c>
      <c r="J85" s="27">
        <f t="shared" ref="J85:K85" si="45">SUM(J71:J84)</f>
        <v>15</v>
      </c>
      <c r="K85" s="27">
        <f t="shared" si="45"/>
        <v>2</v>
      </c>
      <c r="L85" s="27">
        <f>J85-K85</f>
        <v>13</v>
      </c>
      <c r="M85" s="28">
        <f t="shared" ref="M85:M86" si="49">K85/J85</f>
        <v>0.1333333333</v>
      </c>
      <c r="N85" s="27">
        <f t="shared" ref="N85:P85" si="46">SUM(N71:N84)</f>
        <v>29</v>
      </c>
      <c r="O85" s="27">
        <f t="shared" si="46"/>
        <v>13</v>
      </c>
      <c r="P85" s="27">
        <f t="shared" si="46"/>
        <v>16</v>
      </c>
      <c r="Q85" s="28">
        <f t="shared" si="43"/>
        <v>0.4482758621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744</v>
      </c>
      <c r="H86" s="27">
        <f t="shared" si="47"/>
        <v>161</v>
      </c>
      <c r="I86" s="28">
        <f t="shared" si="13"/>
        <v>0.8220994475</v>
      </c>
      <c r="J86" s="28">
        <f t="shared" ref="J86:L86" si="48">J37+J53+J70+J85</f>
        <v>53</v>
      </c>
      <c r="K86" s="27">
        <f t="shared" si="48"/>
        <v>27</v>
      </c>
      <c r="L86" s="28">
        <f t="shared" si="48"/>
        <v>26</v>
      </c>
      <c r="M86" s="28">
        <f t="shared" si="49"/>
        <v>0.5094339623</v>
      </c>
      <c r="N86" s="27">
        <f t="shared" ref="N86:P86" si="50">N37+N53+N70+N85</f>
        <v>172</v>
      </c>
      <c r="O86" s="27">
        <f t="shared" si="50"/>
        <v>77</v>
      </c>
      <c r="P86" s="27">
        <f t="shared" si="50"/>
        <v>96</v>
      </c>
      <c r="Q86" s="28">
        <f t="shared" si="43"/>
        <v>0.4476744186</v>
      </c>
      <c r="R86" s="63">
        <f t="shared" ref="R86:T86" si="51">R37+R53</f>
        <v>3</v>
      </c>
      <c r="S86" s="63">
        <f t="shared" si="51"/>
        <v>3</v>
      </c>
      <c r="T86" s="63">
        <f t="shared" si="51"/>
        <v>0</v>
      </c>
      <c r="U86" s="28">
        <f>S86/R86</f>
        <v>1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163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361</v>
      </c>
      <c r="H96" s="81">
        <f t="shared" si="52"/>
        <v>58</v>
      </c>
      <c r="I96" s="82">
        <f t="shared" si="52"/>
        <v>0.861575179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43</v>
      </c>
      <c r="P96" s="81">
        <f t="shared" si="52"/>
        <v>60</v>
      </c>
      <c r="Q96" s="82">
        <f t="shared" si="52"/>
        <v>0.4174757282</v>
      </c>
      <c r="R96" s="81">
        <f t="shared" si="52"/>
        <v>3</v>
      </c>
      <c r="S96" s="81">
        <f t="shared" si="52"/>
        <v>3</v>
      </c>
      <c r="T96" s="81">
        <f t="shared" si="52"/>
        <v>0</v>
      </c>
      <c r="U96" s="82">
        <f t="shared" si="52"/>
        <v>1</v>
      </c>
      <c r="V96" s="82">
        <f t="shared" ref="V96:W96" si="53">F96+J96+N96+R96</f>
        <v>539</v>
      </c>
      <c r="W96" s="81">
        <f t="shared" si="53"/>
        <v>407</v>
      </c>
      <c r="X96" s="82">
        <f t="shared" ref="X96:X100" si="56">V96-W96</f>
        <v>132</v>
      </c>
      <c r="Y96" s="82">
        <f t="shared" ref="Y96:Y100" si="57">W96/V96</f>
        <v>0.7551020408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117</v>
      </c>
      <c r="H97" s="84">
        <f t="shared" si="54"/>
        <v>43</v>
      </c>
      <c r="I97" s="85">
        <f t="shared" si="54"/>
        <v>0.73125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11</v>
      </c>
      <c r="P97" s="84">
        <f t="shared" si="54"/>
        <v>9</v>
      </c>
      <c r="Q97" s="85">
        <f t="shared" si="54"/>
        <v>0.55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147</v>
      </c>
      <c r="X97" s="81">
        <f t="shared" si="56"/>
        <v>55</v>
      </c>
      <c r="Y97" s="82">
        <f t="shared" si="57"/>
        <v>0.7277227723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122</v>
      </c>
      <c r="H98" s="87">
        <f t="shared" si="58"/>
        <v>43</v>
      </c>
      <c r="I98" s="88">
        <f t="shared" si="58"/>
        <v>0.7393939394</v>
      </c>
      <c r="J98" s="87">
        <f t="shared" si="58"/>
        <v>2</v>
      </c>
      <c r="K98" s="87">
        <f t="shared" si="58"/>
        <v>6</v>
      </c>
      <c r="L98" s="87">
        <f t="shared" si="58"/>
        <v>-4</v>
      </c>
      <c r="M98" s="88">
        <f t="shared" si="58"/>
        <v>3</v>
      </c>
      <c r="N98" s="87">
        <f t="shared" si="58"/>
        <v>20</v>
      </c>
      <c r="O98" s="87">
        <f t="shared" si="58"/>
        <v>10</v>
      </c>
      <c r="P98" s="87">
        <f t="shared" si="58"/>
        <v>11</v>
      </c>
      <c r="Q98" s="88">
        <f t="shared" si="58"/>
        <v>0.5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138</v>
      </c>
      <c r="X98" s="82">
        <f t="shared" si="56"/>
        <v>49</v>
      </c>
      <c r="Y98" s="82">
        <f t="shared" si="57"/>
        <v>0.7379679144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144</v>
      </c>
      <c r="H99" s="27">
        <f t="shared" si="60"/>
        <v>17</v>
      </c>
      <c r="I99" s="28">
        <f t="shared" si="60"/>
        <v>0.8944099379</v>
      </c>
      <c r="J99" s="27">
        <f t="shared" si="60"/>
        <v>15</v>
      </c>
      <c r="K99" s="27">
        <f t="shared" si="60"/>
        <v>2</v>
      </c>
      <c r="L99" s="27">
        <f t="shared" si="60"/>
        <v>13</v>
      </c>
      <c r="M99" s="28">
        <f t="shared" si="60"/>
        <v>0.1333333333</v>
      </c>
      <c r="N99" s="27">
        <f t="shared" si="60"/>
        <v>29</v>
      </c>
      <c r="O99" s="27">
        <f t="shared" si="60"/>
        <v>13</v>
      </c>
      <c r="P99" s="27">
        <f t="shared" si="60"/>
        <v>16</v>
      </c>
      <c r="Q99" s="28">
        <f t="shared" si="60"/>
        <v>0.4482758621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159</v>
      </c>
      <c r="X99" s="82">
        <f t="shared" si="56"/>
        <v>46</v>
      </c>
      <c r="Y99" s="82">
        <f t="shared" si="57"/>
        <v>0.7756097561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744</v>
      </c>
      <c r="H100" s="27">
        <f t="shared" si="62"/>
        <v>161</v>
      </c>
      <c r="I100" s="28">
        <f t="shared" si="62"/>
        <v>0.8220994475</v>
      </c>
      <c r="J100" s="28">
        <f t="shared" si="62"/>
        <v>53</v>
      </c>
      <c r="K100" s="27">
        <f t="shared" si="62"/>
        <v>27</v>
      </c>
      <c r="L100" s="28">
        <f t="shared" si="62"/>
        <v>26</v>
      </c>
      <c r="M100" s="28">
        <f t="shared" si="62"/>
        <v>0.5094339623</v>
      </c>
      <c r="N100" s="27">
        <f t="shared" si="62"/>
        <v>172</v>
      </c>
      <c r="O100" s="27">
        <f t="shared" si="62"/>
        <v>77</v>
      </c>
      <c r="P100" s="27">
        <f t="shared" si="62"/>
        <v>96</v>
      </c>
      <c r="Q100" s="28">
        <f t="shared" si="62"/>
        <v>0.4476744186</v>
      </c>
      <c r="R100" s="63">
        <f t="shared" si="62"/>
        <v>3</v>
      </c>
      <c r="S100" s="63">
        <f t="shared" si="62"/>
        <v>3</v>
      </c>
      <c r="T100" s="63">
        <f t="shared" si="62"/>
        <v>0</v>
      </c>
      <c r="U100" s="28">
        <f t="shared" si="62"/>
        <v>1</v>
      </c>
      <c r="V100" s="82">
        <f t="shared" ref="V100:W100" si="63">F100+J100+N100+R100</f>
        <v>1133</v>
      </c>
      <c r="W100" s="91">
        <f t="shared" si="63"/>
        <v>851</v>
      </c>
      <c r="X100" s="82">
        <f t="shared" si="56"/>
        <v>282</v>
      </c>
      <c r="Y100" s="82">
        <f t="shared" si="57"/>
        <v>0.7511032657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164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771</v>
      </c>
      <c r="M113" s="9"/>
      <c r="N113" s="10"/>
      <c r="O113" s="99">
        <f t="shared" ref="O113:O114" si="64">I113-L113</f>
        <v>187</v>
      </c>
      <c r="P113" s="9"/>
      <c r="Q113" s="10"/>
      <c r="R113" s="99">
        <f t="shared" ref="R113:R115" si="65">L113/I113</f>
        <v>0.8048016701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80</v>
      </c>
      <c r="M114" s="9"/>
      <c r="N114" s="10"/>
      <c r="O114" s="101">
        <f t="shared" si="64"/>
        <v>95</v>
      </c>
      <c r="P114" s="9"/>
      <c r="Q114" s="10"/>
      <c r="R114" s="99">
        <f t="shared" si="65"/>
        <v>0.4571428571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851</v>
      </c>
      <c r="M115" s="9"/>
      <c r="N115" s="10"/>
      <c r="O115" s="99">
        <f>SUM(O113:O114)</f>
        <v>282</v>
      </c>
      <c r="P115" s="9"/>
      <c r="Q115" s="10"/>
      <c r="R115" s="99">
        <f t="shared" si="65"/>
        <v>0.7511032657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1952.0</v>
      </c>
      <c r="G121" s="107">
        <v>796.0</v>
      </c>
      <c r="H121" s="107">
        <f t="shared" ref="H121:H124" si="66">F121-G121</f>
        <v>1156</v>
      </c>
      <c r="I121" s="108">
        <f t="shared" ref="I121:I125" si="67">G121/F121</f>
        <v>0.4077868852</v>
      </c>
      <c r="J121" s="107">
        <v>411.0</v>
      </c>
      <c r="K121" s="107">
        <v>89.0</v>
      </c>
      <c r="L121" s="107">
        <f t="shared" ref="L121:L124" si="68">J121-K121</f>
        <v>322</v>
      </c>
      <c r="M121" s="108">
        <f t="shared" ref="M121:M125" si="69">K121/J121</f>
        <v>0.2165450122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1552.0</v>
      </c>
      <c r="G122" s="107">
        <v>431.0</v>
      </c>
      <c r="H122" s="107">
        <f t="shared" si="66"/>
        <v>1121</v>
      </c>
      <c r="I122" s="108">
        <f t="shared" si="67"/>
        <v>0.2777061856</v>
      </c>
      <c r="J122" s="107">
        <v>408.0</v>
      </c>
      <c r="K122" s="107">
        <v>62.0</v>
      </c>
      <c r="L122" s="107">
        <f t="shared" si="68"/>
        <v>346</v>
      </c>
      <c r="M122" s="108">
        <f t="shared" si="69"/>
        <v>0.1519607843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1414.0</v>
      </c>
      <c r="G123" s="107">
        <v>440.0</v>
      </c>
      <c r="H123" s="107">
        <f t="shared" si="66"/>
        <v>974</v>
      </c>
      <c r="I123" s="108">
        <f t="shared" si="67"/>
        <v>0.3111739745</v>
      </c>
      <c r="J123" s="107">
        <v>348.0</v>
      </c>
      <c r="K123" s="107">
        <v>53.0</v>
      </c>
      <c r="L123" s="107">
        <f t="shared" si="68"/>
        <v>295</v>
      </c>
      <c r="M123" s="108">
        <f t="shared" si="69"/>
        <v>0.1522988506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1922.0</v>
      </c>
      <c r="G124" s="107">
        <v>707.0</v>
      </c>
      <c r="H124" s="107">
        <f t="shared" si="66"/>
        <v>1215</v>
      </c>
      <c r="I124" s="108">
        <f t="shared" si="67"/>
        <v>0.3678459938</v>
      </c>
      <c r="J124" s="107">
        <v>450.0</v>
      </c>
      <c r="K124" s="107">
        <v>58.0</v>
      </c>
      <c r="L124" s="107">
        <f t="shared" si="68"/>
        <v>392</v>
      </c>
      <c r="M124" s="108">
        <f t="shared" si="69"/>
        <v>0.1288888889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6840</v>
      </c>
      <c r="G125" s="104">
        <f t="shared" si="70"/>
        <v>2374</v>
      </c>
      <c r="H125" s="104">
        <f t="shared" si="70"/>
        <v>4466</v>
      </c>
      <c r="I125" s="109">
        <f t="shared" si="67"/>
        <v>0.3470760234</v>
      </c>
      <c r="J125" s="104">
        <f t="shared" ref="J125:L125" si="71">J121+J122+J123+J124</f>
        <v>1617</v>
      </c>
      <c r="K125" s="104">
        <f t="shared" si="71"/>
        <v>262</v>
      </c>
      <c r="L125" s="104">
        <f t="shared" si="71"/>
        <v>1355</v>
      </c>
      <c r="M125" s="109">
        <f t="shared" si="69"/>
        <v>0.1620284477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162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361</v>
      </c>
      <c r="H143" s="113">
        <f t="shared" ref="H143:H147" si="77">F143-G143</f>
        <v>72</v>
      </c>
      <c r="I143" s="114">
        <f t="shared" ref="I143:I147" si="78">G143/F143</f>
        <v>0.8337182448</v>
      </c>
      <c r="J143" s="115">
        <f t="shared" ref="J143:K143" si="73">F121</f>
        <v>1952</v>
      </c>
      <c r="K143" s="115">
        <f t="shared" si="73"/>
        <v>796</v>
      </c>
      <c r="L143" s="116">
        <f t="shared" ref="L143:L147" si="80">J143-K143</f>
        <v>1156</v>
      </c>
      <c r="M143" s="114">
        <f t="shared" ref="M143:M147" si="81">K143/J143</f>
        <v>0.4077868852</v>
      </c>
      <c r="N143" s="113">
        <f t="shared" ref="N143:O143" si="74">N96+R96</f>
        <v>106</v>
      </c>
      <c r="O143" s="113">
        <f t="shared" si="74"/>
        <v>46</v>
      </c>
      <c r="P143" s="113">
        <f t="shared" ref="P143:P147" si="83">N143-O143</f>
        <v>60</v>
      </c>
      <c r="Q143" s="114">
        <f t="shared" ref="Q143:Q147" si="84">O143/N143</f>
        <v>0.4339622642</v>
      </c>
      <c r="R143" s="115">
        <f t="shared" ref="R143:S143" si="75">J121</f>
        <v>411</v>
      </c>
      <c r="S143" s="115">
        <f t="shared" si="75"/>
        <v>89</v>
      </c>
      <c r="T143" s="116">
        <f t="shared" ref="T143:T147" si="86">R143-S143</f>
        <v>322</v>
      </c>
      <c r="U143" s="114">
        <f t="shared" ref="U143:U147" si="87">S143/R143</f>
        <v>0.2165450122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136</v>
      </c>
      <c r="H144" s="118">
        <f t="shared" si="77"/>
        <v>46</v>
      </c>
      <c r="I144" s="119">
        <f t="shared" si="78"/>
        <v>0.7472527473</v>
      </c>
      <c r="J144" s="120">
        <f t="shared" ref="J144:K144" si="79">F122</f>
        <v>1552</v>
      </c>
      <c r="K144" s="120">
        <f t="shared" si="79"/>
        <v>431</v>
      </c>
      <c r="L144" s="121">
        <f t="shared" si="80"/>
        <v>1121</v>
      </c>
      <c r="M144" s="119">
        <f t="shared" si="81"/>
        <v>0.2777061856</v>
      </c>
      <c r="N144" s="118">
        <f t="shared" ref="N144:O144" si="82">N97+R97</f>
        <v>20</v>
      </c>
      <c r="O144" s="118">
        <f t="shared" si="82"/>
        <v>11</v>
      </c>
      <c r="P144" s="118">
        <f t="shared" si="83"/>
        <v>9</v>
      </c>
      <c r="Q144" s="119">
        <f t="shared" si="84"/>
        <v>0.55</v>
      </c>
      <c r="R144" s="120">
        <f t="shared" ref="R144:S144" si="85">J122</f>
        <v>408</v>
      </c>
      <c r="S144" s="120">
        <f t="shared" si="85"/>
        <v>62</v>
      </c>
      <c r="T144" s="121">
        <f t="shared" si="86"/>
        <v>346</v>
      </c>
      <c r="U144" s="119">
        <f t="shared" si="87"/>
        <v>0.1519607843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128</v>
      </c>
      <c r="H145" s="123">
        <f t="shared" si="77"/>
        <v>39</v>
      </c>
      <c r="I145" s="124">
        <f t="shared" si="78"/>
        <v>0.7664670659</v>
      </c>
      <c r="J145" s="125">
        <f t="shared" ref="J145:K145" si="89">F123</f>
        <v>1414</v>
      </c>
      <c r="K145" s="125">
        <f t="shared" si="89"/>
        <v>440</v>
      </c>
      <c r="L145" s="126">
        <f t="shared" si="80"/>
        <v>974</v>
      </c>
      <c r="M145" s="124">
        <f t="shared" si="81"/>
        <v>0.3111739745</v>
      </c>
      <c r="N145" s="123">
        <f t="shared" ref="N145:O145" si="90">N98+R98</f>
        <v>20</v>
      </c>
      <c r="O145" s="123">
        <f t="shared" si="90"/>
        <v>10</v>
      </c>
      <c r="P145" s="123">
        <f t="shared" si="83"/>
        <v>10</v>
      </c>
      <c r="Q145" s="124">
        <f t="shared" si="84"/>
        <v>0.5</v>
      </c>
      <c r="R145" s="125">
        <f t="shared" ref="R145:S145" si="91">J123</f>
        <v>348</v>
      </c>
      <c r="S145" s="125">
        <f t="shared" si="91"/>
        <v>53</v>
      </c>
      <c r="T145" s="126">
        <f t="shared" si="86"/>
        <v>295</v>
      </c>
      <c r="U145" s="124">
        <f t="shared" si="87"/>
        <v>0.1522988506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146</v>
      </c>
      <c r="H146" s="128">
        <f t="shared" si="77"/>
        <v>30</v>
      </c>
      <c r="I146" s="129">
        <f t="shared" si="78"/>
        <v>0.8295454545</v>
      </c>
      <c r="J146" s="130">
        <f t="shared" ref="J146:K146" si="93">F124</f>
        <v>1922</v>
      </c>
      <c r="K146" s="130">
        <f t="shared" si="93"/>
        <v>707</v>
      </c>
      <c r="L146" s="131">
        <f t="shared" si="80"/>
        <v>1215</v>
      </c>
      <c r="M146" s="129">
        <f t="shared" si="81"/>
        <v>0.3678459938</v>
      </c>
      <c r="N146" s="128">
        <f t="shared" ref="N146:O146" si="94">N99+R99</f>
        <v>29</v>
      </c>
      <c r="O146" s="128">
        <f t="shared" si="94"/>
        <v>13</v>
      </c>
      <c r="P146" s="128">
        <f t="shared" si="83"/>
        <v>16</v>
      </c>
      <c r="Q146" s="129">
        <f t="shared" si="84"/>
        <v>0.4482758621</v>
      </c>
      <c r="R146" s="130">
        <f t="shared" ref="R146:S146" si="95">J124</f>
        <v>450</v>
      </c>
      <c r="S146" s="130">
        <f t="shared" si="95"/>
        <v>58</v>
      </c>
      <c r="T146" s="131">
        <f t="shared" si="86"/>
        <v>392</v>
      </c>
      <c r="U146" s="129">
        <f t="shared" si="87"/>
        <v>0.1288888889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771</v>
      </c>
      <c r="H147" s="132">
        <f t="shared" si="77"/>
        <v>187</v>
      </c>
      <c r="I147" s="133">
        <f t="shared" si="78"/>
        <v>0.8048016701</v>
      </c>
      <c r="J147" s="134">
        <f t="shared" ref="J147:K147" si="97">F125</f>
        <v>6840</v>
      </c>
      <c r="K147" s="134">
        <f t="shared" si="97"/>
        <v>2374</v>
      </c>
      <c r="L147" s="135">
        <f t="shared" si="80"/>
        <v>4466</v>
      </c>
      <c r="M147" s="133">
        <f t="shared" si="81"/>
        <v>0.3470760234</v>
      </c>
      <c r="N147" s="132">
        <f t="shared" ref="N147:O147" si="98">N100+R100</f>
        <v>175</v>
      </c>
      <c r="O147" s="132">
        <f t="shared" si="98"/>
        <v>80</v>
      </c>
      <c r="P147" s="132">
        <f t="shared" si="83"/>
        <v>95</v>
      </c>
      <c r="Q147" s="133">
        <f t="shared" si="84"/>
        <v>0.4571428571</v>
      </c>
      <c r="R147" s="134">
        <f t="shared" ref="R147:S147" si="99">J125</f>
        <v>1617</v>
      </c>
      <c r="S147" s="134">
        <f t="shared" si="99"/>
        <v>262</v>
      </c>
      <c r="T147" s="135">
        <f t="shared" si="86"/>
        <v>1355</v>
      </c>
      <c r="U147" s="133">
        <f t="shared" si="87"/>
        <v>0.1620284477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7875" footer="0.0" header="0.0" left="0.511805555555555" right="0.511805555555555" top="0.7875"/>
  <pageSetup paperSize="9" orientation="portrait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4.75"/>
    <col customWidth="1" min="6" max="8" width="5.25"/>
    <col customWidth="1" min="9" max="9" width="7.25"/>
    <col customWidth="1" min="10" max="12" width="5.25"/>
    <col customWidth="1" min="13" max="13" width="7.38"/>
    <col customWidth="1" min="14" max="21" width="5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166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8.0</v>
      </c>
      <c r="P8" s="21">
        <f>N8-O8</f>
        <v>2</v>
      </c>
      <c r="Q8" s="23">
        <f>O8/N8</f>
        <v>0.8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10.0</v>
      </c>
      <c r="P10" s="21">
        <f>N10-O10</f>
        <v>0</v>
      </c>
      <c r="Q10" s="23">
        <f>O10/N10</f>
        <v>1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44.0</v>
      </c>
      <c r="H11" s="21">
        <f t="shared" ref="H11:H17" si="4">F11-G11</f>
        <v>1</v>
      </c>
      <c r="I11" s="23">
        <f t="shared" ref="I11:I17" si="5">G11/F11</f>
        <v>0.9777777778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31.0</v>
      </c>
      <c r="H12" s="21">
        <f t="shared" si="4"/>
        <v>1</v>
      </c>
      <c r="I12" s="23">
        <f t="shared" si="5"/>
        <v>0.96875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8.0</v>
      </c>
      <c r="H14" s="21">
        <f t="shared" si="4"/>
        <v>12</v>
      </c>
      <c r="I14" s="23">
        <f t="shared" si="5"/>
        <v>0.4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20.0</v>
      </c>
      <c r="H16" s="21">
        <f t="shared" si="4"/>
        <v>3</v>
      </c>
      <c r="I16" s="23">
        <f t="shared" si="5"/>
        <v>0.8695652174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28.0</v>
      </c>
      <c r="H17" s="21">
        <f t="shared" si="4"/>
        <v>2</v>
      </c>
      <c r="I17" s="23">
        <f t="shared" si="5"/>
        <v>0.9333333333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16.0</v>
      </c>
      <c r="P18" s="21">
        <f t="shared" si="6"/>
        <v>18</v>
      </c>
      <c r="Q18" s="23">
        <f t="shared" si="7"/>
        <v>0.4705882353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26.0</v>
      </c>
      <c r="H19" s="21">
        <f t="shared" ref="H19:H26" si="8">F19-G19</f>
        <v>3</v>
      </c>
      <c r="I19" s="23">
        <f t="shared" ref="I19:I26" si="9">G19/F19</f>
        <v>0.8965517241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4.0</v>
      </c>
      <c r="H21" s="21">
        <f t="shared" si="8"/>
        <v>4</v>
      </c>
      <c r="I21" s="23">
        <f t="shared" si="9"/>
        <v>0.5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10.0</v>
      </c>
      <c r="H22" s="21">
        <f t="shared" si="8"/>
        <v>0</v>
      </c>
      <c r="I22" s="23">
        <f t="shared" si="9"/>
        <v>1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5.0</v>
      </c>
      <c r="H23" s="21">
        <f t="shared" si="8"/>
        <v>35</v>
      </c>
      <c r="I23" s="23">
        <f t="shared" si="9"/>
        <v>0.125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/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0.0</v>
      </c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3.0</v>
      </c>
      <c r="L28" s="21">
        <f>J28-K28</f>
        <v>1</v>
      </c>
      <c r="M28" s="23">
        <f>K28/J28</f>
        <v>0.75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5.0</v>
      </c>
      <c r="L30" s="21">
        <f t="shared" ref="L30:L32" si="14">J30-K30</f>
        <v>3</v>
      </c>
      <c r="M30" s="23">
        <f t="shared" ref="M30:M31" si="15">K30/J30</f>
        <v>0.625</v>
      </c>
      <c r="N30" s="21"/>
      <c r="O30" s="22"/>
      <c r="P30" s="21"/>
      <c r="Q30" s="23"/>
      <c r="R30" s="21">
        <v>3.0</v>
      </c>
      <c r="S30" s="22"/>
      <c r="T30" s="21">
        <f>R30-S30</f>
        <v>3</v>
      </c>
      <c r="U30" s="23">
        <f>S30/R30</f>
        <v>0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/>
      <c r="L31" s="21">
        <f t="shared" si="14"/>
        <v>1</v>
      </c>
      <c r="M31" s="23">
        <f t="shared" si="15"/>
        <v>0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8.0</v>
      </c>
      <c r="H33" s="21">
        <f t="shared" si="12"/>
        <v>1</v>
      </c>
      <c r="I33" s="23">
        <f t="shared" si="13"/>
        <v>0.8888888889</v>
      </c>
      <c r="J33" s="21"/>
      <c r="K33" s="22"/>
      <c r="L33" s="21"/>
      <c r="M33" s="23">
        <v>0.04</v>
      </c>
      <c r="N33" s="21">
        <v>4.0</v>
      </c>
      <c r="O33" s="22">
        <v>3.0</v>
      </c>
      <c r="P33" s="21">
        <f>N33-O33</f>
        <v>1</v>
      </c>
      <c r="Q33" s="23">
        <f>O33/N33</f>
        <v>0.75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7.0</v>
      </c>
      <c r="H36" s="21">
        <f t="shared" si="12"/>
        <v>3</v>
      </c>
      <c r="I36" s="23">
        <f t="shared" si="13"/>
        <v>0.7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344</v>
      </c>
      <c r="H37" s="27">
        <f t="shared" si="12"/>
        <v>75</v>
      </c>
      <c r="I37" s="28">
        <f t="shared" si="13"/>
        <v>0.8210023866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44</v>
      </c>
      <c r="P37" s="27">
        <f t="shared" si="17"/>
        <v>59</v>
      </c>
      <c r="Q37" s="28">
        <f t="shared" ref="Q37:Q39" si="19">O37/N37</f>
        <v>0.427184466</v>
      </c>
      <c r="R37" s="27">
        <f t="shared" ref="R37:T37" si="18">SUM(R7:R36)</f>
        <v>3</v>
      </c>
      <c r="S37" s="27">
        <f t="shared" si="18"/>
        <v>0</v>
      </c>
      <c r="T37" s="27">
        <f t="shared" si="18"/>
        <v>3</v>
      </c>
      <c r="U37" s="28">
        <f>S37/R37</f>
        <v>0</v>
      </c>
      <c r="V37" s="29"/>
      <c r="W37" s="29"/>
      <c r="X37" s="29"/>
      <c r="Y37" s="29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9.0</v>
      </c>
      <c r="H40" s="35">
        <f t="shared" si="12"/>
        <v>1</v>
      </c>
      <c r="I40" s="37">
        <f t="shared" si="13"/>
        <v>0.9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9.0</v>
      </c>
      <c r="H41" s="35">
        <f t="shared" si="12"/>
        <v>1</v>
      </c>
      <c r="I41" s="37">
        <f t="shared" si="13"/>
        <v>0.9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2.0</v>
      </c>
      <c r="H44" s="35">
        <f t="shared" si="12"/>
        <v>1</v>
      </c>
      <c r="I44" s="37">
        <f t="shared" si="13"/>
        <v>0.6666666667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18.0</v>
      </c>
      <c r="H46" s="35">
        <f t="shared" si="12"/>
        <v>12</v>
      </c>
      <c r="I46" s="37">
        <f t="shared" si="13"/>
        <v>0.6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13.0</v>
      </c>
      <c r="L48" s="35">
        <f>J48-K48</f>
        <v>1</v>
      </c>
      <c r="M48" s="37">
        <f>K48/J48</f>
        <v>0.9285714286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7.0</v>
      </c>
      <c r="H49" s="35">
        <f t="shared" si="12"/>
        <v>1</v>
      </c>
      <c r="I49" s="37">
        <f t="shared" si="13"/>
        <v>0.875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1.0</v>
      </c>
      <c r="H51" s="35">
        <f t="shared" si="12"/>
        <v>4</v>
      </c>
      <c r="I51" s="37">
        <f t="shared" si="13"/>
        <v>0.2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19.0</v>
      </c>
      <c r="H52" s="35">
        <f t="shared" si="12"/>
        <v>1</v>
      </c>
      <c r="I52" s="37">
        <f t="shared" si="13"/>
        <v>0.95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120</v>
      </c>
      <c r="H53" s="27">
        <f t="shared" si="25"/>
        <v>40</v>
      </c>
      <c r="I53" s="28">
        <f t="shared" si="13"/>
        <v>0.75</v>
      </c>
      <c r="J53" s="27">
        <f t="shared" ref="J53:L53" si="26">SUM(J38:J52)</f>
        <v>22</v>
      </c>
      <c r="K53" s="27">
        <f t="shared" si="26"/>
        <v>18</v>
      </c>
      <c r="L53" s="27">
        <f t="shared" si="26"/>
        <v>4</v>
      </c>
      <c r="M53" s="28">
        <f>K53/J53</f>
        <v>0.8181818182</v>
      </c>
      <c r="N53" s="27">
        <f t="shared" ref="N53:O53" si="27">SUM(N38:N52)</f>
        <v>20</v>
      </c>
      <c r="O53" s="27">
        <f t="shared" si="27"/>
        <v>12</v>
      </c>
      <c r="P53" s="27">
        <f>N53-O53</f>
        <v>8</v>
      </c>
      <c r="Q53" s="28">
        <f t="shared" ref="Q53:Q54" si="29">O53/N53</f>
        <v>0.6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29"/>
      <c r="W53" s="29"/>
      <c r="X53" s="29"/>
      <c r="Y53" s="29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6.0</v>
      </c>
      <c r="H56" s="44">
        <f t="shared" si="30"/>
        <v>4</v>
      </c>
      <c r="I56" s="46">
        <f t="shared" si="13"/>
        <v>0.6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1.0</v>
      </c>
      <c r="P58" s="44">
        <f>N58-O58</f>
        <v>1</v>
      </c>
      <c r="Q58" s="46">
        <f>O58/N58</f>
        <v>0.5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5.0</v>
      </c>
      <c r="H60" s="44">
        <f t="shared" si="30"/>
        <v>3</v>
      </c>
      <c r="I60" s="46">
        <f t="shared" si="13"/>
        <v>0.625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13.0</v>
      </c>
      <c r="H68" s="44">
        <f t="shared" si="30"/>
        <v>9</v>
      </c>
      <c r="I68" s="46">
        <f t="shared" si="13"/>
        <v>0.5909090909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 t="s">
        <v>165</v>
      </c>
      <c r="T69" s="46" t="str">
        <f>S69/R69</f>
        <v>#VALUE!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126</v>
      </c>
      <c r="H70" s="27">
        <f t="shared" si="36"/>
        <v>39</v>
      </c>
      <c r="I70" s="28">
        <f t="shared" si="13"/>
        <v>0.7636363636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8</v>
      </c>
      <c r="P70" s="27">
        <f t="shared" si="38"/>
        <v>14</v>
      </c>
      <c r="Q70" s="28">
        <f t="shared" si="35"/>
        <v>0.4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/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15.0</v>
      </c>
      <c r="H75" s="56">
        <f t="shared" si="39"/>
        <v>0</v>
      </c>
      <c r="I75" s="58">
        <f t="shared" si="13"/>
        <v>1</v>
      </c>
      <c r="J75" s="56">
        <v>2.0</v>
      </c>
      <c r="K75" s="57">
        <v>2.0</v>
      </c>
      <c r="L75" s="56">
        <f>J75-K75</f>
        <v>0</v>
      </c>
      <c r="M75" s="58">
        <f>K75/J75</f>
        <v>1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5.0</v>
      </c>
      <c r="P76" s="56">
        <f t="shared" si="40"/>
        <v>0</v>
      </c>
      <c r="Q76" s="58">
        <f t="shared" si="41"/>
        <v>1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1.0</v>
      </c>
      <c r="P77" s="56">
        <f t="shared" si="40"/>
        <v>9</v>
      </c>
      <c r="Q77" s="58">
        <f t="shared" si="41"/>
        <v>0.1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19.0</v>
      </c>
      <c r="H78" s="56">
        <f t="shared" si="39"/>
        <v>9</v>
      </c>
      <c r="I78" s="58">
        <f t="shared" si="13"/>
        <v>0.6785714286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4.0</v>
      </c>
      <c r="P78" s="56">
        <f t="shared" si="40"/>
        <v>3</v>
      </c>
      <c r="Q78" s="58">
        <f t="shared" si="41"/>
        <v>0.5714285714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8.0</v>
      </c>
      <c r="H79" s="56">
        <f t="shared" si="39"/>
        <v>2</v>
      </c>
      <c r="I79" s="58">
        <f t="shared" si="13"/>
        <v>0.8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9.0</v>
      </c>
      <c r="H80" s="56">
        <f t="shared" si="39"/>
        <v>1</v>
      </c>
      <c r="I80" s="58">
        <f t="shared" si="13"/>
        <v>0.9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10.0</v>
      </c>
      <c r="H81" s="56">
        <f t="shared" si="39"/>
        <v>0</v>
      </c>
      <c r="I81" s="58">
        <f t="shared" si="13"/>
        <v>1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6.0</v>
      </c>
      <c r="H83" s="56">
        <f t="shared" si="39"/>
        <v>3</v>
      </c>
      <c r="I83" s="58">
        <f t="shared" si="13"/>
        <v>0.6666666667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138</v>
      </c>
      <c r="H85" s="27">
        <f t="shared" si="44"/>
        <v>23</v>
      </c>
      <c r="I85" s="28">
        <f t="shared" si="13"/>
        <v>0.8571428571</v>
      </c>
      <c r="J85" s="27">
        <f t="shared" ref="J85:K85" si="45">SUM(J71:J84)</f>
        <v>15</v>
      </c>
      <c r="K85" s="27">
        <f t="shared" si="45"/>
        <v>2</v>
      </c>
      <c r="L85" s="27">
        <f>J85-K85</f>
        <v>13</v>
      </c>
      <c r="M85" s="28">
        <f t="shared" ref="M85:M86" si="49">K85/J85</f>
        <v>0.1333333333</v>
      </c>
      <c r="N85" s="27">
        <f t="shared" ref="N85:P85" si="46">SUM(N71:N84)</f>
        <v>29</v>
      </c>
      <c r="O85" s="27">
        <f t="shared" si="46"/>
        <v>14</v>
      </c>
      <c r="P85" s="27">
        <f t="shared" si="46"/>
        <v>15</v>
      </c>
      <c r="Q85" s="28">
        <f t="shared" si="43"/>
        <v>0.4827586207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728</v>
      </c>
      <c r="H86" s="27">
        <f t="shared" si="47"/>
        <v>177</v>
      </c>
      <c r="I86" s="28">
        <f t="shared" si="13"/>
        <v>0.8044198895</v>
      </c>
      <c r="J86" s="28">
        <f t="shared" ref="J86:L86" si="48">J37+J53+J70+J85</f>
        <v>53</v>
      </c>
      <c r="K86" s="27">
        <f t="shared" si="48"/>
        <v>20</v>
      </c>
      <c r="L86" s="28">
        <f t="shared" si="48"/>
        <v>33</v>
      </c>
      <c r="M86" s="28">
        <f t="shared" si="49"/>
        <v>0.3773584906</v>
      </c>
      <c r="N86" s="27">
        <f t="shared" ref="N86:P86" si="50">N37+N53+N70+N85</f>
        <v>172</v>
      </c>
      <c r="O86" s="27">
        <f t="shared" si="50"/>
        <v>78</v>
      </c>
      <c r="P86" s="27">
        <f t="shared" si="50"/>
        <v>96</v>
      </c>
      <c r="Q86" s="28">
        <f t="shared" si="43"/>
        <v>0.4534883721</v>
      </c>
      <c r="R86" s="63">
        <f t="shared" ref="R86:T86" si="51">R37+R53</f>
        <v>3</v>
      </c>
      <c r="S86" s="63">
        <f t="shared" si="51"/>
        <v>0</v>
      </c>
      <c r="T86" s="63">
        <f t="shared" si="51"/>
        <v>3</v>
      </c>
      <c r="U86" s="28">
        <f>S86/R86</f>
        <v>0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167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344</v>
      </c>
      <c r="H96" s="81">
        <f t="shared" si="52"/>
        <v>75</v>
      </c>
      <c r="I96" s="82">
        <f t="shared" si="52"/>
        <v>0.8210023866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44</v>
      </c>
      <c r="P96" s="81">
        <f t="shared" si="52"/>
        <v>59</v>
      </c>
      <c r="Q96" s="82">
        <f t="shared" si="52"/>
        <v>0.427184466</v>
      </c>
      <c r="R96" s="81">
        <f t="shared" si="52"/>
        <v>3</v>
      </c>
      <c r="S96" s="81">
        <f t="shared" si="52"/>
        <v>0</v>
      </c>
      <c r="T96" s="81">
        <f t="shared" si="52"/>
        <v>3</v>
      </c>
      <c r="U96" s="82">
        <f t="shared" si="52"/>
        <v>0</v>
      </c>
      <c r="V96" s="82">
        <f t="shared" ref="V96:W96" si="53">F96+J96+N96+R96</f>
        <v>539</v>
      </c>
      <c r="W96" s="81">
        <f t="shared" si="53"/>
        <v>388</v>
      </c>
      <c r="X96" s="82">
        <f t="shared" ref="X96:X100" si="56">V96-W96</f>
        <v>151</v>
      </c>
      <c r="Y96" s="82">
        <f t="shared" ref="Y96:Y100" si="57">W96/V96</f>
        <v>0.719851577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120</v>
      </c>
      <c r="H97" s="84">
        <f t="shared" si="54"/>
        <v>40</v>
      </c>
      <c r="I97" s="85">
        <f t="shared" si="54"/>
        <v>0.75</v>
      </c>
      <c r="J97" s="84">
        <f t="shared" si="54"/>
        <v>22</v>
      </c>
      <c r="K97" s="84">
        <f t="shared" si="54"/>
        <v>18</v>
      </c>
      <c r="L97" s="84">
        <f t="shared" si="54"/>
        <v>4</v>
      </c>
      <c r="M97" s="85">
        <f t="shared" si="54"/>
        <v>0.8181818182</v>
      </c>
      <c r="N97" s="84">
        <f t="shared" si="54"/>
        <v>20</v>
      </c>
      <c r="O97" s="84">
        <f t="shared" si="54"/>
        <v>12</v>
      </c>
      <c r="P97" s="84">
        <f t="shared" si="54"/>
        <v>8</v>
      </c>
      <c r="Q97" s="85">
        <f t="shared" si="54"/>
        <v>0.6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150</v>
      </c>
      <c r="X97" s="81">
        <f t="shared" si="56"/>
        <v>52</v>
      </c>
      <c r="Y97" s="82">
        <f t="shared" si="57"/>
        <v>0.7425742574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126</v>
      </c>
      <c r="H98" s="87">
        <f t="shared" si="58"/>
        <v>39</v>
      </c>
      <c r="I98" s="88">
        <f t="shared" si="58"/>
        <v>0.7636363636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8</v>
      </c>
      <c r="P98" s="87">
        <f t="shared" si="58"/>
        <v>14</v>
      </c>
      <c r="Q98" s="88">
        <f t="shared" si="58"/>
        <v>0.4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134</v>
      </c>
      <c r="X98" s="82">
        <f t="shared" si="56"/>
        <v>53</v>
      </c>
      <c r="Y98" s="82">
        <f t="shared" si="57"/>
        <v>0.7165775401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138</v>
      </c>
      <c r="H99" s="27">
        <f t="shared" si="60"/>
        <v>23</v>
      </c>
      <c r="I99" s="28">
        <f t="shared" si="60"/>
        <v>0.8571428571</v>
      </c>
      <c r="J99" s="27">
        <f t="shared" si="60"/>
        <v>15</v>
      </c>
      <c r="K99" s="27">
        <f t="shared" si="60"/>
        <v>2</v>
      </c>
      <c r="L99" s="27">
        <f t="shared" si="60"/>
        <v>13</v>
      </c>
      <c r="M99" s="28">
        <f t="shared" si="60"/>
        <v>0.1333333333</v>
      </c>
      <c r="N99" s="27">
        <f t="shared" si="60"/>
        <v>29</v>
      </c>
      <c r="O99" s="27">
        <f t="shared" si="60"/>
        <v>14</v>
      </c>
      <c r="P99" s="27">
        <f t="shared" si="60"/>
        <v>15</v>
      </c>
      <c r="Q99" s="28">
        <f t="shared" si="60"/>
        <v>0.4827586207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154</v>
      </c>
      <c r="X99" s="82">
        <f t="shared" si="56"/>
        <v>51</v>
      </c>
      <c r="Y99" s="82">
        <f t="shared" si="57"/>
        <v>0.7512195122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728</v>
      </c>
      <c r="H100" s="27">
        <f t="shared" si="62"/>
        <v>177</v>
      </c>
      <c r="I100" s="28">
        <f t="shared" si="62"/>
        <v>0.8044198895</v>
      </c>
      <c r="J100" s="28">
        <f t="shared" si="62"/>
        <v>53</v>
      </c>
      <c r="K100" s="27">
        <f t="shared" si="62"/>
        <v>20</v>
      </c>
      <c r="L100" s="28">
        <f t="shared" si="62"/>
        <v>33</v>
      </c>
      <c r="M100" s="28">
        <f t="shared" si="62"/>
        <v>0.3773584906</v>
      </c>
      <c r="N100" s="27">
        <f t="shared" si="62"/>
        <v>172</v>
      </c>
      <c r="O100" s="27">
        <f t="shared" si="62"/>
        <v>78</v>
      </c>
      <c r="P100" s="27">
        <f t="shared" si="62"/>
        <v>96</v>
      </c>
      <c r="Q100" s="28">
        <f t="shared" si="62"/>
        <v>0.4534883721</v>
      </c>
      <c r="R100" s="63">
        <f t="shared" si="62"/>
        <v>3</v>
      </c>
      <c r="S100" s="63">
        <f t="shared" si="62"/>
        <v>0</v>
      </c>
      <c r="T100" s="63">
        <f t="shared" si="62"/>
        <v>3</v>
      </c>
      <c r="U100" s="28">
        <f t="shared" si="62"/>
        <v>0</v>
      </c>
      <c r="V100" s="82">
        <f t="shared" ref="V100:W100" si="63">F100+J100+N100+R100</f>
        <v>1133</v>
      </c>
      <c r="W100" s="91">
        <f t="shared" si="63"/>
        <v>826</v>
      </c>
      <c r="X100" s="82">
        <f t="shared" si="56"/>
        <v>307</v>
      </c>
      <c r="Y100" s="82">
        <f t="shared" si="57"/>
        <v>0.7290379523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4"/>
      <c r="B111" s="4"/>
      <c r="C111" s="4"/>
      <c r="D111" s="4"/>
      <c r="E111" s="92" t="s">
        <v>168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748</v>
      </c>
      <c r="M113" s="9"/>
      <c r="N113" s="10"/>
      <c r="O113" s="99">
        <f t="shared" ref="O113:O114" si="64">I113-L113</f>
        <v>210</v>
      </c>
      <c r="P113" s="9"/>
      <c r="Q113" s="10"/>
      <c r="R113" s="99">
        <f t="shared" ref="R113:R115" si="65">L113/I113</f>
        <v>0.7807933194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78</v>
      </c>
      <c r="M114" s="9"/>
      <c r="N114" s="10"/>
      <c r="O114" s="101">
        <f t="shared" si="64"/>
        <v>97</v>
      </c>
      <c r="P114" s="9"/>
      <c r="Q114" s="10"/>
      <c r="R114" s="99">
        <f t="shared" si="65"/>
        <v>0.4457142857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826</v>
      </c>
      <c r="M115" s="9"/>
      <c r="N115" s="10"/>
      <c r="O115" s="99">
        <f>SUM(O113:O114)</f>
        <v>307</v>
      </c>
      <c r="P115" s="9"/>
      <c r="Q115" s="10"/>
      <c r="R115" s="99">
        <f t="shared" si="65"/>
        <v>0.7290379523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1955.0</v>
      </c>
      <c r="G121" s="107">
        <v>780.0</v>
      </c>
      <c r="H121" s="107">
        <f t="shared" ref="H121:H124" si="66">F121-G121</f>
        <v>1175</v>
      </c>
      <c r="I121" s="108">
        <f t="shared" ref="I121:I125" si="67">G121/F121</f>
        <v>0.3989769821</v>
      </c>
      <c r="J121" s="107">
        <v>410.0</v>
      </c>
      <c r="K121" s="107">
        <v>105.0</v>
      </c>
      <c r="L121" s="107">
        <f t="shared" ref="L121:L124" si="68">J121-K121</f>
        <v>305</v>
      </c>
      <c r="M121" s="108">
        <f t="shared" ref="M121:M125" si="69">K121/J121</f>
        <v>0.256097561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1589.0</v>
      </c>
      <c r="G122" s="107">
        <v>425.0</v>
      </c>
      <c r="H122" s="107">
        <f t="shared" si="66"/>
        <v>1164</v>
      </c>
      <c r="I122" s="108">
        <f t="shared" si="67"/>
        <v>0.2674638137</v>
      </c>
      <c r="J122" s="107">
        <v>408.0</v>
      </c>
      <c r="K122" s="107">
        <v>65.0</v>
      </c>
      <c r="L122" s="107">
        <f t="shared" si="68"/>
        <v>343</v>
      </c>
      <c r="M122" s="108">
        <f t="shared" si="69"/>
        <v>0.1593137255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1398.0</v>
      </c>
      <c r="G123" s="107">
        <v>444.0</v>
      </c>
      <c r="H123" s="107">
        <f t="shared" si="66"/>
        <v>954</v>
      </c>
      <c r="I123" s="108">
        <f t="shared" si="67"/>
        <v>0.3175965665</v>
      </c>
      <c r="J123" s="107">
        <v>346.0</v>
      </c>
      <c r="K123" s="107">
        <v>55.0</v>
      </c>
      <c r="L123" s="107">
        <f t="shared" si="68"/>
        <v>291</v>
      </c>
      <c r="M123" s="108">
        <f t="shared" si="69"/>
        <v>0.1589595376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1938.0</v>
      </c>
      <c r="G124" s="107">
        <v>729.0</v>
      </c>
      <c r="H124" s="107">
        <f t="shared" si="66"/>
        <v>1209</v>
      </c>
      <c r="I124" s="108">
        <f t="shared" si="67"/>
        <v>0.3761609907</v>
      </c>
      <c r="J124" s="107">
        <v>458.0</v>
      </c>
      <c r="K124" s="107">
        <v>61.0</v>
      </c>
      <c r="L124" s="107">
        <f t="shared" si="68"/>
        <v>397</v>
      </c>
      <c r="M124" s="108">
        <f t="shared" si="69"/>
        <v>0.1331877729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6880</v>
      </c>
      <c r="G125" s="104">
        <f t="shared" si="70"/>
        <v>2378</v>
      </c>
      <c r="H125" s="104">
        <f t="shared" si="70"/>
        <v>4502</v>
      </c>
      <c r="I125" s="109">
        <f t="shared" si="67"/>
        <v>0.3456395349</v>
      </c>
      <c r="J125" s="104">
        <f t="shared" ref="J125:L125" si="71">J121+J122+J123+J124</f>
        <v>1622</v>
      </c>
      <c r="K125" s="104">
        <f t="shared" si="71"/>
        <v>286</v>
      </c>
      <c r="L125" s="104">
        <f t="shared" si="71"/>
        <v>1336</v>
      </c>
      <c r="M125" s="109">
        <f t="shared" si="69"/>
        <v>0.176325524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166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344</v>
      </c>
      <c r="H143" s="113">
        <f t="shared" ref="H143:H147" si="77">F143-G143</f>
        <v>89</v>
      </c>
      <c r="I143" s="114">
        <f t="shared" ref="I143:I147" si="78">G143/F143</f>
        <v>0.7944572748</v>
      </c>
      <c r="J143" s="115">
        <f t="shared" ref="J143:K143" si="73">F121</f>
        <v>1955</v>
      </c>
      <c r="K143" s="115">
        <f t="shared" si="73"/>
        <v>780</v>
      </c>
      <c r="L143" s="116">
        <f t="shared" ref="L143:L147" si="80">J143-K143</f>
        <v>1175</v>
      </c>
      <c r="M143" s="114">
        <f t="shared" ref="M143:M147" si="81">K143/J143</f>
        <v>0.3989769821</v>
      </c>
      <c r="N143" s="113">
        <f t="shared" ref="N143:O143" si="74">N96+R96</f>
        <v>106</v>
      </c>
      <c r="O143" s="113">
        <f t="shared" si="74"/>
        <v>44</v>
      </c>
      <c r="P143" s="113">
        <f t="shared" ref="P143:P147" si="83">N143-O143</f>
        <v>62</v>
      </c>
      <c r="Q143" s="114">
        <f t="shared" ref="Q143:Q147" si="84">O143/N143</f>
        <v>0.4150943396</v>
      </c>
      <c r="R143" s="115">
        <f t="shared" ref="R143:S143" si="75">J121</f>
        <v>410</v>
      </c>
      <c r="S143" s="115">
        <f t="shared" si="75"/>
        <v>105</v>
      </c>
      <c r="T143" s="116">
        <f t="shared" ref="T143:T147" si="86">R143-S143</f>
        <v>305</v>
      </c>
      <c r="U143" s="114">
        <f t="shared" ref="U143:U147" si="87">S143/R143</f>
        <v>0.256097561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138</v>
      </c>
      <c r="H144" s="118">
        <f t="shared" si="77"/>
        <v>44</v>
      </c>
      <c r="I144" s="119">
        <f t="shared" si="78"/>
        <v>0.7582417582</v>
      </c>
      <c r="J144" s="120">
        <f t="shared" ref="J144:K144" si="79">F122</f>
        <v>1589</v>
      </c>
      <c r="K144" s="120">
        <f t="shared" si="79"/>
        <v>425</v>
      </c>
      <c r="L144" s="121">
        <f t="shared" si="80"/>
        <v>1164</v>
      </c>
      <c r="M144" s="119">
        <f t="shared" si="81"/>
        <v>0.2674638137</v>
      </c>
      <c r="N144" s="118">
        <f t="shared" ref="N144:O144" si="82">N97+R97</f>
        <v>20</v>
      </c>
      <c r="O144" s="118">
        <f t="shared" si="82"/>
        <v>12</v>
      </c>
      <c r="P144" s="118">
        <f t="shared" si="83"/>
        <v>8</v>
      </c>
      <c r="Q144" s="119">
        <f t="shared" si="84"/>
        <v>0.6</v>
      </c>
      <c r="R144" s="120">
        <f t="shared" ref="R144:S144" si="85">J122</f>
        <v>408</v>
      </c>
      <c r="S144" s="120">
        <f t="shared" si="85"/>
        <v>65</v>
      </c>
      <c r="T144" s="121">
        <f t="shared" si="86"/>
        <v>343</v>
      </c>
      <c r="U144" s="119">
        <f t="shared" si="87"/>
        <v>0.1593137255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126</v>
      </c>
      <c r="H145" s="123">
        <f t="shared" si="77"/>
        <v>41</v>
      </c>
      <c r="I145" s="124">
        <f t="shared" si="78"/>
        <v>0.754491018</v>
      </c>
      <c r="J145" s="125">
        <f t="shared" ref="J145:K145" si="89">F123</f>
        <v>1398</v>
      </c>
      <c r="K145" s="125">
        <f t="shared" si="89"/>
        <v>444</v>
      </c>
      <c r="L145" s="126">
        <f t="shared" si="80"/>
        <v>954</v>
      </c>
      <c r="M145" s="124">
        <f t="shared" si="81"/>
        <v>0.3175965665</v>
      </c>
      <c r="N145" s="123">
        <f t="shared" ref="N145:O145" si="90">N98+R98</f>
        <v>20</v>
      </c>
      <c r="O145" s="123">
        <f t="shared" si="90"/>
        <v>8</v>
      </c>
      <c r="P145" s="123">
        <f t="shared" si="83"/>
        <v>12</v>
      </c>
      <c r="Q145" s="124">
        <f t="shared" si="84"/>
        <v>0.4</v>
      </c>
      <c r="R145" s="125">
        <f t="shared" ref="R145:S145" si="91">J123</f>
        <v>346</v>
      </c>
      <c r="S145" s="125">
        <f t="shared" si="91"/>
        <v>55</v>
      </c>
      <c r="T145" s="126">
        <f t="shared" si="86"/>
        <v>291</v>
      </c>
      <c r="U145" s="124">
        <f t="shared" si="87"/>
        <v>0.1589595376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140</v>
      </c>
      <c r="H146" s="128">
        <f t="shared" si="77"/>
        <v>36</v>
      </c>
      <c r="I146" s="129">
        <f t="shared" si="78"/>
        <v>0.7954545455</v>
      </c>
      <c r="J146" s="130">
        <f t="shared" ref="J146:K146" si="93">F124</f>
        <v>1938</v>
      </c>
      <c r="K146" s="130">
        <f t="shared" si="93"/>
        <v>729</v>
      </c>
      <c r="L146" s="131">
        <f t="shared" si="80"/>
        <v>1209</v>
      </c>
      <c r="M146" s="129">
        <f t="shared" si="81"/>
        <v>0.3761609907</v>
      </c>
      <c r="N146" s="128">
        <f t="shared" ref="N146:O146" si="94">N99+R99</f>
        <v>29</v>
      </c>
      <c r="O146" s="128">
        <f t="shared" si="94"/>
        <v>14</v>
      </c>
      <c r="P146" s="128">
        <f t="shared" si="83"/>
        <v>15</v>
      </c>
      <c r="Q146" s="129">
        <f t="shared" si="84"/>
        <v>0.4827586207</v>
      </c>
      <c r="R146" s="130">
        <f t="shared" ref="R146:S146" si="95">J124</f>
        <v>458</v>
      </c>
      <c r="S146" s="130">
        <f t="shared" si="95"/>
        <v>61</v>
      </c>
      <c r="T146" s="131">
        <f t="shared" si="86"/>
        <v>397</v>
      </c>
      <c r="U146" s="129">
        <f t="shared" si="87"/>
        <v>0.1331877729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748</v>
      </c>
      <c r="H147" s="132">
        <f t="shared" si="77"/>
        <v>210</v>
      </c>
      <c r="I147" s="133">
        <f t="shared" si="78"/>
        <v>0.7807933194</v>
      </c>
      <c r="J147" s="134">
        <f t="shared" ref="J147:K147" si="97">F125</f>
        <v>6880</v>
      </c>
      <c r="K147" s="134">
        <f t="shared" si="97"/>
        <v>2378</v>
      </c>
      <c r="L147" s="135">
        <f t="shared" si="80"/>
        <v>4502</v>
      </c>
      <c r="M147" s="133">
        <f t="shared" si="81"/>
        <v>0.3456395349</v>
      </c>
      <c r="N147" s="132">
        <f t="shared" ref="N147:O147" si="98">N100+R100</f>
        <v>175</v>
      </c>
      <c r="O147" s="132">
        <f t="shared" si="98"/>
        <v>78</v>
      </c>
      <c r="P147" s="132">
        <f t="shared" si="83"/>
        <v>97</v>
      </c>
      <c r="Q147" s="133">
        <f t="shared" si="84"/>
        <v>0.4457142857</v>
      </c>
      <c r="R147" s="134">
        <f t="shared" ref="R147:S147" si="99">J125</f>
        <v>1622</v>
      </c>
      <c r="S147" s="134">
        <f t="shared" si="99"/>
        <v>286</v>
      </c>
      <c r="T147" s="135">
        <f t="shared" si="86"/>
        <v>1336</v>
      </c>
      <c r="U147" s="133">
        <f t="shared" si="87"/>
        <v>0.176325524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954166666666667" footer="0.0" header="0.0" left="0.7875" right="0.7875" top="0.954166666666667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4.75"/>
    <col customWidth="1" min="6" max="8" width="5.25"/>
    <col customWidth="1" min="9" max="9" width="7.25"/>
    <col customWidth="1" min="10" max="12" width="5.25"/>
    <col customWidth="1" min="13" max="13" width="7.38"/>
    <col customWidth="1" min="14" max="21" width="5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7.0</v>
      </c>
      <c r="P8" s="21">
        <f>N8-O8</f>
        <v>3</v>
      </c>
      <c r="Q8" s="23">
        <f>O8/N8</f>
        <v>0.7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9.0</v>
      </c>
      <c r="P10" s="21">
        <f>N10-O10</f>
        <v>1</v>
      </c>
      <c r="Q10" s="23">
        <f>O10/N10</f>
        <v>0.9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43.0</v>
      </c>
      <c r="H11" s="21">
        <f t="shared" ref="H11:H17" si="4">F11-G11</f>
        <v>2</v>
      </c>
      <c r="I11" s="23">
        <f t="shared" ref="I11:I17" si="5">G11/F11</f>
        <v>0.9555555556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31.0</v>
      </c>
      <c r="H12" s="21">
        <f t="shared" si="4"/>
        <v>1</v>
      </c>
      <c r="I12" s="23">
        <f t="shared" si="5"/>
        <v>0.96875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12.0</v>
      </c>
      <c r="H14" s="21">
        <f t="shared" si="4"/>
        <v>8</v>
      </c>
      <c r="I14" s="23">
        <f t="shared" si="5"/>
        <v>0.6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23.0</v>
      </c>
      <c r="H16" s="21">
        <f t="shared" si="4"/>
        <v>0</v>
      </c>
      <c r="I16" s="23">
        <f t="shared" si="5"/>
        <v>1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26.0</v>
      </c>
      <c r="H17" s="21">
        <f t="shared" si="4"/>
        <v>4</v>
      </c>
      <c r="I17" s="23">
        <f t="shared" si="5"/>
        <v>0.8666666667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16.0</v>
      </c>
      <c r="P18" s="21">
        <f t="shared" si="6"/>
        <v>18</v>
      </c>
      <c r="Q18" s="23">
        <f t="shared" si="7"/>
        <v>0.4705882353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7.0</v>
      </c>
      <c r="H21" s="21">
        <f t="shared" si="8"/>
        <v>1</v>
      </c>
      <c r="I21" s="23">
        <f t="shared" si="9"/>
        <v>0.875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8.0</v>
      </c>
      <c r="H22" s="21">
        <f t="shared" si="8"/>
        <v>2</v>
      </c>
      <c r="I22" s="23">
        <f t="shared" si="9"/>
        <v>0.8</v>
      </c>
      <c r="J22" s="21"/>
      <c r="K22" s="22"/>
      <c r="L22" s="21"/>
      <c r="M22" s="23"/>
      <c r="N22" s="21">
        <v>4.0</v>
      </c>
      <c r="O22" s="22">
        <v>3.0</v>
      </c>
      <c r="P22" s="21">
        <f t="shared" ref="P22:P23" si="10">N22-O22</f>
        <v>1</v>
      </c>
      <c r="Q22" s="23">
        <f t="shared" ref="Q22:Q23" si="11">O22/N22</f>
        <v>0.75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5.0</v>
      </c>
      <c r="H23" s="21">
        <f t="shared" si="8"/>
        <v>35</v>
      </c>
      <c r="I23" s="23">
        <f t="shared" si="9"/>
        <v>0.125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/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0.0</v>
      </c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3.0</v>
      </c>
      <c r="L28" s="21">
        <f>J28-K28</f>
        <v>1</v>
      </c>
      <c r="M28" s="23">
        <f>K28/J28</f>
        <v>0.75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/>
      <c r="T30" s="21">
        <f>R30-S30</f>
        <v>3</v>
      </c>
      <c r="U30" s="23">
        <f>S30/R30</f>
        <v>0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7.0</v>
      </c>
      <c r="H33" s="21">
        <f t="shared" si="12"/>
        <v>2</v>
      </c>
      <c r="I33" s="23">
        <f t="shared" si="13"/>
        <v>0.7777777778</v>
      </c>
      <c r="J33" s="21"/>
      <c r="K33" s="22"/>
      <c r="L33" s="21"/>
      <c r="M33" s="23">
        <v>0.04</v>
      </c>
      <c r="N33" s="21">
        <v>4.0</v>
      </c>
      <c r="O33" s="22">
        <v>3.0</v>
      </c>
      <c r="P33" s="21">
        <f>N33-O33</f>
        <v>1</v>
      </c>
      <c r="Q33" s="23">
        <f>O33/N33</f>
        <v>0.75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5.0</v>
      </c>
      <c r="H34" s="21">
        <f t="shared" si="12"/>
        <v>1</v>
      </c>
      <c r="I34" s="23">
        <f t="shared" si="13"/>
        <v>0.8333333333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352</v>
      </c>
      <c r="H37" s="27">
        <f t="shared" si="12"/>
        <v>67</v>
      </c>
      <c r="I37" s="28">
        <f t="shared" si="13"/>
        <v>0.8400954654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42</v>
      </c>
      <c r="P37" s="27">
        <f t="shared" si="17"/>
        <v>61</v>
      </c>
      <c r="Q37" s="28">
        <f t="shared" ref="Q37:Q39" si="19">O37/N37</f>
        <v>0.4077669903</v>
      </c>
      <c r="R37" s="27">
        <f t="shared" ref="R37:T37" si="18">SUM(R7:R36)</f>
        <v>3</v>
      </c>
      <c r="S37" s="27">
        <f t="shared" si="18"/>
        <v>0</v>
      </c>
      <c r="T37" s="27">
        <f t="shared" si="18"/>
        <v>3</v>
      </c>
      <c r="U37" s="28">
        <f>S37/R37</f>
        <v>0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19.0</v>
      </c>
      <c r="H39" s="35">
        <f t="shared" si="12"/>
        <v>-9</v>
      </c>
      <c r="I39" s="37">
        <f t="shared" si="13"/>
        <v>1.9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8.0</v>
      </c>
      <c r="H40" s="35">
        <f t="shared" si="12"/>
        <v>2</v>
      </c>
      <c r="I40" s="37">
        <f t="shared" si="13"/>
        <v>0.8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10.0</v>
      </c>
      <c r="H41" s="35">
        <f t="shared" si="12"/>
        <v>0</v>
      </c>
      <c r="I41" s="37">
        <f t="shared" si="13"/>
        <v>1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9.0</v>
      </c>
      <c r="H43" s="35">
        <f t="shared" si="12"/>
        <v>1</v>
      </c>
      <c r="I43" s="37">
        <f t="shared" si="13"/>
        <v>0.9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2.0</v>
      </c>
      <c r="H44" s="35">
        <f t="shared" si="12"/>
        <v>1</v>
      </c>
      <c r="I44" s="37">
        <f t="shared" si="13"/>
        <v>0.6666666667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19.0</v>
      </c>
      <c r="H46" s="35">
        <f t="shared" si="12"/>
        <v>11</v>
      </c>
      <c r="I46" s="37">
        <f t="shared" si="13"/>
        <v>0.6333333333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4.0</v>
      </c>
      <c r="L50" s="35">
        <f t="shared" ref="L50:L51" si="23">J50-K50</f>
        <v>1</v>
      </c>
      <c r="M50" s="37">
        <f t="shared" ref="M50:M51" si="24">K50/J50</f>
        <v>0.8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2.0</v>
      </c>
      <c r="H51" s="35">
        <f t="shared" si="12"/>
        <v>3</v>
      </c>
      <c r="I51" s="37">
        <f t="shared" si="13"/>
        <v>0.4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132</v>
      </c>
      <c r="H53" s="27">
        <f t="shared" si="25"/>
        <v>28</v>
      </c>
      <c r="I53" s="28">
        <f t="shared" si="13"/>
        <v>0.825</v>
      </c>
      <c r="J53" s="27">
        <f t="shared" ref="J53:L53" si="26">SUM(J38:J52)</f>
        <v>22</v>
      </c>
      <c r="K53" s="27">
        <f t="shared" si="26"/>
        <v>18</v>
      </c>
      <c r="L53" s="27">
        <f t="shared" si="26"/>
        <v>4</v>
      </c>
      <c r="M53" s="28">
        <f>K53/J53</f>
        <v>0.8181818182</v>
      </c>
      <c r="N53" s="27">
        <f t="shared" ref="N53:O53" si="27">SUM(N38:N52)</f>
        <v>20</v>
      </c>
      <c r="O53" s="27">
        <f t="shared" si="27"/>
        <v>11</v>
      </c>
      <c r="P53" s="27">
        <f>N53-O53</f>
        <v>9</v>
      </c>
      <c r="Q53" s="28">
        <f t="shared" ref="Q53:Q54" si="29">O53/N53</f>
        <v>0.55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6.0</v>
      </c>
      <c r="H56" s="44">
        <f t="shared" si="30"/>
        <v>4</v>
      </c>
      <c r="I56" s="46">
        <f t="shared" si="13"/>
        <v>0.6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8.0</v>
      </c>
      <c r="H57" s="44">
        <f t="shared" si="30"/>
        <v>2</v>
      </c>
      <c r="I57" s="46">
        <f t="shared" si="13"/>
        <v>0.8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2.0</v>
      </c>
      <c r="P58" s="44">
        <f>N58-O58</f>
        <v>0</v>
      </c>
      <c r="Q58" s="46">
        <f>O58/N58</f>
        <v>1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4.0</v>
      </c>
      <c r="H60" s="44">
        <f t="shared" si="30"/>
        <v>4</v>
      </c>
      <c r="I60" s="46">
        <f t="shared" si="13"/>
        <v>0.5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/>
      <c r="L61" s="44">
        <f>J61-K61</f>
        <v>2</v>
      </c>
      <c r="M61" s="46">
        <f>K61/J61</f>
        <v>0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13.0</v>
      </c>
      <c r="H68" s="44">
        <f t="shared" si="30"/>
        <v>9</v>
      </c>
      <c r="I68" s="46">
        <f t="shared" si="13"/>
        <v>0.5909090909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 t="s">
        <v>165</v>
      </c>
      <c r="T69" s="46" t="str">
        <f>S69/R69</f>
        <v>#VALUE!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123</v>
      </c>
      <c r="H70" s="27">
        <f t="shared" si="36"/>
        <v>42</v>
      </c>
      <c r="I70" s="28">
        <f t="shared" si="13"/>
        <v>0.7454545455</v>
      </c>
      <c r="J70" s="27">
        <f t="shared" ref="J70:K70" si="37">SUM(J54:J69)</f>
        <v>2</v>
      </c>
      <c r="K70" s="27">
        <f t="shared" si="37"/>
        <v>0</v>
      </c>
      <c r="L70" s="27">
        <f>J70-K70</f>
        <v>2</v>
      </c>
      <c r="M70" s="28">
        <f>K70/J70</f>
        <v>0</v>
      </c>
      <c r="N70" s="27">
        <f t="shared" ref="N70:P70" si="38">SUM(N54:N69)</f>
        <v>20</v>
      </c>
      <c r="O70" s="27">
        <f t="shared" si="38"/>
        <v>9</v>
      </c>
      <c r="P70" s="27">
        <f t="shared" si="38"/>
        <v>13</v>
      </c>
      <c r="Q70" s="28">
        <f t="shared" si="35"/>
        <v>0.45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1.0</v>
      </c>
      <c r="L73" s="56">
        <f>J73-K73</f>
        <v>4</v>
      </c>
      <c r="M73" s="58">
        <f>K73/J73</f>
        <v>0.2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15.0</v>
      </c>
      <c r="H75" s="56">
        <f t="shared" si="39"/>
        <v>0</v>
      </c>
      <c r="I75" s="58">
        <f t="shared" si="13"/>
        <v>1</v>
      </c>
      <c r="J75" s="56">
        <v>2.0</v>
      </c>
      <c r="K75" s="57">
        <v>1.0</v>
      </c>
      <c r="L75" s="56">
        <f>J75-K75</f>
        <v>1</v>
      </c>
      <c r="M75" s="58">
        <f>K75/J75</f>
        <v>0.5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4.0</v>
      </c>
      <c r="P76" s="56">
        <f t="shared" si="40"/>
        <v>1</v>
      </c>
      <c r="Q76" s="58">
        <f t="shared" si="41"/>
        <v>0.8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18.0</v>
      </c>
      <c r="H78" s="56">
        <f t="shared" si="39"/>
        <v>10</v>
      </c>
      <c r="I78" s="58">
        <f t="shared" si="13"/>
        <v>0.6428571429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3.0</v>
      </c>
      <c r="P78" s="56">
        <f t="shared" si="40"/>
        <v>4</v>
      </c>
      <c r="Q78" s="58">
        <f t="shared" si="41"/>
        <v>0.4285714286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8.0</v>
      </c>
      <c r="H79" s="56">
        <f t="shared" si="39"/>
        <v>2</v>
      </c>
      <c r="I79" s="58">
        <f t="shared" si="13"/>
        <v>0.8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9.0</v>
      </c>
      <c r="H80" s="56">
        <f t="shared" si="39"/>
        <v>1</v>
      </c>
      <c r="I80" s="58">
        <f t="shared" si="13"/>
        <v>0.9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9.0</v>
      </c>
      <c r="H81" s="56">
        <f t="shared" si="39"/>
        <v>1</v>
      </c>
      <c r="I81" s="58">
        <f t="shared" si="13"/>
        <v>0.9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4.0</v>
      </c>
      <c r="H83" s="56">
        <f t="shared" si="39"/>
        <v>5</v>
      </c>
      <c r="I83" s="58">
        <f t="shared" si="13"/>
        <v>0.4444444444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134</v>
      </c>
      <c r="H85" s="27">
        <f t="shared" si="44"/>
        <v>27</v>
      </c>
      <c r="I85" s="28">
        <f t="shared" si="13"/>
        <v>0.8322981366</v>
      </c>
      <c r="J85" s="27">
        <f t="shared" ref="J85:K85" si="45">SUM(J71:J84)</f>
        <v>15</v>
      </c>
      <c r="K85" s="27">
        <f t="shared" si="45"/>
        <v>2</v>
      </c>
      <c r="L85" s="27">
        <f>J85-K85</f>
        <v>13</v>
      </c>
      <c r="M85" s="28">
        <f t="shared" ref="M85:M86" si="49">K85/J85</f>
        <v>0.1333333333</v>
      </c>
      <c r="N85" s="27">
        <f t="shared" ref="N85:P85" si="46">SUM(N71:N84)</f>
        <v>29</v>
      </c>
      <c r="O85" s="27">
        <f t="shared" si="46"/>
        <v>11</v>
      </c>
      <c r="P85" s="27">
        <f t="shared" si="46"/>
        <v>18</v>
      </c>
      <c r="Q85" s="28">
        <f t="shared" si="43"/>
        <v>0.3793103448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741</v>
      </c>
      <c r="H86" s="27">
        <f t="shared" si="47"/>
        <v>164</v>
      </c>
      <c r="I86" s="28">
        <f t="shared" si="13"/>
        <v>0.8187845304</v>
      </c>
      <c r="J86" s="28">
        <f t="shared" ref="J86:L86" si="48">J37+J53+J70+J85</f>
        <v>53</v>
      </c>
      <c r="K86" s="27">
        <f t="shared" si="48"/>
        <v>20</v>
      </c>
      <c r="L86" s="28">
        <f t="shared" si="48"/>
        <v>33</v>
      </c>
      <c r="M86" s="28">
        <f t="shared" si="49"/>
        <v>0.3773584906</v>
      </c>
      <c r="N86" s="27">
        <f t="shared" ref="N86:P86" si="50">N37+N53+N70+N85</f>
        <v>172</v>
      </c>
      <c r="O86" s="27">
        <f t="shared" si="50"/>
        <v>73</v>
      </c>
      <c r="P86" s="27">
        <f t="shared" si="50"/>
        <v>101</v>
      </c>
      <c r="Q86" s="28">
        <f t="shared" si="43"/>
        <v>0.4244186047</v>
      </c>
      <c r="R86" s="63">
        <f t="shared" ref="R86:T86" si="51">R37+R53</f>
        <v>3</v>
      </c>
      <c r="S86" s="63">
        <f t="shared" si="51"/>
        <v>0</v>
      </c>
      <c r="T86" s="63">
        <f t="shared" si="51"/>
        <v>3</v>
      </c>
      <c r="U86" s="28">
        <f>S86/R86</f>
        <v>0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170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352</v>
      </c>
      <c r="H96" s="81">
        <f t="shared" si="52"/>
        <v>67</v>
      </c>
      <c r="I96" s="82">
        <f t="shared" si="52"/>
        <v>0.8400954654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42</v>
      </c>
      <c r="P96" s="81">
        <f t="shared" si="52"/>
        <v>61</v>
      </c>
      <c r="Q96" s="82">
        <f t="shared" si="52"/>
        <v>0.4077669903</v>
      </c>
      <c r="R96" s="81">
        <f t="shared" si="52"/>
        <v>3</v>
      </c>
      <c r="S96" s="81">
        <f t="shared" si="52"/>
        <v>0</v>
      </c>
      <c r="T96" s="81">
        <f t="shared" si="52"/>
        <v>3</v>
      </c>
      <c r="U96" s="82">
        <f t="shared" si="52"/>
        <v>0</v>
      </c>
      <c r="V96" s="82">
        <f t="shared" ref="V96:W96" si="53">F96+J96+N96+R96</f>
        <v>539</v>
      </c>
      <c r="W96" s="81">
        <f t="shared" si="53"/>
        <v>394</v>
      </c>
      <c r="X96" s="82">
        <f t="shared" ref="X96:X100" si="56">V96-W96</f>
        <v>145</v>
      </c>
      <c r="Y96" s="82">
        <f t="shared" ref="Y96:Y100" si="57">W96/V96</f>
        <v>0.7309833024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132</v>
      </c>
      <c r="H97" s="84">
        <f t="shared" si="54"/>
        <v>28</v>
      </c>
      <c r="I97" s="85">
        <f t="shared" si="54"/>
        <v>0.825</v>
      </c>
      <c r="J97" s="84">
        <f t="shared" si="54"/>
        <v>22</v>
      </c>
      <c r="K97" s="84">
        <f t="shared" si="54"/>
        <v>18</v>
      </c>
      <c r="L97" s="84">
        <f t="shared" si="54"/>
        <v>4</v>
      </c>
      <c r="M97" s="85">
        <f t="shared" si="54"/>
        <v>0.8181818182</v>
      </c>
      <c r="N97" s="84">
        <f t="shared" si="54"/>
        <v>20</v>
      </c>
      <c r="O97" s="84">
        <f t="shared" si="54"/>
        <v>11</v>
      </c>
      <c r="P97" s="84">
        <f t="shared" si="54"/>
        <v>9</v>
      </c>
      <c r="Q97" s="85">
        <f t="shared" si="54"/>
        <v>0.55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161</v>
      </c>
      <c r="X97" s="81">
        <f t="shared" si="56"/>
        <v>41</v>
      </c>
      <c r="Y97" s="82">
        <f t="shared" si="57"/>
        <v>0.797029703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123</v>
      </c>
      <c r="H98" s="87">
        <f t="shared" si="58"/>
        <v>42</v>
      </c>
      <c r="I98" s="88">
        <f t="shared" si="58"/>
        <v>0.7454545455</v>
      </c>
      <c r="J98" s="87">
        <f t="shared" si="58"/>
        <v>2</v>
      </c>
      <c r="K98" s="87">
        <f t="shared" si="58"/>
        <v>0</v>
      </c>
      <c r="L98" s="87">
        <f t="shared" si="58"/>
        <v>2</v>
      </c>
      <c r="M98" s="88">
        <f t="shared" si="58"/>
        <v>0</v>
      </c>
      <c r="N98" s="87">
        <f t="shared" si="58"/>
        <v>20</v>
      </c>
      <c r="O98" s="87">
        <f t="shared" si="58"/>
        <v>9</v>
      </c>
      <c r="P98" s="87">
        <f t="shared" si="58"/>
        <v>13</v>
      </c>
      <c r="Q98" s="88">
        <f t="shared" si="58"/>
        <v>0.45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132</v>
      </c>
      <c r="X98" s="82">
        <f t="shared" si="56"/>
        <v>55</v>
      </c>
      <c r="Y98" s="82">
        <f t="shared" si="57"/>
        <v>0.7058823529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134</v>
      </c>
      <c r="H99" s="27">
        <f t="shared" si="60"/>
        <v>27</v>
      </c>
      <c r="I99" s="28">
        <f t="shared" si="60"/>
        <v>0.8322981366</v>
      </c>
      <c r="J99" s="27">
        <f t="shared" si="60"/>
        <v>15</v>
      </c>
      <c r="K99" s="27">
        <f t="shared" si="60"/>
        <v>2</v>
      </c>
      <c r="L99" s="27">
        <f t="shared" si="60"/>
        <v>13</v>
      </c>
      <c r="M99" s="28">
        <f t="shared" si="60"/>
        <v>0.1333333333</v>
      </c>
      <c r="N99" s="27">
        <f t="shared" si="60"/>
        <v>29</v>
      </c>
      <c r="O99" s="27">
        <f t="shared" si="60"/>
        <v>11</v>
      </c>
      <c r="P99" s="27">
        <f t="shared" si="60"/>
        <v>18</v>
      </c>
      <c r="Q99" s="28">
        <f t="shared" si="60"/>
        <v>0.3793103448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147</v>
      </c>
      <c r="X99" s="82">
        <f t="shared" si="56"/>
        <v>58</v>
      </c>
      <c r="Y99" s="82">
        <f t="shared" si="57"/>
        <v>0.7170731707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741</v>
      </c>
      <c r="H100" s="27">
        <f t="shared" si="62"/>
        <v>164</v>
      </c>
      <c r="I100" s="28">
        <f t="shared" si="62"/>
        <v>0.8187845304</v>
      </c>
      <c r="J100" s="28">
        <f t="shared" si="62"/>
        <v>53</v>
      </c>
      <c r="K100" s="27">
        <f t="shared" si="62"/>
        <v>20</v>
      </c>
      <c r="L100" s="28">
        <f t="shared" si="62"/>
        <v>33</v>
      </c>
      <c r="M100" s="28">
        <f t="shared" si="62"/>
        <v>0.3773584906</v>
      </c>
      <c r="N100" s="27">
        <f t="shared" si="62"/>
        <v>172</v>
      </c>
      <c r="O100" s="27">
        <f t="shared" si="62"/>
        <v>73</v>
      </c>
      <c r="P100" s="27">
        <f t="shared" si="62"/>
        <v>101</v>
      </c>
      <c r="Q100" s="28">
        <f t="shared" si="62"/>
        <v>0.4244186047</v>
      </c>
      <c r="R100" s="63">
        <f t="shared" si="62"/>
        <v>3</v>
      </c>
      <c r="S100" s="63">
        <f t="shared" si="62"/>
        <v>0</v>
      </c>
      <c r="T100" s="63">
        <f t="shared" si="62"/>
        <v>3</v>
      </c>
      <c r="U100" s="28">
        <f t="shared" si="62"/>
        <v>0</v>
      </c>
      <c r="V100" s="82">
        <f t="shared" ref="V100:W100" si="63">F100+J100+N100+R100</f>
        <v>1133</v>
      </c>
      <c r="W100" s="91">
        <f t="shared" si="63"/>
        <v>834</v>
      </c>
      <c r="X100" s="82">
        <f t="shared" si="56"/>
        <v>299</v>
      </c>
      <c r="Y100" s="82">
        <f t="shared" si="57"/>
        <v>0.7360988526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9.0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33.75" customHeight="1">
      <c r="A111" s="4"/>
      <c r="B111" s="4"/>
      <c r="C111" s="4"/>
      <c r="D111" s="4"/>
      <c r="E111" s="92" t="s">
        <v>171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761</v>
      </c>
      <c r="M113" s="9"/>
      <c r="N113" s="10"/>
      <c r="O113" s="99">
        <f t="shared" ref="O113:O114" si="64">I113-L113</f>
        <v>197</v>
      </c>
      <c r="P113" s="9"/>
      <c r="Q113" s="10"/>
      <c r="R113" s="99">
        <f t="shared" ref="R113:R115" si="65">L113/I113</f>
        <v>0.7943632568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73</v>
      </c>
      <c r="M114" s="9"/>
      <c r="N114" s="10"/>
      <c r="O114" s="101">
        <f t="shared" si="64"/>
        <v>102</v>
      </c>
      <c r="P114" s="9"/>
      <c r="Q114" s="10"/>
      <c r="R114" s="99">
        <f t="shared" si="65"/>
        <v>0.4171428571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834</v>
      </c>
      <c r="M115" s="9"/>
      <c r="N115" s="10"/>
      <c r="O115" s="99">
        <f>SUM(O113:O114)</f>
        <v>299</v>
      </c>
      <c r="P115" s="9"/>
      <c r="Q115" s="10"/>
      <c r="R115" s="99">
        <f t="shared" si="65"/>
        <v>0.7360988526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1999.0</v>
      </c>
      <c r="G121" s="107">
        <v>813.0</v>
      </c>
      <c r="H121" s="107">
        <f t="shared" ref="H121:H124" si="66">F121-G121</f>
        <v>1186</v>
      </c>
      <c r="I121" s="108">
        <f t="shared" ref="I121:I125" si="67">G121/F121</f>
        <v>0.4067033517</v>
      </c>
      <c r="J121" s="107">
        <v>421.0</v>
      </c>
      <c r="K121" s="107">
        <v>106.0</v>
      </c>
      <c r="L121" s="107">
        <f t="shared" ref="L121:L124" si="68">J121-K121</f>
        <v>315</v>
      </c>
      <c r="M121" s="108">
        <f t="shared" ref="M121:M125" si="69">K121/J121</f>
        <v>0.2517814727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1605.0</v>
      </c>
      <c r="G122" s="107">
        <v>432.0</v>
      </c>
      <c r="H122" s="107">
        <f t="shared" si="66"/>
        <v>1173</v>
      </c>
      <c r="I122" s="108">
        <f t="shared" si="67"/>
        <v>0.2691588785</v>
      </c>
      <c r="J122" s="107">
        <v>725.0</v>
      </c>
      <c r="K122" s="107">
        <v>76.0</v>
      </c>
      <c r="L122" s="107">
        <f t="shared" si="68"/>
        <v>649</v>
      </c>
      <c r="M122" s="108">
        <f t="shared" si="69"/>
        <v>0.1048275862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1386.0</v>
      </c>
      <c r="G123" s="107">
        <v>416.0</v>
      </c>
      <c r="H123" s="107">
        <f t="shared" si="66"/>
        <v>970</v>
      </c>
      <c r="I123" s="108">
        <f t="shared" si="67"/>
        <v>0.3001443001</v>
      </c>
      <c r="J123" s="107">
        <v>338.0</v>
      </c>
      <c r="K123" s="107">
        <v>61.0</v>
      </c>
      <c r="L123" s="107">
        <f t="shared" si="68"/>
        <v>277</v>
      </c>
      <c r="M123" s="108">
        <f t="shared" si="69"/>
        <v>0.1804733728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1939.0</v>
      </c>
      <c r="G124" s="107">
        <v>738.0</v>
      </c>
      <c r="H124" s="107">
        <f t="shared" si="66"/>
        <v>1201</v>
      </c>
      <c r="I124" s="108">
        <f t="shared" si="67"/>
        <v>0.3806085611</v>
      </c>
      <c r="J124" s="107">
        <v>457.0</v>
      </c>
      <c r="K124" s="107">
        <v>54.0</v>
      </c>
      <c r="L124" s="107">
        <f t="shared" si="68"/>
        <v>403</v>
      </c>
      <c r="M124" s="108">
        <f t="shared" si="69"/>
        <v>0.1181619256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6929</v>
      </c>
      <c r="G125" s="104">
        <f t="shared" si="70"/>
        <v>2399</v>
      </c>
      <c r="H125" s="104">
        <f t="shared" si="70"/>
        <v>4530</v>
      </c>
      <c r="I125" s="109">
        <f t="shared" si="67"/>
        <v>0.3462260066</v>
      </c>
      <c r="J125" s="104">
        <f t="shared" ref="J125:L125" si="71">J121+J122+J123+J124</f>
        <v>1941</v>
      </c>
      <c r="K125" s="104">
        <f t="shared" si="71"/>
        <v>297</v>
      </c>
      <c r="L125" s="104">
        <f t="shared" si="71"/>
        <v>1644</v>
      </c>
      <c r="M125" s="109">
        <f t="shared" si="69"/>
        <v>0.1530139104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169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352</v>
      </c>
      <c r="H143" s="113">
        <f t="shared" ref="H143:H147" si="77">F143-G143</f>
        <v>81</v>
      </c>
      <c r="I143" s="114">
        <f t="shared" ref="I143:I147" si="78">G143/F143</f>
        <v>0.8129330254</v>
      </c>
      <c r="J143" s="115">
        <f t="shared" ref="J143:K143" si="73">F121</f>
        <v>1999</v>
      </c>
      <c r="K143" s="115">
        <f t="shared" si="73"/>
        <v>813</v>
      </c>
      <c r="L143" s="116">
        <f t="shared" ref="L143:L147" si="80">J143-K143</f>
        <v>1186</v>
      </c>
      <c r="M143" s="114">
        <f t="shared" ref="M143:M147" si="81">K143/J143</f>
        <v>0.4067033517</v>
      </c>
      <c r="N143" s="113">
        <f t="shared" ref="N143:O143" si="74">N96+R96</f>
        <v>106</v>
      </c>
      <c r="O143" s="113">
        <f t="shared" si="74"/>
        <v>42</v>
      </c>
      <c r="P143" s="113">
        <f t="shared" ref="P143:P147" si="83">N143-O143</f>
        <v>64</v>
      </c>
      <c r="Q143" s="114">
        <f t="shared" ref="Q143:Q147" si="84">O143/N143</f>
        <v>0.3962264151</v>
      </c>
      <c r="R143" s="115">
        <f t="shared" ref="R143:S143" si="75">J121</f>
        <v>421</v>
      </c>
      <c r="S143" s="115">
        <f t="shared" si="75"/>
        <v>106</v>
      </c>
      <c r="T143" s="116">
        <f t="shared" ref="T143:T147" si="86">R143-S143</f>
        <v>315</v>
      </c>
      <c r="U143" s="114">
        <f t="shared" ref="U143:U147" si="87">S143/R143</f>
        <v>0.2517814727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150</v>
      </c>
      <c r="H144" s="118">
        <f t="shared" si="77"/>
        <v>32</v>
      </c>
      <c r="I144" s="119">
        <f t="shared" si="78"/>
        <v>0.8241758242</v>
      </c>
      <c r="J144" s="120">
        <f t="shared" ref="J144:K144" si="79">F122</f>
        <v>1605</v>
      </c>
      <c r="K144" s="120">
        <f t="shared" si="79"/>
        <v>432</v>
      </c>
      <c r="L144" s="121">
        <f t="shared" si="80"/>
        <v>1173</v>
      </c>
      <c r="M144" s="119">
        <f t="shared" si="81"/>
        <v>0.2691588785</v>
      </c>
      <c r="N144" s="118">
        <f t="shared" ref="N144:O144" si="82">N97+R97</f>
        <v>20</v>
      </c>
      <c r="O144" s="118">
        <f t="shared" si="82"/>
        <v>11</v>
      </c>
      <c r="P144" s="118">
        <f t="shared" si="83"/>
        <v>9</v>
      </c>
      <c r="Q144" s="119">
        <f t="shared" si="84"/>
        <v>0.55</v>
      </c>
      <c r="R144" s="120">
        <f t="shared" ref="R144:S144" si="85">J122</f>
        <v>725</v>
      </c>
      <c r="S144" s="120">
        <f t="shared" si="85"/>
        <v>76</v>
      </c>
      <c r="T144" s="121">
        <f t="shared" si="86"/>
        <v>649</v>
      </c>
      <c r="U144" s="119">
        <f t="shared" si="87"/>
        <v>0.1048275862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123</v>
      </c>
      <c r="H145" s="123">
        <f t="shared" si="77"/>
        <v>44</v>
      </c>
      <c r="I145" s="124">
        <f t="shared" si="78"/>
        <v>0.7365269461</v>
      </c>
      <c r="J145" s="125">
        <f t="shared" ref="J145:K145" si="89">F123</f>
        <v>1386</v>
      </c>
      <c r="K145" s="125">
        <f t="shared" si="89"/>
        <v>416</v>
      </c>
      <c r="L145" s="126">
        <f t="shared" si="80"/>
        <v>970</v>
      </c>
      <c r="M145" s="124">
        <f t="shared" si="81"/>
        <v>0.3001443001</v>
      </c>
      <c r="N145" s="123">
        <f t="shared" ref="N145:O145" si="90">N98+R98</f>
        <v>20</v>
      </c>
      <c r="O145" s="123">
        <f t="shared" si="90"/>
        <v>9</v>
      </c>
      <c r="P145" s="123">
        <f t="shared" si="83"/>
        <v>11</v>
      </c>
      <c r="Q145" s="124">
        <f t="shared" si="84"/>
        <v>0.45</v>
      </c>
      <c r="R145" s="125">
        <f t="shared" ref="R145:S145" si="91">J123</f>
        <v>338</v>
      </c>
      <c r="S145" s="125">
        <f t="shared" si="91"/>
        <v>61</v>
      </c>
      <c r="T145" s="126">
        <f t="shared" si="86"/>
        <v>277</v>
      </c>
      <c r="U145" s="124">
        <f t="shared" si="87"/>
        <v>0.1804733728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136</v>
      </c>
      <c r="H146" s="128">
        <f t="shared" si="77"/>
        <v>40</v>
      </c>
      <c r="I146" s="129">
        <f t="shared" si="78"/>
        <v>0.7727272727</v>
      </c>
      <c r="J146" s="130">
        <f t="shared" ref="J146:K146" si="93">F124</f>
        <v>1939</v>
      </c>
      <c r="K146" s="130">
        <f t="shared" si="93"/>
        <v>738</v>
      </c>
      <c r="L146" s="131">
        <f t="shared" si="80"/>
        <v>1201</v>
      </c>
      <c r="M146" s="129">
        <f t="shared" si="81"/>
        <v>0.3806085611</v>
      </c>
      <c r="N146" s="128">
        <f t="shared" ref="N146:O146" si="94">N99+R99</f>
        <v>29</v>
      </c>
      <c r="O146" s="128">
        <f t="shared" si="94"/>
        <v>11</v>
      </c>
      <c r="P146" s="128">
        <f t="shared" si="83"/>
        <v>18</v>
      </c>
      <c r="Q146" s="129">
        <f t="shared" si="84"/>
        <v>0.3793103448</v>
      </c>
      <c r="R146" s="130">
        <f t="shared" ref="R146:S146" si="95">J124</f>
        <v>457</v>
      </c>
      <c r="S146" s="130">
        <f t="shared" si="95"/>
        <v>54</v>
      </c>
      <c r="T146" s="131">
        <f t="shared" si="86"/>
        <v>403</v>
      </c>
      <c r="U146" s="129">
        <f t="shared" si="87"/>
        <v>0.1181619256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761</v>
      </c>
      <c r="H147" s="132">
        <f t="shared" si="77"/>
        <v>197</v>
      </c>
      <c r="I147" s="133">
        <f t="shared" si="78"/>
        <v>0.7943632568</v>
      </c>
      <c r="J147" s="134">
        <f t="shared" ref="J147:K147" si="97">F125</f>
        <v>6929</v>
      </c>
      <c r="K147" s="134">
        <f t="shared" si="97"/>
        <v>2399</v>
      </c>
      <c r="L147" s="135">
        <f t="shared" si="80"/>
        <v>4530</v>
      </c>
      <c r="M147" s="133">
        <f t="shared" si="81"/>
        <v>0.3462260066</v>
      </c>
      <c r="N147" s="132">
        <f t="shared" ref="N147:O147" si="98">N100+R100</f>
        <v>175</v>
      </c>
      <c r="O147" s="132">
        <f t="shared" si="98"/>
        <v>73</v>
      </c>
      <c r="P147" s="132">
        <f t="shared" si="83"/>
        <v>102</v>
      </c>
      <c r="Q147" s="133">
        <f t="shared" si="84"/>
        <v>0.4171428571</v>
      </c>
      <c r="R147" s="134">
        <f t="shared" ref="R147:S147" si="99">J125</f>
        <v>1941</v>
      </c>
      <c r="S147" s="134">
        <f t="shared" si="99"/>
        <v>297</v>
      </c>
      <c r="T147" s="135">
        <f t="shared" si="86"/>
        <v>1644</v>
      </c>
      <c r="U147" s="133">
        <f t="shared" si="87"/>
        <v>0.1530139104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954166666666667" footer="0.0" header="0.0" left="0.7875" right="0.7875" top="0.954166666666667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4.7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172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7.0</v>
      </c>
      <c r="P8" s="21">
        <f>N8-O8</f>
        <v>3</v>
      </c>
      <c r="Q8" s="23">
        <f>O8/N8</f>
        <v>0.7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9.0</v>
      </c>
      <c r="P10" s="21">
        <f>N10-O10</f>
        <v>1</v>
      </c>
      <c r="Q10" s="23">
        <f>O10/N10</f>
        <v>0.9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44.0</v>
      </c>
      <c r="H11" s="21">
        <f t="shared" ref="H11:H17" si="4">F11-G11</f>
        <v>1</v>
      </c>
      <c r="I11" s="23">
        <f t="shared" ref="I11:I17" si="5">G11/F11</f>
        <v>0.9777777778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31.0</v>
      </c>
      <c r="H12" s="21">
        <f t="shared" si="4"/>
        <v>1</v>
      </c>
      <c r="I12" s="23">
        <f t="shared" si="5"/>
        <v>0.96875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17.0</v>
      </c>
      <c r="H14" s="21">
        <f t="shared" si="4"/>
        <v>3</v>
      </c>
      <c r="I14" s="23">
        <f t="shared" si="5"/>
        <v>0.85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23.0</v>
      </c>
      <c r="H16" s="21">
        <f t="shared" si="4"/>
        <v>0</v>
      </c>
      <c r="I16" s="23">
        <f t="shared" si="5"/>
        <v>1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28.0</v>
      </c>
      <c r="H17" s="21">
        <f t="shared" si="4"/>
        <v>2</v>
      </c>
      <c r="I17" s="23">
        <f t="shared" si="5"/>
        <v>0.9333333333</v>
      </c>
      <c r="J17" s="21"/>
      <c r="K17" s="22"/>
      <c r="L17" s="21"/>
      <c r="M17" s="23"/>
      <c r="N17" s="21">
        <v>2.0</v>
      </c>
      <c r="O17" s="22">
        <v>0.0</v>
      </c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18.0</v>
      </c>
      <c r="P18" s="21">
        <f t="shared" si="6"/>
        <v>16</v>
      </c>
      <c r="Q18" s="23">
        <f t="shared" si="7"/>
        <v>0.5294117647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27.0</v>
      </c>
      <c r="H19" s="21">
        <f t="shared" ref="H19:H26" si="8">F19-G19</f>
        <v>2</v>
      </c>
      <c r="I19" s="23">
        <f t="shared" ref="I19:I26" si="9">G19/F19</f>
        <v>0.9310344828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7.0</v>
      </c>
      <c r="H21" s="21">
        <f t="shared" si="8"/>
        <v>1</v>
      </c>
      <c r="I21" s="23">
        <f t="shared" si="9"/>
        <v>0.875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8.0</v>
      </c>
      <c r="H22" s="21">
        <f t="shared" si="8"/>
        <v>2</v>
      </c>
      <c r="I22" s="23">
        <f t="shared" si="9"/>
        <v>0.8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3.0</v>
      </c>
      <c r="H23" s="21">
        <f t="shared" si="8"/>
        <v>37</v>
      </c>
      <c r="I23" s="23">
        <f t="shared" si="9"/>
        <v>0.075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/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0.0</v>
      </c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3.0</v>
      </c>
      <c r="L28" s="21">
        <f>J28-K28</f>
        <v>1</v>
      </c>
      <c r="M28" s="23">
        <f>K28/J28</f>
        <v>0.75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/>
      <c r="T30" s="21">
        <f>R30-S30</f>
        <v>3</v>
      </c>
      <c r="U30" s="23">
        <f>S30/R30</f>
        <v>0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4.0</v>
      </c>
      <c r="H31" s="21">
        <f t="shared" si="12"/>
        <v>0</v>
      </c>
      <c r="I31" s="23">
        <f t="shared" si="13"/>
        <v>1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7.0</v>
      </c>
      <c r="H33" s="21">
        <f t="shared" si="12"/>
        <v>2</v>
      </c>
      <c r="I33" s="23">
        <f t="shared" si="13"/>
        <v>0.7777777778</v>
      </c>
      <c r="J33" s="21"/>
      <c r="K33" s="22"/>
      <c r="L33" s="21"/>
      <c r="M33" s="23">
        <v>0.04</v>
      </c>
      <c r="N33" s="21">
        <v>4.0</v>
      </c>
      <c r="O33" s="22">
        <v>3.0</v>
      </c>
      <c r="P33" s="21">
        <f>N33-O33</f>
        <v>1</v>
      </c>
      <c r="Q33" s="23">
        <f>O33/N33</f>
        <v>0.75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4.0</v>
      </c>
      <c r="H34" s="21">
        <f t="shared" si="12"/>
        <v>2</v>
      </c>
      <c r="I34" s="23">
        <f t="shared" si="13"/>
        <v>0.6666666667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3.0</v>
      </c>
      <c r="P35" s="21">
        <f>N35-O35</f>
        <v>0</v>
      </c>
      <c r="Q35" s="23">
        <f>O35/N35</f>
        <v>1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356</v>
      </c>
      <c r="H37" s="27">
        <f t="shared" si="12"/>
        <v>63</v>
      </c>
      <c r="I37" s="28">
        <f t="shared" si="13"/>
        <v>0.8496420048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43</v>
      </c>
      <c r="P37" s="27">
        <f t="shared" si="17"/>
        <v>60</v>
      </c>
      <c r="Q37" s="28">
        <f t="shared" ref="Q37:Q39" si="19">O37/N37</f>
        <v>0.4174757282</v>
      </c>
      <c r="R37" s="27">
        <f t="shared" ref="R37:T37" si="18">SUM(R7:R36)</f>
        <v>3</v>
      </c>
      <c r="S37" s="27">
        <f t="shared" si="18"/>
        <v>0</v>
      </c>
      <c r="T37" s="27">
        <f t="shared" si="18"/>
        <v>3</v>
      </c>
      <c r="U37" s="28">
        <f>S37/R37</f>
        <v>0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1.0</v>
      </c>
      <c r="H38" s="35">
        <f t="shared" si="12"/>
        <v>7</v>
      </c>
      <c r="I38" s="37">
        <f t="shared" si="13"/>
        <v>0.125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8.0</v>
      </c>
      <c r="H40" s="35">
        <f t="shared" si="12"/>
        <v>2</v>
      </c>
      <c r="I40" s="37">
        <f t="shared" si="13"/>
        <v>0.8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10.0</v>
      </c>
      <c r="H41" s="35">
        <f t="shared" si="12"/>
        <v>0</v>
      </c>
      <c r="I41" s="37">
        <f t="shared" si="13"/>
        <v>1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9.0</v>
      </c>
      <c r="H43" s="35">
        <f t="shared" si="12"/>
        <v>1</v>
      </c>
      <c r="I43" s="37">
        <f t="shared" si="13"/>
        <v>0.9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2.0</v>
      </c>
      <c r="H44" s="35">
        <f t="shared" si="12"/>
        <v>1</v>
      </c>
      <c r="I44" s="37">
        <f t="shared" si="13"/>
        <v>0.6666666667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19.0</v>
      </c>
      <c r="H46" s="35">
        <f t="shared" si="12"/>
        <v>11</v>
      </c>
      <c r="I46" s="37">
        <f t="shared" si="13"/>
        <v>0.6333333333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4.0</v>
      </c>
      <c r="L50" s="35">
        <f t="shared" ref="L50:L51" si="23">J50-K50</f>
        <v>1</v>
      </c>
      <c r="M50" s="37">
        <f t="shared" ref="M50:M51" si="24">K50/J50</f>
        <v>0.8</v>
      </c>
      <c r="N50" s="35">
        <v>5.0</v>
      </c>
      <c r="O50" s="36">
        <v>4.0</v>
      </c>
      <c r="P50" s="35">
        <f t="shared" si="21"/>
        <v>1</v>
      </c>
      <c r="Q50" s="37">
        <f t="shared" si="22"/>
        <v>0.8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2.0</v>
      </c>
      <c r="H51" s="35">
        <f t="shared" si="12"/>
        <v>3</v>
      </c>
      <c r="I51" s="37">
        <f t="shared" si="13"/>
        <v>0.4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0.0</v>
      </c>
      <c r="P51" s="35">
        <f t="shared" si="21"/>
        <v>2</v>
      </c>
      <c r="Q51" s="37">
        <f t="shared" si="22"/>
        <v>0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124</v>
      </c>
      <c r="H53" s="27">
        <f t="shared" si="25"/>
        <v>36</v>
      </c>
      <c r="I53" s="28">
        <f t="shared" si="13"/>
        <v>0.775</v>
      </c>
      <c r="J53" s="27">
        <f t="shared" ref="J53:L53" si="26">SUM(J38:J52)</f>
        <v>22</v>
      </c>
      <c r="K53" s="27">
        <f t="shared" si="26"/>
        <v>18</v>
      </c>
      <c r="L53" s="27">
        <f t="shared" si="26"/>
        <v>4</v>
      </c>
      <c r="M53" s="28">
        <f>K53/J53</f>
        <v>0.8181818182</v>
      </c>
      <c r="N53" s="27">
        <f t="shared" ref="N53:O53" si="27">SUM(N38:N52)</f>
        <v>20</v>
      </c>
      <c r="O53" s="27">
        <f t="shared" si="27"/>
        <v>11</v>
      </c>
      <c r="P53" s="27">
        <f>N53-O53</f>
        <v>9</v>
      </c>
      <c r="Q53" s="28">
        <f t="shared" ref="Q53:Q54" si="29">O53/N53</f>
        <v>0.55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6.0</v>
      </c>
      <c r="H56" s="44">
        <f t="shared" si="30"/>
        <v>4</v>
      </c>
      <c r="I56" s="46">
        <f t="shared" si="13"/>
        <v>0.6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8.0</v>
      </c>
      <c r="H57" s="44">
        <f t="shared" si="30"/>
        <v>2</v>
      </c>
      <c r="I57" s="46">
        <f t="shared" si="13"/>
        <v>0.8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2.0</v>
      </c>
      <c r="P58" s="44">
        <f>N58-O58</f>
        <v>0</v>
      </c>
      <c r="Q58" s="46">
        <f>O58/N58</f>
        <v>1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2.0</v>
      </c>
      <c r="H59" s="44">
        <f t="shared" si="30"/>
        <v>12</v>
      </c>
      <c r="I59" s="46">
        <f t="shared" si="13"/>
        <v>0.1428571429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4.0</v>
      </c>
      <c r="H60" s="44">
        <f t="shared" si="30"/>
        <v>4</v>
      </c>
      <c r="I60" s="46">
        <f t="shared" si="13"/>
        <v>0.5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3.0</v>
      </c>
      <c r="H64" s="44">
        <f t="shared" si="30"/>
        <v>3</v>
      </c>
      <c r="I64" s="46">
        <f t="shared" si="13"/>
        <v>0.5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4.0</v>
      </c>
      <c r="P65" s="44">
        <f t="shared" ref="P65:P66" si="32">N65-O65</f>
        <v>2</v>
      </c>
      <c r="Q65" s="46">
        <f t="shared" ref="Q65:Q66" si="33">O65/N65</f>
        <v>0.6666666667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13.0</v>
      </c>
      <c r="H68" s="44">
        <f t="shared" si="30"/>
        <v>9</v>
      </c>
      <c r="I68" s="46">
        <f t="shared" si="13"/>
        <v>0.5909090909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 t="s">
        <v>165</v>
      </c>
      <c r="T69" s="46" t="str">
        <f>S69/R69</f>
        <v>#VALUE!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120</v>
      </c>
      <c r="H70" s="27">
        <f t="shared" si="36"/>
        <v>45</v>
      </c>
      <c r="I70" s="28">
        <f t="shared" si="13"/>
        <v>0.7272727273</v>
      </c>
      <c r="J70" s="27">
        <f t="shared" ref="J70:K70" si="37">SUM(J54:J69)</f>
        <v>2</v>
      </c>
      <c r="K70" s="27">
        <f t="shared" si="37"/>
        <v>1</v>
      </c>
      <c r="L70" s="27">
        <f>J70-K70</f>
        <v>1</v>
      </c>
      <c r="M70" s="28">
        <f>K70/J70</f>
        <v>0.5</v>
      </c>
      <c r="N70" s="27">
        <f t="shared" ref="N70:P70" si="38">SUM(N54:N69)</f>
        <v>20</v>
      </c>
      <c r="O70" s="27">
        <f t="shared" si="38"/>
        <v>9</v>
      </c>
      <c r="P70" s="27">
        <f t="shared" si="38"/>
        <v>13</v>
      </c>
      <c r="Q70" s="28">
        <f t="shared" si="35"/>
        <v>0.45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1.0</v>
      </c>
      <c r="L73" s="56">
        <f>J73-K73</f>
        <v>4</v>
      </c>
      <c r="M73" s="58">
        <f>K73/J73</f>
        <v>0.2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15.0</v>
      </c>
      <c r="H75" s="56">
        <f t="shared" si="39"/>
        <v>0</v>
      </c>
      <c r="I75" s="58">
        <f t="shared" si="13"/>
        <v>1</v>
      </c>
      <c r="J75" s="56">
        <v>2.0</v>
      </c>
      <c r="K75" s="57">
        <v>1.0</v>
      </c>
      <c r="L75" s="56">
        <f>J75-K75</f>
        <v>1</v>
      </c>
      <c r="M75" s="58">
        <f>K75/J75</f>
        <v>0.5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4.0</v>
      </c>
      <c r="P76" s="56">
        <f t="shared" si="40"/>
        <v>1</v>
      </c>
      <c r="Q76" s="58">
        <f t="shared" si="41"/>
        <v>0.8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20.0</v>
      </c>
      <c r="H78" s="56">
        <f t="shared" si="39"/>
        <v>8</v>
      </c>
      <c r="I78" s="58">
        <f t="shared" si="13"/>
        <v>0.7142857143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3.0</v>
      </c>
      <c r="P78" s="56">
        <f t="shared" si="40"/>
        <v>4</v>
      </c>
      <c r="Q78" s="58">
        <f t="shared" si="41"/>
        <v>0.4285714286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4.0</v>
      </c>
      <c r="H79" s="56">
        <f t="shared" si="39"/>
        <v>6</v>
      </c>
      <c r="I79" s="58">
        <f t="shared" si="13"/>
        <v>0.4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8.0</v>
      </c>
      <c r="H80" s="56">
        <f t="shared" si="39"/>
        <v>2</v>
      </c>
      <c r="I80" s="58">
        <f t="shared" si="13"/>
        <v>0.8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9.0</v>
      </c>
      <c r="H81" s="56">
        <f t="shared" si="39"/>
        <v>1</v>
      </c>
      <c r="I81" s="58">
        <f t="shared" si="13"/>
        <v>0.9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5.0</v>
      </c>
      <c r="H83" s="56">
        <f t="shared" si="39"/>
        <v>4</v>
      </c>
      <c r="I83" s="58">
        <f t="shared" si="13"/>
        <v>0.5555555556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132</v>
      </c>
      <c r="H85" s="27">
        <f t="shared" si="44"/>
        <v>29</v>
      </c>
      <c r="I85" s="28">
        <f t="shared" si="13"/>
        <v>0.8198757764</v>
      </c>
      <c r="J85" s="27">
        <f t="shared" ref="J85:K85" si="45">SUM(J71:J84)</f>
        <v>15</v>
      </c>
      <c r="K85" s="27">
        <f t="shared" si="45"/>
        <v>2</v>
      </c>
      <c r="L85" s="27">
        <f>J85-K85</f>
        <v>13</v>
      </c>
      <c r="M85" s="28">
        <f t="shared" ref="M85:M86" si="49">K85/J85</f>
        <v>0.1333333333</v>
      </c>
      <c r="N85" s="27">
        <f t="shared" ref="N85:P85" si="46">SUM(N71:N84)</f>
        <v>29</v>
      </c>
      <c r="O85" s="27">
        <f t="shared" si="46"/>
        <v>11</v>
      </c>
      <c r="P85" s="27">
        <f t="shared" si="46"/>
        <v>18</v>
      </c>
      <c r="Q85" s="28">
        <f t="shared" si="43"/>
        <v>0.3793103448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732</v>
      </c>
      <c r="H86" s="27">
        <f t="shared" si="47"/>
        <v>173</v>
      </c>
      <c r="I86" s="28">
        <f t="shared" si="13"/>
        <v>0.808839779</v>
      </c>
      <c r="J86" s="28">
        <f t="shared" ref="J86:L86" si="48">J37+J53+J70+J85</f>
        <v>53</v>
      </c>
      <c r="K86" s="27">
        <f t="shared" si="48"/>
        <v>21</v>
      </c>
      <c r="L86" s="28">
        <f t="shared" si="48"/>
        <v>32</v>
      </c>
      <c r="M86" s="28">
        <f t="shared" si="49"/>
        <v>0.3962264151</v>
      </c>
      <c r="N86" s="27">
        <f t="shared" ref="N86:P86" si="50">N37+N53+N70+N85</f>
        <v>172</v>
      </c>
      <c r="O86" s="27">
        <f t="shared" si="50"/>
        <v>74</v>
      </c>
      <c r="P86" s="27">
        <f t="shared" si="50"/>
        <v>100</v>
      </c>
      <c r="Q86" s="28">
        <f t="shared" si="43"/>
        <v>0.4302325581</v>
      </c>
      <c r="R86" s="63">
        <f t="shared" ref="R86:T86" si="51">R37+R53</f>
        <v>3</v>
      </c>
      <c r="S86" s="63">
        <f t="shared" si="51"/>
        <v>0</v>
      </c>
      <c r="T86" s="63">
        <f t="shared" si="51"/>
        <v>3</v>
      </c>
      <c r="U86" s="28">
        <f>S86/R86</f>
        <v>0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170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356</v>
      </c>
      <c r="H96" s="81">
        <f t="shared" si="52"/>
        <v>63</v>
      </c>
      <c r="I96" s="82">
        <f t="shared" si="52"/>
        <v>0.8496420048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43</v>
      </c>
      <c r="P96" s="81">
        <f t="shared" si="52"/>
        <v>60</v>
      </c>
      <c r="Q96" s="82">
        <f t="shared" si="52"/>
        <v>0.4174757282</v>
      </c>
      <c r="R96" s="81">
        <f t="shared" si="52"/>
        <v>3</v>
      </c>
      <c r="S96" s="81">
        <f t="shared" si="52"/>
        <v>0</v>
      </c>
      <c r="T96" s="81">
        <f t="shared" si="52"/>
        <v>3</v>
      </c>
      <c r="U96" s="82">
        <f t="shared" si="52"/>
        <v>0</v>
      </c>
      <c r="V96" s="82">
        <f t="shared" ref="V96:W96" si="53">F96+J96+N96+R96</f>
        <v>539</v>
      </c>
      <c r="W96" s="81">
        <f t="shared" si="53"/>
        <v>399</v>
      </c>
      <c r="X96" s="82">
        <f t="shared" ref="X96:X100" si="56">V96-W96</f>
        <v>140</v>
      </c>
      <c r="Y96" s="82">
        <f t="shared" ref="Y96:Y100" si="57">W96/V96</f>
        <v>0.7402597403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124</v>
      </c>
      <c r="H97" s="84">
        <f t="shared" si="54"/>
        <v>36</v>
      </c>
      <c r="I97" s="85">
        <f t="shared" si="54"/>
        <v>0.775</v>
      </c>
      <c r="J97" s="84">
        <f t="shared" si="54"/>
        <v>22</v>
      </c>
      <c r="K97" s="84">
        <f t="shared" si="54"/>
        <v>18</v>
      </c>
      <c r="L97" s="84">
        <f t="shared" si="54"/>
        <v>4</v>
      </c>
      <c r="M97" s="85">
        <f t="shared" si="54"/>
        <v>0.8181818182</v>
      </c>
      <c r="N97" s="84">
        <f t="shared" si="54"/>
        <v>20</v>
      </c>
      <c r="O97" s="84">
        <f t="shared" si="54"/>
        <v>11</v>
      </c>
      <c r="P97" s="84">
        <f t="shared" si="54"/>
        <v>9</v>
      </c>
      <c r="Q97" s="85">
        <f t="shared" si="54"/>
        <v>0.55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153</v>
      </c>
      <c r="X97" s="81">
        <f t="shared" si="56"/>
        <v>49</v>
      </c>
      <c r="Y97" s="82">
        <f t="shared" si="57"/>
        <v>0.7574257426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120</v>
      </c>
      <c r="H98" s="87">
        <f t="shared" si="58"/>
        <v>45</v>
      </c>
      <c r="I98" s="88">
        <f t="shared" si="58"/>
        <v>0.7272727273</v>
      </c>
      <c r="J98" s="87">
        <f t="shared" si="58"/>
        <v>2</v>
      </c>
      <c r="K98" s="87">
        <f t="shared" si="58"/>
        <v>1</v>
      </c>
      <c r="L98" s="87">
        <f t="shared" si="58"/>
        <v>1</v>
      </c>
      <c r="M98" s="88">
        <f t="shared" si="58"/>
        <v>0.5</v>
      </c>
      <c r="N98" s="87">
        <f t="shared" si="58"/>
        <v>20</v>
      </c>
      <c r="O98" s="87">
        <f t="shared" si="58"/>
        <v>9</v>
      </c>
      <c r="P98" s="87">
        <f t="shared" si="58"/>
        <v>13</v>
      </c>
      <c r="Q98" s="88">
        <f t="shared" si="58"/>
        <v>0.45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130</v>
      </c>
      <c r="X98" s="82">
        <f t="shared" si="56"/>
        <v>57</v>
      </c>
      <c r="Y98" s="82">
        <f t="shared" si="57"/>
        <v>0.6951871658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132</v>
      </c>
      <c r="H99" s="27">
        <f t="shared" si="60"/>
        <v>29</v>
      </c>
      <c r="I99" s="28">
        <f t="shared" si="60"/>
        <v>0.8198757764</v>
      </c>
      <c r="J99" s="27">
        <f t="shared" si="60"/>
        <v>15</v>
      </c>
      <c r="K99" s="27">
        <f t="shared" si="60"/>
        <v>2</v>
      </c>
      <c r="L99" s="27">
        <f t="shared" si="60"/>
        <v>13</v>
      </c>
      <c r="M99" s="28">
        <f t="shared" si="60"/>
        <v>0.1333333333</v>
      </c>
      <c r="N99" s="27">
        <f t="shared" si="60"/>
        <v>29</v>
      </c>
      <c r="O99" s="27">
        <f t="shared" si="60"/>
        <v>11</v>
      </c>
      <c r="P99" s="27">
        <f t="shared" si="60"/>
        <v>18</v>
      </c>
      <c r="Q99" s="28">
        <f t="shared" si="60"/>
        <v>0.3793103448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145</v>
      </c>
      <c r="X99" s="82">
        <f t="shared" si="56"/>
        <v>60</v>
      </c>
      <c r="Y99" s="82">
        <f t="shared" si="57"/>
        <v>0.7073170732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732</v>
      </c>
      <c r="H100" s="27">
        <f t="shared" si="62"/>
        <v>173</v>
      </c>
      <c r="I100" s="28">
        <f t="shared" si="62"/>
        <v>0.808839779</v>
      </c>
      <c r="J100" s="28">
        <f t="shared" si="62"/>
        <v>53</v>
      </c>
      <c r="K100" s="27">
        <f t="shared" si="62"/>
        <v>21</v>
      </c>
      <c r="L100" s="28">
        <f t="shared" si="62"/>
        <v>32</v>
      </c>
      <c r="M100" s="28">
        <f t="shared" si="62"/>
        <v>0.3962264151</v>
      </c>
      <c r="N100" s="27">
        <f t="shared" si="62"/>
        <v>172</v>
      </c>
      <c r="O100" s="27">
        <f t="shared" si="62"/>
        <v>74</v>
      </c>
      <c r="P100" s="27">
        <f t="shared" si="62"/>
        <v>100</v>
      </c>
      <c r="Q100" s="28">
        <f t="shared" si="62"/>
        <v>0.4302325581</v>
      </c>
      <c r="R100" s="63">
        <f t="shared" si="62"/>
        <v>3</v>
      </c>
      <c r="S100" s="63">
        <f t="shared" si="62"/>
        <v>0</v>
      </c>
      <c r="T100" s="63">
        <f t="shared" si="62"/>
        <v>3</v>
      </c>
      <c r="U100" s="28">
        <f t="shared" si="62"/>
        <v>0</v>
      </c>
      <c r="V100" s="82">
        <f t="shared" ref="V100:W100" si="63">F100+J100+N100+R100</f>
        <v>1133</v>
      </c>
      <c r="W100" s="91">
        <f t="shared" si="63"/>
        <v>827</v>
      </c>
      <c r="X100" s="82">
        <f t="shared" si="56"/>
        <v>306</v>
      </c>
      <c r="Y100" s="82">
        <f t="shared" si="57"/>
        <v>0.7299205649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9.0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33.75" customHeight="1">
      <c r="A111" s="4"/>
      <c r="B111" s="4"/>
      <c r="C111" s="4"/>
      <c r="D111" s="4"/>
      <c r="E111" s="92" t="s">
        <v>171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753</v>
      </c>
      <c r="M113" s="9"/>
      <c r="N113" s="10"/>
      <c r="O113" s="99">
        <f t="shared" ref="O113:O114" si="64">I113-L113</f>
        <v>205</v>
      </c>
      <c r="P113" s="9"/>
      <c r="Q113" s="10"/>
      <c r="R113" s="99">
        <f t="shared" ref="R113:R115" si="65">L113/I113</f>
        <v>0.7860125261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74</v>
      </c>
      <c r="M114" s="9"/>
      <c r="N114" s="10"/>
      <c r="O114" s="101">
        <f t="shared" si="64"/>
        <v>101</v>
      </c>
      <c r="P114" s="9"/>
      <c r="Q114" s="10"/>
      <c r="R114" s="99">
        <f t="shared" si="65"/>
        <v>0.4228571429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827</v>
      </c>
      <c r="M115" s="9"/>
      <c r="N115" s="10"/>
      <c r="O115" s="99">
        <f>SUM(O113:O114)</f>
        <v>306</v>
      </c>
      <c r="P115" s="9"/>
      <c r="Q115" s="10"/>
      <c r="R115" s="99">
        <f t="shared" si="65"/>
        <v>0.7299205649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1449.0</v>
      </c>
      <c r="G121" s="107">
        <v>540.0</v>
      </c>
      <c r="H121" s="107">
        <f t="shared" ref="H121:H124" si="66">F121-G121</f>
        <v>909</v>
      </c>
      <c r="I121" s="108">
        <f t="shared" ref="I121:I125" si="67">G121/F121</f>
        <v>0.3726708075</v>
      </c>
      <c r="J121" s="107">
        <v>421.0</v>
      </c>
      <c r="K121" s="107">
        <v>106.0</v>
      </c>
      <c r="L121" s="107">
        <f t="shared" ref="L121:L124" si="68">J121-K121</f>
        <v>315</v>
      </c>
      <c r="M121" s="108">
        <f t="shared" ref="M121:M125" si="69">K121/J121</f>
        <v>0.2517814727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1384.0</v>
      </c>
      <c r="G122" s="107">
        <v>315.0</v>
      </c>
      <c r="H122" s="107">
        <f t="shared" si="66"/>
        <v>1069</v>
      </c>
      <c r="I122" s="108">
        <f t="shared" si="67"/>
        <v>0.2276011561</v>
      </c>
      <c r="J122" s="107">
        <v>725.0</v>
      </c>
      <c r="K122" s="107">
        <v>76.0</v>
      </c>
      <c r="L122" s="107">
        <f t="shared" si="68"/>
        <v>649</v>
      </c>
      <c r="M122" s="108">
        <f t="shared" si="69"/>
        <v>0.1048275862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1192.0</v>
      </c>
      <c r="G123" s="107">
        <v>335.0</v>
      </c>
      <c r="H123" s="107">
        <f t="shared" si="66"/>
        <v>857</v>
      </c>
      <c r="I123" s="108">
        <f t="shared" si="67"/>
        <v>0.2810402685</v>
      </c>
      <c r="J123" s="107">
        <v>338.0</v>
      </c>
      <c r="K123" s="107">
        <v>61.0</v>
      </c>
      <c r="L123" s="107">
        <f t="shared" si="68"/>
        <v>277</v>
      </c>
      <c r="M123" s="108">
        <f t="shared" si="69"/>
        <v>0.1804733728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1492.0</v>
      </c>
      <c r="G124" s="107">
        <v>504.0</v>
      </c>
      <c r="H124" s="107">
        <f t="shared" si="66"/>
        <v>988</v>
      </c>
      <c r="I124" s="108">
        <f t="shared" si="67"/>
        <v>0.3378016086</v>
      </c>
      <c r="J124" s="107">
        <v>457.0</v>
      </c>
      <c r="K124" s="107">
        <v>54.0</v>
      </c>
      <c r="L124" s="107">
        <f t="shared" si="68"/>
        <v>403</v>
      </c>
      <c r="M124" s="108">
        <f t="shared" si="69"/>
        <v>0.1181619256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5517</v>
      </c>
      <c r="G125" s="104">
        <f t="shared" si="70"/>
        <v>1694</v>
      </c>
      <c r="H125" s="104">
        <f t="shared" si="70"/>
        <v>3823</v>
      </c>
      <c r="I125" s="109">
        <f t="shared" si="67"/>
        <v>0.3070509335</v>
      </c>
      <c r="J125" s="104">
        <f t="shared" ref="J125:L125" si="71">J121+J122+J123+J124</f>
        <v>1941</v>
      </c>
      <c r="K125" s="104">
        <f t="shared" si="71"/>
        <v>297</v>
      </c>
      <c r="L125" s="104">
        <f t="shared" si="71"/>
        <v>1644</v>
      </c>
      <c r="M125" s="109">
        <f t="shared" si="69"/>
        <v>0.1530139104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169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356</v>
      </c>
      <c r="H143" s="113">
        <f t="shared" ref="H143:H147" si="77">F143-G143</f>
        <v>77</v>
      </c>
      <c r="I143" s="114">
        <f t="shared" ref="I143:I147" si="78">G143/F143</f>
        <v>0.8221709007</v>
      </c>
      <c r="J143" s="115">
        <f t="shared" ref="J143:K143" si="73">F121</f>
        <v>1449</v>
      </c>
      <c r="K143" s="115">
        <f t="shared" si="73"/>
        <v>540</v>
      </c>
      <c r="L143" s="116">
        <f t="shared" ref="L143:L147" si="80">J143-K143</f>
        <v>909</v>
      </c>
      <c r="M143" s="114">
        <f t="shared" ref="M143:M147" si="81">K143/J143</f>
        <v>0.3726708075</v>
      </c>
      <c r="N143" s="113">
        <f t="shared" ref="N143:O143" si="74">N96+R96</f>
        <v>106</v>
      </c>
      <c r="O143" s="113">
        <f t="shared" si="74"/>
        <v>43</v>
      </c>
      <c r="P143" s="113">
        <f t="shared" ref="P143:P147" si="83">N143-O143</f>
        <v>63</v>
      </c>
      <c r="Q143" s="114">
        <f t="shared" ref="Q143:Q147" si="84">O143/N143</f>
        <v>0.4056603774</v>
      </c>
      <c r="R143" s="115">
        <f t="shared" ref="R143:S143" si="75">J121</f>
        <v>421</v>
      </c>
      <c r="S143" s="115">
        <f t="shared" si="75"/>
        <v>106</v>
      </c>
      <c r="T143" s="116">
        <f t="shared" ref="T143:T147" si="86">R143-S143</f>
        <v>315</v>
      </c>
      <c r="U143" s="114">
        <f t="shared" ref="U143:U147" si="87">S143/R143</f>
        <v>0.2517814727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142</v>
      </c>
      <c r="H144" s="118">
        <f t="shared" si="77"/>
        <v>40</v>
      </c>
      <c r="I144" s="119">
        <f t="shared" si="78"/>
        <v>0.7802197802</v>
      </c>
      <c r="J144" s="120">
        <f t="shared" ref="J144:K144" si="79">F122</f>
        <v>1384</v>
      </c>
      <c r="K144" s="120">
        <f t="shared" si="79"/>
        <v>315</v>
      </c>
      <c r="L144" s="121">
        <f t="shared" si="80"/>
        <v>1069</v>
      </c>
      <c r="M144" s="119">
        <f t="shared" si="81"/>
        <v>0.2276011561</v>
      </c>
      <c r="N144" s="118">
        <f t="shared" ref="N144:O144" si="82">N97+R97</f>
        <v>20</v>
      </c>
      <c r="O144" s="118">
        <f t="shared" si="82"/>
        <v>11</v>
      </c>
      <c r="P144" s="118">
        <f t="shared" si="83"/>
        <v>9</v>
      </c>
      <c r="Q144" s="119">
        <f t="shared" si="84"/>
        <v>0.55</v>
      </c>
      <c r="R144" s="120">
        <f t="shared" ref="R144:S144" si="85">J122</f>
        <v>725</v>
      </c>
      <c r="S144" s="120">
        <f t="shared" si="85"/>
        <v>76</v>
      </c>
      <c r="T144" s="121">
        <f t="shared" si="86"/>
        <v>649</v>
      </c>
      <c r="U144" s="119">
        <f t="shared" si="87"/>
        <v>0.1048275862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121</v>
      </c>
      <c r="H145" s="123">
        <f t="shared" si="77"/>
        <v>46</v>
      </c>
      <c r="I145" s="124">
        <f t="shared" si="78"/>
        <v>0.7245508982</v>
      </c>
      <c r="J145" s="125">
        <f t="shared" ref="J145:K145" si="89">F123</f>
        <v>1192</v>
      </c>
      <c r="K145" s="125">
        <f t="shared" si="89"/>
        <v>335</v>
      </c>
      <c r="L145" s="126">
        <f t="shared" si="80"/>
        <v>857</v>
      </c>
      <c r="M145" s="124">
        <f t="shared" si="81"/>
        <v>0.2810402685</v>
      </c>
      <c r="N145" s="123">
        <f t="shared" ref="N145:O145" si="90">N98+R98</f>
        <v>20</v>
      </c>
      <c r="O145" s="123">
        <f t="shared" si="90"/>
        <v>9</v>
      </c>
      <c r="P145" s="123">
        <f t="shared" si="83"/>
        <v>11</v>
      </c>
      <c r="Q145" s="124">
        <f t="shared" si="84"/>
        <v>0.45</v>
      </c>
      <c r="R145" s="125">
        <f t="shared" ref="R145:S145" si="91">J123</f>
        <v>338</v>
      </c>
      <c r="S145" s="125">
        <f t="shared" si="91"/>
        <v>61</v>
      </c>
      <c r="T145" s="126">
        <f t="shared" si="86"/>
        <v>277</v>
      </c>
      <c r="U145" s="124">
        <f t="shared" si="87"/>
        <v>0.1804733728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134</v>
      </c>
      <c r="H146" s="128">
        <f t="shared" si="77"/>
        <v>42</v>
      </c>
      <c r="I146" s="129">
        <f t="shared" si="78"/>
        <v>0.7613636364</v>
      </c>
      <c r="J146" s="130">
        <f t="shared" ref="J146:K146" si="93">F124</f>
        <v>1492</v>
      </c>
      <c r="K146" s="130">
        <f t="shared" si="93"/>
        <v>504</v>
      </c>
      <c r="L146" s="131">
        <f t="shared" si="80"/>
        <v>988</v>
      </c>
      <c r="M146" s="129">
        <f t="shared" si="81"/>
        <v>0.3378016086</v>
      </c>
      <c r="N146" s="128">
        <f t="shared" ref="N146:O146" si="94">N99+R99</f>
        <v>29</v>
      </c>
      <c r="O146" s="128">
        <f t="shared" si="94"/>
        <v>11</v>
      </c>
      <c r="P146" s="128">
        <f t="shared" si="83"/>
        <v>18</v>
      </c>
      <c r="Q146" s="129">
        <f t="shared" si="84"/>
        <v>0.3793103448</v>
      </c>
      <c r="R146" s="130">
        <f t="shared" ref="R146:S146" si="95">J124</f>
        <v>457</v>
      </c>
      <c r="S146" s="130">
        <f t="shared" si="95"/>
        <v>54</v>
      </c>
      <c r="T146" s="131">
        <f t="shared" si="86"/>
        <v>403</v>
      </c>
      <c r="U146" s="129">
        <f t="shared" si="87"/>
        <v>0.1181619256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753</v>
      </c>
      <c r="H147" s="132">
        <f t="shared" si="77"/>
        <v>205</v>
      </c>
      <c r="I147" s="133">
        <f t="shared" si="78"/>
        <v>0.7860125261</v>
      </c>
      <c r="J147" s="134">
        <f t="shared" ref="J147:K147" si="97">F125</f>
        <v>5517</v>
      </c>
      <c r="K147" s="134">
        <f t="shared" si="97"/>
        <v>1694</v>
      </c>
      <c r="L147" s="135">
        <f t="shared" si="80"/>
        <v>3823</v>
      </c>
      <c r="M147" s="133">
        <f t="shared" si="81"/>
        <v>0.3070509335</v>
      </c>
      <c r="N147" s="132">
        <f t="shared" ref="N147:O147" si="98">N100+R100</f>
        <v>175</v>
      </c>
      <c r="O147" s="132">
        <f t="shared" si="98"/>
        <v>74</v>
      </c>
      <c r="P147" s="132">
        <f t="shared" si="83"/>
        <v>101</v>
      </c>
      <c r="Q147" s="133">
        <f t="shared" si="84"/>
        <v>0.4228571429</v>
      </c>
      <c r="R147" s="134">
        <f t="shared" ref="R147:S147" si="99">J125</f>
        <v>1941</v>
      </c>
      <c r="S147" s="134">
        <f t="shared" si="99"/>
        <v>297</v>
      </c>
      <c r="T147" s="135">
        <f t="shared" si="86"/>
        <v>1644</v>
      </c>
      <c r="U147" s="133">
        <f t="shared" si="87"/>
        <v>0.1530139104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954166666666667" footer="0.0" header="0.0" left="0.7875" right="0.7875" top="0.954166666666667"/>
  <pageSetup paperSize="9" orientation="portrait" pageOrder="overThenDown"/>
  <headerFooter>
    <oddHeader>&amp;C&amp;A</oddHeader>
    <oddFooter>&amp;CPágina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173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0.0</v>
      </c>
      <c r="P8" s="21">
        <f>N8-O8</f>
        <v>10</v>
      </c>
      <c r="Q8" s="23">
        <f>O8/N8</f>
        <v>0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9.0</v>
      </c>
      <c r="P10" s="21">
        <f>N10-O10</f>
        <v>1</v>
      </c>
      <c r="Q10" s="23">
        <f>O10/N10</f>
        <v>0.9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40.0</v>
      </c>
      <c r="H11" s="21">
        <f t="shared" ref="H11:H17" si="4">F11-G11</f>
        <v>5</v>
      </c>
      <c r="I11" s="23">
        <f t="shared" ref="I11:I17" si="5">G11/F11</f>
        <v>0.8888888889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29.0</v>
      </c>
      <c r="H12" s="21">
        <f t="shared" si="4"/>
        <v>3</v>
      </c>
      <c r="I12" s="23">
        <f t="shared" si="5"/>
        <v>0.90625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18.0</v>
      </c>
      <c r="H14" s="21">
        <f t="shared" si="4"/>
        <v>2</v>
      </c>
      <c r="I14" s="23">
        <f t="shared" si="5"/>
        <v>0.9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23.0</v>
      </c>
      <c r="H16" s="21">
        <f t="shared" si="4"/>
        <v>0</v>
      </c>
      <c r="I16" s="23">
        <f t="shared" si="5"/>
        <v>1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29.0</v>
      </c>
      <c r="H17" s="21">
        <f t="shared" si="4"/>
        <v>1</v>
      </c>
      <c r="I17" s="23">
        <f t="shared" si="5"/>
        <v>0.9666666667</v>
      </c>
      <c r="J17" s="21"/>
      <c r="K17" s="22"/>
      <c r="L17" s="21"/>
      <c r="M17" s="23"/>
      <c r="N17" s="21">
        <v>2.0</v>
      </c>
      <c r="O17" s="22"/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19.0</v>
      </c>
      <c r="P18" s="21">
        <f t="shared" si="6"/>
        <v>15</v>
      </c>
      <c r="Q18" s="23">
        <f t="shared" si="7"/>
        <v>0.5588235294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7.0</v>
      </c>
      <c r="H21" s="21">
        <f t="shared" si="8"/>
        <v>1</v>
      </c>
      <c r="I21" s="23">
        <f t="shared" si="9"/>
        <v>0.875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8.0</v>
      </c>
      <c r="H22" s="21">
        <f t="shared" si="8"/>
        <v>2</v>
      </c>
      <c r="I22" s="23">
        <f t="shared" si="9"/>
        <v>0.8</v>
      </c>
      <c r="J22" s="21"/>
      <c r="K22" s="22"/>
      <c r="L22" s="21"/>
      <c r="M22" s="23"/>
      <c r="N22" s="21">
        <v>4.0</v>
      </c>
      <c r="O22" s="22"/>
      <c r="P22" s="21">
        <f t="shared" ref="P22:P23" si="10">N22-O22</f>
        <v>4</v>
      </c>
      <c r="Q22" s="23">
        <f t="shared" ref="Q22:Q23" si="11">O22/N22</f>
        <v>0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6.0</v>
      </c>
      <c r="H23" s="21">
        <f t="shared" si="8"/>
        <v>34</v>
      </c>
      <c r="I23" s="23">
        <f t="shared" si="9"/>
        <v>0.15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/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0.0</v>
      </c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4.0</v>
      </c>
      <c r="L30" s="21">
        <f t="shared" ref="L30:L32" si="14">J30-K30</f>
        <v>4</v>
      </c>
      <c r="M30" s="23">
        <f t="shared" ref="M30:M31" si="15">K30/J30</f>
        <v>0.5</v>
      </c>
      <c r="N30" s="21"/>
      <c r="O30" s="22"/>
      <c r="P30" s="21"/>
      <c r="Q30" s="23"/>
      <c r="R30" s="21">
        <v>3.0</v>
      </c>
      <c r="S30" s="22"/>
      <c r="T30" s="21">
        <f>R30-S30</f>
        <v>3</v>
      </c>
      <c r="U30" s="23">
        <f>S30/R30</f>
        <v>0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3.0</v>
      </c>
      <c r="H31" s="21">
        <f t="shared" si="12"/>
        <v>1</v>
      </c>
      <c r="I31" s="23">
        <f t="shared" si="13"/>
        <v>0.75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/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12.0</v>
      </c>
      <c r="H32" s="21">
        <f t="shared" si="12"/>
        <v>2</v>
      </c>
      <c r="I32" s="23">
        <f t="shared" si="13"/>
        <v>0.8571428571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8.0</v>
      </c>
      <c r="H33" s="21">
        <f t="shared" si="12"/>
        <v>1</v>
      </c>
      <c r="I33" s="23">
        <f t="shared" si="13"/>
        <v>0.8888888889</v>
      </c>
      <c r="J33" s="21"/>
      <c r="K33" s="22"/>
      <c r="L33" s="21"/>
      <c r="M33" s="23">
        <v>0.04</v>
      </c>
      <c r="N33" s="21">
        <v>4.0</v>
      </c>
      <c r="O33" s="22">
        <v>3.0</v>
      </c>
      <c r="P33" s="21">
        <f>N33-O33</f>
        <v>1</v>
      </c>
      <c r="Q33" s="23">
        <f>O33/N33</f>
        <v>0.75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5.0</v>
      </c>
      <c r="H34" s="21">
        <f t="shared" si="12"/>
        <v>1</v>
      </c>
      <c r="I34" s="23">
        <f t="shared" si="13"/>
        <v>0.8333333333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8.0</v>
      </c>
      <c r="H36" s="21">
        <f t="shared" si="12"/>
        <v>2</v>
      </c>
      <c r="I36" s="23">
        <f t="shared" si="13"/>
        <v>0.8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353</v>
      </c>
      <c r="H37" s="27">
        <f t="shared" si="12"/>
        <v>66</v>
      </c>
      <c r="I37" s="28">
        <f t="shared" si="13"/>
        <v>0.8424821002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34</v>
      </c>
      <c r="P37" s="27">
        <f t="shared" si="17"/>
        <v>69</v>
      </c>
      <c r="Q37" s="28">
        <f t="shared" ref="Q37:Q39" si="19">O37/N37</f>
        <v>0.3300970874</v>
      </c>
      <c r="R37" s="27">
        <f t="shared" ref="R37:T37" si="18">SUM(R7:R36)</f>
        <v>3</v>
      </c>
      <c r="S37" s="27">
        <f t="shared" si="18"/>
        <v>0</v>
      </c>
      <c r="T37" s="27">
        <f t="shared" si="18"/>
        <v>3</v>
      </c>
      <c r="U37" s="28">
        <f>S37/R37</f>
        <v>0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7.0</v>
      </c>
      <c r="H40" s="35">
        <f t="shared" si="12"/>
        <v>3</v>
      </c>
      <c r="I40" s="37">
        <f t="shared" si="13"/>
        <v>0.7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25.0</v>
      </c>
      <c r="H46" s="35">
        <f t="shared" si="12"/>
        <v>5</v>
      </c>
      <c r="I46" s="37">
        <f t="shared" si="13"/>
        <v>0.8333333333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3.0</v>
      </c>
      <c r="H51" s="35">
        <f t="shared" si="12"/>
        <v>2</v>
      </c>
      <c r="I51" s="37">
        <f t="shared" si="13"/>
        <v>0.6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129</v>
      </c>
      <c r="H53" s="27">
        <f t="shared" si="25"/>
        <v>31</v>
      </c>
      <c r="I53" s="28">
        <f t="shared" si="13"/>
        <v>0.80625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13</v>
      </c>
      <c r="P53" s="27">
        <f>N53-O53</f>
        <v>7</v>
      </c>
      <c r="Q53" s="28">
        <f t="shared" ref="Q53:Q54" si="29">O53/N53</f>
        <v>0.65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10.0</v>
      </c>
      <c r="H56" s="44">
        <f t="shared" si="30"/>
        <v>0</v>
      </c>
      <c r="I56" s="46">
        <f t="shared" si="13"/>
        <v>1</v>
      </c>
      <c r="J56" s="44"/>
      <c r="K56" s="45"/>
      <c r="L56" s="44"/>
      <c r="M56" s="46"/>
      <c r="N56" s="44">
        <v>2.0</v>
      </c>
      <c r="O56" s="45">
        <v>1.0</v>
      </c>
      <c r="P56" s="44">
        <f>N56-O56</f>
        <v>1</v>
      </c>
      <c r="Q56" s="46">
        <f>O56/N56</f>
        <v>0.5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2.0</v>
      </c>
      <c r="P58" s="44">
        <f>N58-O58</f>
        <v>0</v>
      </c>
      <c r="Q58" s="46">
        <f>O58/N58</f>
        <v>1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10.0</v>
      </c>
      <c r="H62" s="44">
        <f t="shared" si="30"/>
        <v>0</v>
      </c>
      <c r="I62" s="46">
        <f t="shared" si="13"/>
        <v>1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7.0</v>
      </c>
      <c r="H65" s="44">
        <f t="shared" si="30"/>
        <v>1</v>
      </c>
      <c r="I65" s="46">
        <f t="shared" si="13"/>
        <v>0.875</v>
      </c>
      <c r="J65" s="44"/>
      <c r="K65" s="45"/>
      <c r="L65" s="44"/>
      <c r="M65" s="46"/>
      <c r="N65" s="44">
        <v>6.0</v>
      </c>
      <c r="O65" s="45">
        <v>5.0</v>
      </c>
      <c r="P65" s="44">
        <f t="shared" ref="P65:P66" si="32">N65-O65</f>
        <v>1</v>
      </c>
      <c r="Q65" s="46">
        <f t="shared" ref="Q65:Q66" si="33">O65/N65</f>
        <v>0.8333333333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0.0</v>
      </c>
      <c r="P66" s="44">
        <f t="shared" si="32"/>
        <v>2</v>
      </c>
      <c r="Q66" s="46">
        <f t="shared" si="33"/>
        <v>0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17.0</v>
      </c>
      <c r="H68" s="44">
        <f t="shared" si="30"/>
        <v>5</v>
      </c>
      <c r="I68" s="46">
        <f t="shared" si="13"/>
        <v>0.7727272727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 t="s">
        <v>165</v>
      </c>
      <c r="T69" s="46" t="str">
        <f>S69/R69</f>
        <v>#VALUE!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135</v>
      </c>
      <c r="H70" s="27">
        <f t="shared" si="36"/>
        <v>30</v>
      </c>
      <c r="I70" s="28">
        <f t="shared" si="13"/>
        <v>0.8181818182</v>
      </c>
      <c r="J70" s="27">
        <f t="shared" ref="J70:K70" si="37">SUM(J54:J69)</f>
        <v>2</v>
      </c>
      <c r="K70" s="27">
        <f t="shared" si="37"/>
        <v>1</v>
      </c>
      <c r="L70" s="27">
        <f>J70-K70</f>
        <v>1</v>
      </c>
      <c r="M70" s="28">
        <f>K70/J70</f>
        <v>0.5</v>
      </c>
      <c r="N70" s="27">
        <f t="shared" ref="N70:P70" si="38">SUM(N54:N69)</f>
        <v>20</v>
      </c>
      <c r="O70" s="27">
        <f t="shared" si="38"/>
        <v>10</v>
      </c>
      <c r="P70" s="27">
        <f t="shared" si="38"/>
        <v>12</v>
      </c>
      <c r="Q70" s="28">
        <f t="shared" si="35"/>
        <v>0.5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1.0</v>
      </c>
      <c r="L73" s="56">
        <f>J73-K73</f>
        <v>4</v>
      </c>
      <c r="M73" s="58">
        <f>K73/J73</f>
        <v>0.2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14.0</v>
      </c>
      <c r="H75" s="56">
        <f t="shared" si="39"/>
        <v>1</v>
      </c>
      <c r="I75" s="58">
        <f t="shared" si="13"/>
        <v>0.9333333333</v>
      </c>
      <c r="J75" s="56">
        <v>2.0</v>
      </c>
      <c r="K75" s="57">
        <v>1.0</v>
      </c>
      <c r="L75" s="56">
        <f>J75-K75</f>
        <v>1</v>
      </c>
      <c r="M75" s="58">
        <f>K75/J75</f>
        <v>0.5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2.0</v>
      </c>
      <c r="P76" s="56">
        <f t="shared" si="40"/>
        <v>3</v>
      </c>
      <c r="Q76" s="58">
        <f t="shared" si="41"/>
        <v>0.4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2.0</v>
      </c>
      <c r="H77" s="56">
        <f t="shared" si="39"/>
        <v>5</v>
      </c>
      <c r="I77" s="58">
        <f t="shared" si="13"/>
        <v>0.2857142857</v>
      </c>
      <c r="J77" s="56"/>
      <c r="K77" s="57"/>
      <c r="L77" s="56"/>
      <c r="M77" s="58"/>
      <c r="N77" s="56">
        <v>10.0</v>
      </c>
      <c r="O77" s="57">
        <v>0.0</v>
      </c>
      <c r="P77" s="56">
        <f t="shared" si="40"/>
        <v>10</v>
      </c>
      <c r="Q77" s="58">
        <f t="shared" si="41"/>
        <v>0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15.0</v>
      </c>
      <c r="H78" s="56">
        <f t="shared" si="39"/>
        <v>13</v>
      </c>
      <c r="I78" s="58">
        <f t="shared" si="13"/>
        <v>0.5357142857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5.0</v>
      </c>
      <c r="P78" s="56">
        <f t="shared" si="40"/>
        <v>2</v>
      </c>
      <c r="Q78" s="58">
        <f t="shared" si="41"/>
        <v>0.7142857143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4.0</v>
      </c>
      <c r="H79" s="56">
        <f t="shared" si="39"/>
        <v>6</v>
      </c>
      <c r="I79" s="58">
        <f t="shared" si="13"/>
        <v>0.4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7.0</v>
      </c>
      <c r="H80" s="56">
        <f t="shared" si="39"/>
        <v>3</v>
      </c>
      <c r="I80" s="58">
        <f t="shared" si="13"/>
        <v>0.7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9.0</v>
      </c>
      <c r="H81" s="56">
        <f t="shared" si="39"/>
        <v>1</v>
      </c>
      <c r="I81" s="58">
        <f t="shared" si="13"/>
        <v>0.9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5.0</v>
      </c>
      <c r="H82" s="56">
        <f t="shared" si="39"/>
        <v>0</v>
      </c>
      <c r="I82" s="58">
        <f t="shared" si="13"/>
        <v>1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5.0</v>
      </c>
      <c r="H83" s="56">
        <f t="shared" si="39"/>
        <v>4</v>
      </c>
      <c r="I83" s="58">
        <f t="shared" si="13"/>
        <v>0.5555555556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126</v>
      </c>
      <c r="H85" s="27">
        <f t="shared" si="44"/>
        <v>35</v>
      </c>
      <c r="I85" s="28">
        <f t="shared" si="13"/>
        <v>0.7826086957</v>
      </c>
      <c r="J85" s="27">
        <f t="shared" ref="J85:K85" si="45">SUM(J71:J84)</f>
        <v>15</v>
      </c>
      <c r="K85" s="27">
        <f t="shared" si="45"/>
        <v>2</v>
      </c>
      <c r="L85" s="27">
        <f>J85-K85</f>
        <v>13</v>
      </c>
      <c r="M85" s="28">
        <f t="shared" ref="M85:M86" si="49">K85/J85</f>
        <v>0.1333333333</v>
      </c>
      <c r="N85" s="27">
        <f t="shared" ref="N85:P85" si="46">SUM(N71:N84)</f>
        <v>29</v>
      </c>
      <c r="O85" s="27">
        <f t="shared" si="46"/>
        <v>11</v>
      </c>
      <c r="P85" s="27">
        <f t="shared" si="46"/>
        <v>18</v>
      </c>
      <c r="Q85" s="28">
        <f t="shared" si="43"/>
        <v>0.3793103448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743</v>
      </c>
      <c r="H86" s="27">
        <f t="shared" si="47"/>
        <v>162</v>
      </c>
      <c r="I86" s="28">
        <f t="shared" si="13"/>
        <v>0.8209944751</v>
      </c>
      <c r="J86" s="28">
        <f t="shared" ref="J86:L86" si="48">J37+J53+J70+J85</f>
        <v>53</v>
      </c>
      <c r="K86" s="27">
        <f t="shared" si="48"/>
        <v>22</v>
      </c>
      <c r="L86" s="28">
        <f t="shared" si="48"/>
        <v>31</v>
      </c>
      <c r="M86" s="28">
        <f t="shared" si="49"/>
        <v>0.4150943396</v>
      </c>
      <c r="N86" s="27">
        <f t="shared" ref="N86:P86" si="50">N37+N53+N70+N85</f>
        <v>172</v>
      </c>
      <c r="O86" s="27">
        <f t="shared" si="50"/>
        <v>68</v>
      </c>
      <c r="P86" s="27">
        <f t="shared" si="50"/>
        <v>106</v>
      </c>
      <c r="Q86" s="28">
        <f t="shared" si="43"/>
        <v>0.3953488372</v>
      </c>
      <c r="R86" s="63">
        <f t="shared" ref="R86:T86" si="51">R37+R53</f>
        <v>3</v>
      </c>
      <c r="S86" s="63">
        <f t="shared" si="51"/>
        <v>0</v>
      </c>
      <c r="T86" s="63">
        <f t="shared" si="51"/>
        <v>3</v>
      </c>
      <c r="U86" s="28">
        <f>S86/R86</f>
        <v>0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174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353</v>
      </c>
      <c r="H96" s="81">
        <f t="shared" si="52"/>
        <v>66</v>
      </c>
      <c r="I96" s="82">
        <f t="shared" si="52"/>
        <v>0.8424821002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34</v>
      </c>
      <c r="P96" s="81">
        <f t="shared" si="52"/>
        <v>69</v>
      </c>
      <c r="Q96" s="82">
        <f t="shared" si="52"/>
        <v>0.3300970874</v>
      </c>
      <c r="R96" s="81">
        <f t="shared" si="52"/>
        <v>3</v>
      </c>
      <c r="S96" s="81">
        <f t="shared" si="52"/>
        <v>0</v>
      </c>
      <c r="T96" s="81">
        <f t="shared" si="52"/>
        <v>3</v>
      </c>
      <c r="U96" s="82">
        <f t="shared" si="52"/>
        <v>0</v>
      </c>
      <c r="V96" s="82">
        <f t="shared" ref="V96:W96" si="53">F96+J96+N96+R96</f>
        <v>539</v>
      </c>
      <c r="W96" s="81">
        <f t="shared" si="53"/>
        <v>387</v>
      </c>
      <c r="X96" s="82">
        <f t="shared" ref="X96:X100" si="56">V96-W96</f>
        <v>152</v>
      </c>
      <c r="Y96" s="82">
        <f t="shared" ref="Y96:Y100" si="57">W96/V96</f>
        <v>0.7179962894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129</v>
      </c>
      <c r="H97" s="84">
        <f t="shared" si="54"/>
        <v>31</v>
      </c>
      <c r="I97" s="85">
        <f t="shared" si="54"/>
        <v>0.80625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13</v>
      </c>
      <c r="P97" s="84">
        <f t="shared" si="54"/>
        <v>7</v>
      </c>
      <c r="Q97" s="85">
        <f t="shared" si="54"/>
        <v>0.65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161</v>
      </c>
      <c r="X97" s="81">
        <f t="shared" si="56"/>
        <v>41</v>
      </c>
      <c r="Y97" s="82">
        <f t="shared" si="57"/>
        <v>0.797029703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135</v>
      </c>
      <c r="H98" s="87">
        <f t="shared" si="58"/>
        <v>30</v>
      </c>
      <c r="I98" s="88">
        <f t="shared" si="58"/>
        <v>0.8181818182</v>
      </c>
      <c r="J98" s="87">
        <f t="shared" si="58"/>
        <v>2</v>
      </c>
      <c r="K98" s="87">
        <f t="shared" si="58"/>
        <v>1</v>
      </c>
      <c r="L98" s="87">
        <f t="shared" si="58"/>
        <v>1</v>
      </c>
      <c r="M98" s="88">
        <f t="shared" si="58"/>
        <v>0.5</v>
      </c>
      <c r="N98" s="87">
        <f t="shared" si="58"/>
        <v>20</v>
      </c>
      <c r="O98" s="87">
        <f t="shared" si="58"/>
        <v>10</v>
      </c>
      <c r="P98" s="87">
        <f t="shared" si="58"/>
        <v>12</v>
      </c>
      <c r="Q98" s="88">
        <f t="shared" si="58"/>
        <v>0.5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146</v>
      </c>
      <c r="X98" s="82">
        <f t="shared" si="56"/>
        <v>41</v>
      </c>
      <c r="Y98" s="82">
        <f t="shared" si="57"/>
        <v>0.7807486631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126</v>
      </c>
      <c r="H99" s="27">
        <f t="shared" si="60"/>
        <v>35</v>
      </c>
      <c r="I99" s="28">
        <f t="shared" si="60"/>
        <v>0.7826086957</v>
      </c>
      <c r="J99" s="27">
        <f t="shared" si="60"/>
        <v>15</v>
      </c>
      <c r="K99" s="27">
        <f t="shared" si="60"/>
        <v>2</v>
      </c>
      <c r="L99" s="27">
        <f t="shared" si="60"/>
        <v>13</v>
      </c>
      <c r="M99" s="28">
        <f t="shared" si="60"/>
        <v>0.1333333333</v>
      </c>
      <c r="N99" s="27">
        <f t="shared" si="60"/>
        <v>29</v>
      </c>
      <c r="O99" s="27">
        <f t="shared" si="60"/>
        <v>11</v>
      </c>
      <c r="P99" s="27">
        <f t="shared" si="60"/>
        <v>18</v>
      </c>
      <c r="Q99" s="28">
        <f t="shared" si="60"/>
        <v>0.3793103448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139</v>
      </c>
      <c r="X99" s="82">
        <f t="shared" si="56"/>
        <v>66</v>
      </c>
      <c r="Y99" s="82">
        <f t="shared" si="57"/>
        <v>0.6780487805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743</v>
      </c>
      <c r="H100" s="27">
        <f t="shared" si="62"/>
        <v>162</v>
      </c>
      <c r="I100" s="28">
        <f t="shared" si="62"/>
        <v>0.8209944751</v>
      </c>
      <c r="J100" s="28">
        <f t="shared" si="62"/>
        <v>53</v>
      </c>
      <c r="K100" s="27">
        <f t="shared" si="62"/>
        <v>22</v>
      </c>
      <c r="L100" s="28">
        <f t="shared" si="62"/>
        <v>31</v>
      </c>
      <c r="M100" s="28">
        <f t="shared" si="62"/>
        <v>0.4150943396</v>
      </c>
      <c r="N100" s="27">
        <f t="shared" si="62"/>
        <v>172</v>
      </c>
      <c r="O100" s="27">
        <f t="shared" si="62"/>
        <v>68</v>
      </c>
      <c r="P100" s="27">
        <f t="shared" si="62"/>
        <v>106</v>
      </c>
      <c r="Q100" s="28">
        <f t="shared" si="62"/>
        <v>0.3953488372</v>
      </c>
      <c r="R100" s="63">
        <f t="shared" si="62"/>
        <v>3</v>
      </c>
      <c r="S100" s="63">
        <f t="shared" si="62"/>
        <v>0</v>
      </c>
      <c r="T100" s="63">
        <f t="shared" si="62"/>
        <v>3</v>
      </c>
      <c r="U100" s="28">
        <f t="shared" si="62"/>
        <v>0</v>
      </c>
      <c r="V100" s="82">
        <f t="shared" ref="V100:W100" si="63">F100+J100+N100+R100</f>
        <v>1133</v>
      </c>
      <c r="W100" s="91">
        <f t="shared" si="63"/>
        <v>833</v>
      </c>
      <c r="X100" s="82">
        <f t="shared" si="56"/>
        <v>300</v>
      </c>
      <c r="Y100" s="82">
        <f t="shared" si="57"/>
        <v>0.7352162401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9.0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33.75" customHeight="1">
      <c r="A111" s="4"/>
      <c r="B111" s="4"/>
      <c r="C111" s="4"/>
      <c r="D111" s="4"/>
      <c r="E111" s="92" t="s">
        <v>175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765</v>
      </c>
      <c r="M113" s="9"/>
      <c r="N113" s="10"/>
      <c r="O113" s="99">
        <f t="shared" ref="O113:O114" si="64">I113-L113</f>
        <v>193</v>
      </c>
      <c r="P113" s="9"/>
      <c r="Q113" s="10"/>
      <c r="R113" s="99">
        <f t="shared" ref="R113:R115" si="65">L113/I113</f>
        <v>0.7985386221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68</v>
      </c>
      <c r="M114" s="9"/>
      <c r="N114" s="10"/>
      <c r="O114" s="101">
        <f t="shared" si="64"/>
        <v>107</v>
      </c>
      <c r="P114" s="9"/>
      <c r="Q114" s="10"/>
      <c r="R114" s="99">
        <f t="shared" si="65"/>
        <v>0.3885714286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833</v>
      </c>
      <c r="M115" s="9"/>
      <c r="N115" s="10"/>
      <c r="O115" s="99">
        <f>SUM(O113:O114)</f>
        <v>300</v>
      </c>
      <c r="P115" s="9"/>
      <c r="Q115" s="10"/>
      <c r="R115" s="99">
        <f t="shared" si="65"/>
        <v>0.7352162401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2002.0</v>
      </c>
      <c r="G121" s="107">
        <v>786.0</v>
      </c>
      <c r="H121" s="107">
        <f t="shared" ref="H121:H124" si="66">F121-G121</f>
        <v>1216</v>
      </c>
      <c r="I121" s="108">
        <f t="shared" ref="I121:I125" si="67">G121/F121</f>
        <v>0.3926073926</v>
      </c>
      <c r="J121" s="107">
        <v>425.0</v>
      </c>
      <c r="K121" s="107">
        <v>79.0</v>
      </c>
      <c r="L121" s="107">
        <f t="shared" ref="L121:L124" si="68">J121-K121</f>
        <v>346</v>
      </c>
      <c r="M121" s="108">
        <f t="shared" ref="M121:M125" si="69">K121/J121</f>
        <v>0.1858823529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1609.0</v>
      </c>
      <c r="G122" s="107">
        <v>437.0</v>
      </c>
      <c r="H122" s="107">
        <f t="shared" si="66"/>
        <v>1172</v>
      </c>
      <c r="I122" s="108">
        <f t="shared" si="67"/>
        <v>0.2715972654</v>
      </c>
      <c r="J122" s="107">
        <v>424.0</v>
      </c>
      <c r="K122" s="107">
        <v>74.0</v>
      </c>
      <c r="L122" s="107">
        <f t="shared" si="68"/>
        <v>350</v>
      </c>
      <c r="M122" s="108">
        <f t="shared" si="69"/>
        <v>0.1745283019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1411.0</v>
      </c>
      <c r="G123" s="107">
        <v>423.0</v>
      </c>
      <c r="H123" s="107">
        <f t="shared" si="66"/>
        <v>988</v>
      </c>
      <c r="I123" s="108">
        <f t="shared" si="67"/>
        <v>0.2997873848</v>
      </c>
      <c r="J123" s="107">
        <v>353.0</v>
      </c>
      <c r="K123" s="107">
        <v>71.0</v>
      </c>
      <c r="L123" s="107">
        <f t="shared" si="68"/>
        <v>282</v>
      </c>
      <c r="M123" s="108">
        <f t="shared" si="69"/>
        <v>0.2011331445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1950.0</v>
      </c>
      <c r="G124" s="107">
        <v>696.0</v>
      </c>
      <c r="H124" s="107">
        <f t="shared" si="66"/>
        <v>1254</v>
      </c>
      <c r="I124" s="108">
        <f t="shared" si="67"/>
        <v>0.3569230769</v>
      </c>
      <c r="J124" s="107">
        <v>460.0</v>
      </c>
      <c r="K124" s="107">
        <v>62.0</v>
      </c>
      <c r="L124" s="107">
        <f t="shared" si="68"/>
        <v>398</v>
      </c>
      <c r="M124" s="108">
        <f t="shared" si="69"/>
        <v>0.1347826087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6972</v>
      </c>
      <c r="G125" s="104">
        <f t="shared" si="70"/>
        <v>2342</v>
      </c>
      <c r="H125" s="104">
        <f t="shared" si="70"/>
        <v>4630</v>
      </c>
      <c r="I125" s="109">
        <f t="shared" si="67"/>
        <v>0.3359150889</v>
      </c>
      <c r="J125" s="104">
        <f t="shared" ref="J125:L125" si="71">J121+J122+J123+J124</f>
        <v>1662</v>
      </c>
      <c r="K125" s="104">
        <f t="shared" si="71"/>
        <v>286</v>
      </c>
      <c r="L125" s="104">
        <f t="shared" si="71"/>
        <v>1376</v>
      </c>
      <c r="M125" s="109">
        <f t="shared" si="69"/>
        <v>0.1720818291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173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353</v>
      </c>
      <c r="H143" s="113">
        <f t="shared" ref="H143:H147" si="77">F143-G143</f>
        <v>80</v>
      </c>
      <c r="I143" s="114">
        <f t="shared" ref="I143:I147" si="78">G143/F143</f>
        <v>0.8152424942</v>
      </c>
      <c r="J143" s="115">
        <f t="shared" ref="J143:K143" si="73">F121</f>
        <v>2002</v>
      </c>
      <c r="K143" s="115">
        <f t="shared" si="73"/>
        <v>786</v>
      </c>
      <c r="L143" s="116">
        <f t="shared" ref="L143:L147" si="80">J143-K143</f>
        <v>1216</v>
      </c>
      <c r="M143" s="114">
        <f t="shared" ref="M143:M147" si="81">K143/J143</f>
        <v>0.3926073926</v>
      </c>
      <c r="N143" s="113">
        <f t="shared" ref="N143:O143" si="74">N96+R96</f>
        <v>106</v>
      </c>
      <c r="O143" s="113">
        <f t="shared" si="74"/>
        <v>34</v>
      </c>
      <c r="P143" s="113">
        <f t="shared" ref="P143:P147" si="83">N143-O143</f>
        <v>72</v>
      </c>
      <c r="Q143" s="114">
        <f t="shared" ref="Q143:Q147" si="84">O143/N143</f>
        <v>0.320754717</v>
      </c>
      <c r="R143" s="115">
        <f t="shared" ref="R143:S143" si="75">J121</f>
        <v>425</v>
      </c>
      <c r="S143" s="115">
        <f t="shared" si="75"/>
        <v>79</v>
      </c>
      <c r="T143" s="116">
        <f t="shared" ref="T143:T147" si="86">R143-S143</f>
        <v>346</v>
      </c>
      <c r="U143" s="114">
        <f t="shared" ref="U143:U147" si="87">S143/R143</f>
        <v>0.1858823529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148</v>
      </c>
      <c r="H144" s="118">
        <f t="shared" si="77"/>
        <v>34</v>
      </c>
      <c r="I144" s="119">
        <f t="shared" si="78"/>
        <v>0.8131868132</v>
      </c>
      <c r="J144" s="120">
        <f t="shared" ref="J144:K144" si="79">F122</f>
        <v>1609</v>
      </c>
      <c r="K144" s="120">
        <f t="shared" si="79"/>
        <v>437</v>
      </c>
      <c r="L144" s="121">
        <f t="shared" si="80"/>
        <v>1172</v>
      </c>
      <c r="M144" s="119">
        <f t="shared" si="81"/>
        <v>0.2715972654</v>
      </c>
      <c r="N144" s="118">
        <f t="shared" ref="N144:O144" si="82">N97+R97</f>
        <v>20</v>
      </c>
      <c r="O144" s="118">
        <f t="shared" si="82"/>
        <v>13</v>
      </c>
      <c r="P144" s="118">
        <f t="shared" si="83"/>
        <v>7</v>
      </c>
      <c r="Q144" s="119">
        <f t="shared" si="84"/>
        <v>0.65</v>
      </c>
      <c r="R144" s="120">
        <f t="shared" ref="R144:S144" si="85">J122</f>
        <v>424</v>
      </c>
      <c r="S144" s="120">
        <f t="shared" si="85"/>
        <v>74</v>
      </c>
      <c r="T144" s="121">
        <f t="shared" si="86"/>
        <v>350</v>
      </c>
      <c r="U144" s="119">
        <f t="shared" si="87"/>
        <v>0.1745283019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136</v>
      </c>
      <c r="H145" s="123">
        <f t="shared" si="77"/>
        <v>31</v>
      </c>
      <c r="I145" s="124">
        <f t="shared" si="78"/>
        <v>0.8143712575</v>
      </c>
      <c r="J145" s="125">
        <f t="shared" ref="J145:K145" si="89">F123</f>
        <v>1411</v>
      </c>
      <c r="K145" s="125">
        <f t="shared" si="89"/>
        <v>423</v>
      </c>
      <c r="L145" s="126">
        <f t="shared" si="80"/>
        <v>988</v>
      </c>
      <c r="M145" s="124">
        <f t="shared" si="81"/>
        <v>0.2997873848</v>
      </c>
      <c r="N145" s="123">
        <f t="shared" ref="N145:O145" si="90">N98+R98</f>
        <v>20</v>
      </c>
      <c r="O145" s="123">
        <f t="shared" si="90"/>
        <v>10</v>
      </c>
      <c r="P145" s="123">
        <f t="shared" si="83"/>
        <v>10</v>
      </c>
      <c r="Q145" s="124">
        <f t="shared" si="84"/>
        <v>0.5</v>
      </c>
      <c r="R145" s="125">
        <f t="shared" ref="R145:S145" si="91">J123</f>
        <v>353</v>
      </c>
      <c r="S145" s="125">
        <f t="shared" si="91"/>
        <v>71</v>
      </c>
      <c r="T145" s="126">
        <f t="shared" si="86"/>
        <v>282</v>
      </c>
      <c r="U145" s="124">
        <f t="shared" si="87"/>
        <v>0.2011331445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128</v>
      </c>
      <c r="H146" s="128">
        <f t="shared" si="77"/>
        <v>48</v>
      </c>
      <c r="I146" s="129">
        <f t="shared" si="78"/>
        <v>0.7272727273</v>
      </c>
      <c r="J146" s="130">
        <f t="shared" ref="J146:K146" si="93">F124</f>
        <v>1950</v>
      </c>
      <c r="K146" s="130">
        <f t="shared" si="93"/>
        <v>696</v>
      </c>
      <c r="L146" s="131">
        <f t="shared" si="80"/>
        <v>1254</v>
      </c>
      <c r="M146" s="129">
        <f t="shared" si="81"/>
        <v>0.3569230769</v>
      </c>
      <c r="N146" s="128">
        <f t="shared" ref="N146:O146" si="94">N99+R99</f>
        <v>29</v>
      </c>
      <c r="O146" s="128">
        <f t="shared" si="94"/>
        <v>11</v>
      </c>
      <c r="P146" s="128">
        <f t="shared" si="83"/>
        <v>18</v>
      </c>
      <c r="Q146" s="129">
        <f t="shared" si="84"/>
        <v>0.3793103448</v>
      </c>
      <c r="R146" s="130">
        <f t="shared" ref="R146:S146" si="95">J124</f>
        <v>460</v>
      </c>
      <c r="S146" s="130">
        <f t="shared" si="95"/>
        <v>62</v>
      </c>
      <c r="T146" s="131">
        <f t="shared" si="86"/>
        <v>398</v>
      </c>
      <c r="U146" s="129">
        <f t="shared" si="87"/>
        <v>0.1347826087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765</v>
      </c>
      <c r="H147" s="132">
        <f t="shared" si="77"/>
        <v>193</v>
      </c>
      <c r="I147" s="133">
        <f t="shared" si="78"/>
        <v>0.7985386221</v>
      </c>
      <c r="J147" s="134">
        <f t="shared" ref="J147:K147" si="97">F125</f>
        <v>6972</v>
      </c>
      <c r="K147" s="134">
        <f t="shared" si="97"/>
        <v>2342</v>
      </c>
      <c r="L147" s="135">
        <f t="shared" si="80"/>
        <v>4630</v>
      </c>
      <c r="M147" s="133">
        <f t="shared" si="81"/>
        <v>0.3359150889</v>
      </c>
      <c r="N147" s="132">
        <f t="shared" ref="N147:O147" si="98">N100+R100</f>
        <v>175</v>
      </c>
      <c r="O147" s="132">
        <f t="shared" si="98"/>
        <v>68</v>
      </c>
      <c r="P147" s="132">
        <f t="shared" si="83"/>
        <v>107</v>
      </c>
      <c r="Q147" s="133">
        <f t="shared" si="84"/>
        <v>0.3885714286</v>
      </c>
      <c r="R147" s="134">
        <f t="shared" ref="R147:S147" si="99">J125</f>
        <v>1662</v>
      </c>
      <c r="S147" s="134">
        <f t="shared" si="99"/>
        <v>286</v>
      </c>
      <c r="T147" s="135">
        <f t="shared" si="86"/>
        <v>1376</v>
      </c>
      <c r="U147" s="133">
        <f t="shared" si="87"/>
        <v>0.1720818291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7875" footer="0.0" header="0.0" left="0.511805555555555" right="0.511805555555555" top="0.7875"/>
  <pageSetup paperSize="9" orientation="portrait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5.0"/>
    <col customWidth="1" min="3" max="3" width="10.38"/>
    <col customWidth="1" min="4" max="4" width="6.75"/>
    <col customWidth="1" min="5" max="5" width="41.25"/>
    <col customWidth="1" min="6" max="8" width="5.25"/>
    <col customWidth="1" min="9" max="9" width="8.75"/>
    <col customWidth="1" min="10" max="12" width="5.25"/>
    <col customWidth="1" min="13" max="13" width="8.5"/>
    <col customWidth="1" min="14" max="20" width="5.25"/>
    <col customWidth="1" min="21" max="21" width="6.25"/>
    <col customWidth="1" min="22" max="25" width="8.25"/>
    <col customWidth="1" min="26" max="26" width="8.63"/>
  </cols>
  <sheetData>
    <row r="1" ht="13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4"/>
      <c r="Y1" s="4"/>
      <c r="Z1" s="4"/>
    </row>
    <row r="2" ht="13.5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4"/>
      <c r="Y2" s="4"/>
      <c r="Z2" s="4"/>
    </row>
    <row r="3" ht="13.5" customHeight="1">
      <c r="A3" s="8" t="s">
        <v>176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4"/>
      <c r="W3" s="4"/>
      <c r="X3" s="4"/>
      <c r="Y3" s="4"/>
      <c r="Z3" s="4"/>
    </row>
    <row r="4" ht="13.5" customHeight="1">
      <c r="A4" s="11" t="s">
        <v>3</v>
      </c>
      <c r="B4" s="12" t="s">
        <v>4</v>
      </c>
      <c r="C4" s="12" t="s">
        <v>5</v>
      </c>
      <c r="D4" s="12" t="s">
        <v>6</v>
      </c>
      <c r="E4" s="12" t="s">
        <v>7</v>
      </c>
      <c r="F4" s="13" t="s">
        <v>8</v>
      </c>
      <c r="G4" s="9"/>
      <c r="H4" s="9"/>
      <c r="I4" s="9"/>
      <c r="J4" s="9"/>
      <c r="K4" s="9"/>
      <c r="L4" s="9"/>
      <c r="M4" s="10"/>
      <c r="N4" s="13" t="s">
        <v>9</v>
      </c>
      <c r="O4" s="9"/>
      <c r="P4" s="9"/>
      <c r="Q4" s="9"/>
      <c r="R4" s="9"/>
      <c r="S4" s="9"/>
      <c r="T4" s="9"/>
      <c r="U4" s="10"/>
      <c r="V4" s="4"/>
      <c r="W4" s="4"/>
      <c r="X4" s="4"/>
      <c r="Y4" s="4"/>
      <c r="Z4" s="4"/>
    </row>
    <row r="5" ht="13.5" customHeight="1">
      <c r="A5" s="14"/>
      <c r="B5" s="14"/>
      <c r="C5" s="14"/>
      <c r="D5" s="14"/>
      <c r="E5" s="14"/>
      <c r="F5" s="13" t="s">
        <v>10</v>
      </c>
      <c r="G5" s="9"/>
      <c r="H5" s="9"/>
      <c r="I5" s="10"/>
      <c r="J5" s="13" t="s">
        <v>11</v>
      </c>
      <c r="K5" s="9"/>
      <c r="L5" s="9"/>
      <c r="M5" s="10"/>
      <c r="N5" s="13" t="s">
        <v>10</v>
      </c>
      <c r="O5" s="9"/>
      <c r="P5" s="9"/>
      <c r="Q5" s="10"/>
      <c r="R5" s="13" t="s">
        <v>11</v>
      </c>
      <c r="S5" s="9"/>
      <c r="T5" s="9"/>
      <c r="U5" s="10"/>
      <c r="V5" s="4"/>
      <c r="W5" s="4"/>
      <c r="X5" s="4"/>
      <c r="Y5" s="4"/>
      <c r="Z5" s="4"/>
    </row>
    <row r="6" ht="13.5" customHeight="1">
      <c r="A6" s="15"/>
      <c r="B6" s="15"/>
      <c r="C6" s="15"/>
      <c r="D6" s="15"/>
      <c r="E6" s="15"/>
      <c r="F6" s="16" t="s">
        <v>12</v>
      </c>
      <c r="G6" s="16" t="s">
        <v>13</v>
      </c>
      <c r="H6" s="16" t="s">
        <v>14</v>
      </c>
      <c r="I6" s="16" t="s">
        <v>15</v>
      </c>
      <c r="J6" s="16" t="s">
        <v>12</v>
      </c>
      <c r="K6" s="16" t="s">
        <v>13</v>
      </c>
      <c r="L6" s="16" t="s">
        <v>14</v>
      </c>
      <c r="M6" s="16" t="s">
        <v>15</v>
      </c>
      <c r="N6" s="16" t="s">
        <v>12</v>
      </c>
      <c r="O6" s="16" t="s">
        <v>13</v>
      </c>
      <c r="P6" s="16" t="s">
        <v>14</v>
      </c>
      <c r="Q6" s="16" t="s">
        <v>15</v>
      </c>
      <c r="R6" s="16" t="s">
        <v>12</v>
      </c>
      <c r="S6" s="16" t="s">
        <v>13</v>
      </c>
      <c r="T6" s="16" t="s">
        <v>14</v>
      </c>
      <c r="U6" s="16" t="s">
        <v>15</v>
      </c>
      <c r="V6" s="4"/>
      <c r="W6" s="4"/>
      <c r="X6" s="4"/>
      <c r="Y6" s="4"/>
      <c r="Z6" s="4"/>
    </row>
    <row r="7" ht="13.5" customHeight="1">
      <c r="A7" s="17" t="s">
        <v>16</v>
      </c>
      <c r="B7" s="18">
        <v>1.0</v>
      </c>
      <c r="C7" s="19" t="s">
        <v>17</v>
      </c>
      <c r="D7" s="19">
        <v>13669.0</v>
      </c>
      <c r="E7" s="20" t="s">
        <v>18</v>
      </c>
      <c r="F7" s="21">
        <v>14.0</v>
      </c>
      <c r="G7" s="22">
        <v>14.0</v>
      </c>
      <c r="H7" s="21">
        <f t="shared" ref="H7:H9" si="1">F7-G7</f>
        <v>0</v>
      </c>
      <c r="I7" s="23">
        <f t="shared" ref="I7:I8" si="2">G7/F7</f>
        <v>1</v>
      </c>
      <c r="J7" s="23"/>
      <c r="K7" s="22"/>
      <c r="L7" s="21"/>
      <c r="M7" s="23"/>
      <c r="N7" s="21"/>
      <c r="O7" s="22"/>
      <c r="P7" s="21"/>
      <c r="Q7" s="23"/>
      <c r="R7" s="21"/>
      <c r="S7" s="22"/>
      <c r="T7" s="21"/>
      <c r="U7" s="23"/>
      <c r="V7" s="4"/>
      <c r="W7" s="4"/>
      <c r="X7" s="4"/>
      <c r="Y7" s="4"/>
      <c r="Z7" s="4"/>
    </row>
    <row r="8" ht="13.5" customHeight="1">
      <c r="A8" s="14"/>
      <c r="B8" s="24">
        <v>2.0</v>
      </c>
      <c r="C8" s="19" t="s">
        <v>19</v>
      </c>
      <c r="D8" s="19">
        <v>1401.0</v>
      </c>
      <c r="E8" s="20" t="s">
        <v>20</v>
      </c>
      <c r="F8" s="21">
        <v>29.0</v>
      </c>
      <c r="G8" s="22">
        <v>29.0</v>
      </c>
      <c r="H8" s="21">
        <f t="shared" si="1"/>
        <v>0</v>
      </c>
      <c r="I8" s="23">
        <f t="shared" si="2"/>
        <v>1</v>
      </c>
      <c r="J8" s="21">
        <v>1.0</v>
      </c>
      <c r="K8" s="22">
        <v>1.0</v>
      </c>
      <c r="L8" s="21">
        <f t="shared" ref="L8:L9" si="3">J8-K8</f>
        <v>0</v>
      </c>
      <c r="M8" s="23">
        <f>K8/J8</f>
        <v>1</v>
      </c>
      <c r="N8" s="21">
        <v>10.0</v>
      </c>
      <c r="O8" s="22">
        <v>7.0</v>
      </c>
      <c r="P8" s="21">
        <f>N8-O8</f>
        <v>3</v>
      </c>
      <c r="Q8" s="23">
        <f>O8/N8</f>
        <v>0.7</v>
      </c>
      <c r="R8" s="21"/>
      <c r="S8" s="22"/>
      <c r="T8" s="21"/>
      <c r="U8" s="23"/>
      <c r="V8" s="4"/>
      <c r="W8" s="4"/>
      <c r="X8" s="4"/>
      <c r="Y8" s="4"/>
      <c r="Z8" s="4"/>
    </row>
    <row r="9" ht="13.5" customHeight="1">
      <c r="A9" s="14"/>
      <c r="B9" s="14"/>
      <c r="C9" s="25" t="s">
        <v>21</v>
      </c>
      <c r="D9" s="19">
        <v>1472.0</v>
      </c>
      <c r="E9" s="136" t="s">
        <v>22</v>
      </c>
      <c r="F9" s="21">
        <v>0.0</v>
      </c>
      <c r="G9" s="22"/>
      <c r="H9" s="21">
        <f t="shared" si="1"/>
        <v>0</v>
      </c>
      <c r="I9" s="23"/>
      <c r="J9" s="21">
        <v>0.0</v>
      </c>
      <c r="K9" s="22"/>
      <c r="L9" s="21">
        <f t="shared" si="3"/>
        <v>0</v>
      </c>
      <c r="M9" s="23"/>
      <c r="N9" s="21"/>
      <c r="O9" s="22"/>
      <c r="P9" s="21"/>
      <c r="Q9" s="23"/>
      <c r="R9" s="21"/>
      <c r="S9" s="22"/>
      <c r="T9" s="21"/>
      <c r="U9" s="23"/>
      <c r="V9" s="4"/>
      <c r="W9" s="4"/>
      <c r="X9" s="4"/>
      <c r="Y9" s="4"/>
      <c r="Z9" s="4"/>
    </row>
    <row r="10" ht="13.5" customHeight="1">
      <c r="A10" s="14"/>
      <c r="B10" s="14"/>
      <c r="C10" s="14"/>
      <c r="D10" s="19">
        <v>1441.0</v>
      </c>
      <c r="E10" s="136" t="s">
        <v>23</v>
      </c>
      <c r="F10" s="21"/>
      <c r="G10" s="22"/>
      <c r="H10" s="21"/>
      <c r="I10" s="23"/>
      <c r="J10" s="21"/>
      <c r="K10" s="22"/>
      <c r="L10" s="21"/>
      <c r="M10" s="23"/>
      <c r="N10" s="21">
        <v>10.0</v>
      </c>
      <c r="O10" s="22">
        <v>7.0</v>
      </c>
      <c r="P10" s="21">
        <f>N10-O10</f>
        <v>3</v>
      </c>
      <c r="Q10" s="23">
        <f>O10/N10</f>
        <v>0.7</v>
      </c>
      <c r="R10" s="21"/>
      <c r="S10" s="22"/>
      <c r="T10" s="21"/>
      <c r="U10" s="23"/>
      <c r="V10" s="4"/>
      <c r="W10" s="4"/>
      <c r="X10" s="4"/>
      <c r="Y10" s="4"/>
      <c r="Z10" s="4"/>
    </row>
    <row r="11" ht="13.5" customHeight="1">
      <c r="A11" s="14"/>
      <c r="B11" s="14"/>
      <c r="C11" s="14"/>
      <c r="D11" s="19">
        <v>1529.0</v>
      </c>
      <c r="E11" s="136" t="s">
        <v>24</v>
      </c>
      <c r="F11" s="21">
        <v>45.0</v>
      </c>
      <c r="G11" s="22">
        <v>44.0</v>
      </c>
      <c r="H11" s="21">
        <f t="shared" ref="H11:H17" si="4">F11-G11</f>
        <v>1</v>
      </c>
      <c r="I11" s="23">
        <f t="shared" ref="I11:I17" si="5">G11/F11</f>
        <v>0.9777777778</v>
      </c>
      <c r="J11" s="21"/>
      <c r="K11" s="22"/>
      <c r="L11" s="21"/>
      <c r="M11" s="23"/>
      <c r="N11" s="21"/>
      <c r="O11" s="22"/>
      <c r="P11" s="21"/>
      <c r="Q11" s="23"/>
      <c r="R11" s="21"/>
      <c r="S11" s="22"/>
      <c r="T11" s="21"/>
      <c r="U11" s="23"/>
      <c r="V11" s="4"/>
      <c r="W11" s="4"/>
      <c r="X11" s="4"/>
      <c r="Y11" s="4"/>
      <c r="Z11" s="4"/>
    </row>
    <row r="12" ht="13.5" customHeight="1">
      <c r="A12" s="14"/>
      <c r="B12" s="14"/>
      <c r="C12" s="15"/>
      <c r="D12" s="19">
        <v>1482.0</v>
      </c>
      <c r="E12" s="20" t="s">
        <v>25</v>
      </c>
      <c r="F12" s="21">
        <v>32.0</v>
      </c>
      <c r="G12" s="22">
        <v>28.0</v>
      </c>
      <c r="H12" s="21">
        <f t="shared" si="4"/>
        <v>4</v>
      </c>
      <c r="I12" s="23">
        <f t="shared" si="5"/>
        <v>0.875</v>
      </c>
      <c r="J12" s="21"/>
      <c r="K12" s="22"/>
      <c r="L12" s="21"/>
      <c r="M12" s="23"/>
      <c r="N12" s="21">
        <v>25.0</v>
      </c>
      <c r="O12" s="22">
        <v>0.0</v>
      </c>
      <c r="P12" s="21">
        <f>N12-O12</f>
        <v>25</v>
      </c>
      <c r="Q12" s="23">
        <f>O12/N12</f>
        <v>0</v>
      </c>
      <c r="R12" s="21"/>
      <c r="S12" s="22"/>
      <c r="T12" s="21"/>
      <c r="U12" s="23"/>
      <c r="V12" s="4"/>
      <c r="W12" s="4"/>
      <c r="X12" s="4"/>
      <c r="Y12" s="4"/>
      <c r="Z12" s="4"/>
    </row>
    <row r="13" ht="13.5" customHeight="1">
      <c r="A13" s="14"/>
      <c r="B13" s="14"/>
      <c r="C13" s="25" t="s">
        <v>26</v>
      </c>
      <c r="D13" s="19"/>
      <c r="E13" s="20" t="s">
        <v>27</v>
      </c>
      <c r="F13" s="21">
        <v>30.0</v>
      </c>
      <c r="G13" s="22">
        <v>30.0</v>
      </c>
      <c r="H13" s="21">
        <f t="shared" si="4"/>
        <v>0</v>
      </c>
      <c r="I13" s="23">
        <f t="shared" si="5"/>
        <v>1</v>
      </c>
      <c r="J13" s="21">
        <v>0.0</v>
      </c>
      <c r="K13" s="22"/>
      <c r="L13" s="21" t="s">
        <v>56</v>
      </c>
      <c r="M13" s="23"/>
      <c r="N13" s="21"/>
      <c r="O13" s="22"/>
      <c r="P13" s="21"/>
      <c r="Q13" s="23"/>
      <c r="R13" s="21"/>
      <c r="S13" s="22"/>
      <c r="T13" s="21"/>
      <c r="U13" s="23"/>
      <c r="V13" s="4"/>
      <c r="W13" s="4"/>
      <c r="X13" s="4"/>
      <c r="Y13" s="4"/>
      <c r="Z13" s="4"/>
    </row>
    <row r="14" ht="13.5" customHeight="1">
      <c r="A14" s="14"/>
      <c r="B14" s="14"/>
      <c r="C14" s="14"/>
      <c r="D14" s="19"/>
      <c r="E14" s="20" t="s">
        <v>28</v>
      </c>
      <c r="F14" s="21">
        <v>20.0</v>
      </c>
      <c r="G14" s="22">
        <v>20.0</v>
      </c>
      <c r="H14" s="21">
        <f t="shared" si="4"/>
        <v>0</v>
      </c>
      <c r="I14" s="23">
        <f t="shared" si="5"/>
        <v>1</v>
      </c>
      <c r="J14" s="21"/>
      <c r="K14" s="22"/>
      <c r="L14" s="21"/>
      <c r="M14" s="23"/>
      <c r="N14" s="21"/>
      <c r="O14" s="22"/>
      <c r="P14" s="21"/>
      <c r="Q14" s="23"/>
      <c r="R14" s="21"/>
      <c r="S14" s="22"/>
      <c r="T14" s="21"/>
      <c r="U14" s="23"/>
      <c r="V14" s="4"/>
      <c r="W14" s="4"/>
      <c r="X14" s="4"/>
      <c r="Y14" s="4"/>
      <c r="Z14" s="4"/>
    </row>
    <row r="15" ht="13.5" customHeight="1">
      <c r="A15" s="14"/>
      <c r="B15" s="14"/>
      <c r="C15" s="14"/>
      <c r="D15" s="19"/>
      <c r="E15" s="20" t="s">
        <v>29</v>
      </c>
      <c r="F15" s="21">
        <v>2.0</v>
      </c>
      <c r="G15" s="22">
        <v>1.0</v>
      </c>
      <c r="H15" s="21">
        <f t="shared" si="4"/>
        <v>1</v>
      </c>
      <c r="I15" s="23">
        <f t="shared" si="5"/>
        <v>0.5</v>
      </c>
      <c r="J15" s="21"/>
      <c r="K15" s="22"/>
      <c r="L15" s="21"/>
      <c r="M15" s="23"/>
      <c r="N15" s="21"/>
      <c r="O15" s="22"/>
      <c r="P15" s="21"/>
      <c r="Q15" s="23"/>
      <c r="R15" s="21"/>
      <c r="S15" s="22"/>
      <c r="T15" s="21"/>
      <c r="U15" s="23"/>
      <c r="V15" s="4"/>
      <c r="W15" s="4"/>
      <c r="X15" s="4"/>
      <c r="Y15" s="4"/>
      <c r="Z15" s="4"/>
    </row>
    <row r="16" ht="13.5" customHeight="1">
      <c r="A16" s="14"/>
      <c r="B16" s="14"/>
      <c r="C16" s="14"/>
      <c r="D16" s="19"/>
      <c r="E16" s="20" t="s">
        <v>30</v>
      </c>
      <c r="F16" s="21">
        <v>23.0</v>
      </c>
      <c r="G16" s="22">
        <v>21.0</v>
      </c>
      <c r="H16" s="21">
        <f t="shared" si="4"/>
        <v>2</v>
      </c>
      <c r="I16" s="23">
        <f t="shared" si="5"/>
        <v>0.9130434783</v>
      </c>
      <c r="J16" s="21"/>
      <c r="K16" s="22"/>
      <c r="L16" s="21"/>
      <c r="M16" s="23"/>
      <c r="N16" s="21"/>
      <c r="O16" s="22"/>
      <c r="P16" s="21"/>
      <c r="Q16" s="23"/>
      <c r="R16" s="21"/>
      <c r="S16" s="22"/>
      <c r="T16" s="21"/>
      <c r="U16" s="23"/>
      <c r="V16" s="4"/>
      <c r="W16" s="4"/>
      <c r="X16" s="4"/>
      <c r="Y16" s="4"/>
      <c r="Z16" s="4"/>
    </row>
    <row r="17" ht="13.5" customHeight="1">
      <c r="A17" s="14"/>
      <c r="B17" s="14"/>
      <c r="C17" s="14"/>
      <c r="D17" s="19"/>
      <c r="E17" s="20" t="s">
        <v>31</v>
      </c>
      <c r="F17" s="21">
        <v>30.0</v>
      </c>
      <c r="G17" s="22">
        <v>21.0</v>
      </c>
      <c r="H17" s="21">
        <f t="shared" si="4"/>
        <v>9</v>
      </c>
      <c r="I17" s="23">
        <f t="shared" si="5"/>
        <v>0.7</v>
      </c>
      <c r="J17" s="21"/>
      <c r="K17" s="22"/>
      <c r="L17" s="21"/>
      <c r="M17" s="23"/>
      <c r="N17" s="21">
        <v>2.0</v>
      </c>
      <c r="O17" s="22"/>
      <c r="P17" s="21">
        <f t="shared" ref="P17:P18" si="6">N17-O17</f>
        <v>2</v>
      </c>
      <c r="Q17" s="23">
        <f t="shared" ref="Q17:Q18" si="7">O17/N17</f>
        <v>0</v>
      </c>
      <c r="R17" s="21"/>
      <c r="S17" s="22"/>
      <c r="T17" s="21"/>
      <c r="U17" s="23"/>
      <c r="V17" s="4"/>
      <c r="W17" s="4"/>
      <c r="X17" s="4"/>
      <c r="Y17" s="4"/>
      <c r="Z17" s="4"/>
    </row>
    <row r="18" ht="13.5" customHeight="1">
      <c r="A18" s="14"/>
      <c r="B18" s="14"/>
      <c r="C18" s="14"/>
      <c r="D18" s="19"/>
      <c r="E18" s="20" t="s">
        <v>32</v>
      </c>
      <c r="F18" s="21"/>
      <c r="G18" s="22"/>
      <c r="H18" s="21"/>
      <c r="I18" s="23"/>
      <c r="J18" s="21"/>
      <c r="K18" s="22"/>
      <c r="L18" s="21"/>
      <c r="M18" s="23"/>
      <c r="N18" s="21">
        <v>34.0</v>
      </c>
      <c r="O18" s="22">
        <v>19.0</v>
      </c>
      <c r="P18" s="21">
        <f t="shared" si="6"/>
        <v>15</v>
      </c>
      <c r="Q18" s="23">
        <f t="shared" si="7"/>
        <v>0.5588235294</v>
      </c>
      <c r="R18" s="21"/>
      <c r="S18" s="22"/>
      <c r="T18" s="21"/>
      <c r="U18" s="23"/>
      <c r="V18" s="4"/>
      <c r="W18" s="4"/>
      <c r="X18" s="4"/>
      <c r="Y18" s="4"/>
      <c r="Z18" s="4"/>
    </row>
    <row r="19" ht="13.5" customHeight="1">
      <c r="A19" s="14"/>
      <c r="B19" s="14"/>
      <c r="C19" s="14"/>
      <c r="D19" s="19"/>
      <c r="E19" s="20" t="s">
        <v>33</v>
      </c>
      <c r="F19" s="21">
        <v>29.0</v>
      </c>
      <c r="G19" s="22">
        <v>28.0</v>
      </c>
      <c r="H19" s="21">
        <f t="shared" ref="H19:H26" si="8">F19-G19</f>
        <v>1</v>
      </c>
      <c r="I19" s="23">
        <f t="shared" ref="I19:I26" si="9">G19/F19</f>
        <v>0.9655172414</v>
      </c>
      <c r="J19" s="21"/>
      <c r="K19" s="22"/>
      <c r="L19" s="21"/>
      <c r="M19" s="23"/>
      <c r="N19" s="21"/>
      <c r="O19" s="22"/>
      <c r="P19" s="21"/>
      <c r="Q19" s="23"/>
      <c r="R19" s="21"/>
      <c r="S19" s="22"/>
      <c r="T19" s="21"/>
      <c r="U19" s="23"/>
      <c r="V19" s="4"/>
      <c r="W19" s="4"/>
      <c r="X19" s="4"/>
      <c r="Y19" s="4"/>
      <c r="Z19" s="4"/>
    </row>
    <row r="20" ht="13.5" customHeight="1">
      <c r="A20" s="14"/>
      <c r="B20" s="14"/>
      <c r="C20" s="14"/>
      <c r="D20" s="19"/>
      <c r="E20" s="20" t="s">
        <v>34</v>
      </c>
      <c r="F20" s="21">
        <v>10.0</v>
      </c>
      <c r="G20" s="22">
        <v>10.0</v>
      </c>
      <c r="H20" s="21">
        <f t="shared" si="8"/>
        <v>0</v>
      </c>
      <c r="I20" s="23">
        <f t="shared" si="9"/>
        <v>1</v>
      </c>
      <c r="J20" s="21"/>
      <c r="K20" s="22"/>
      <c r="L20" s="21"/>
      <c r="M20" s="23"/>
      <c r="N20" s="21"/>
      <c r="O20" s="22"/>
      <c r="P20" s="21"/>
      <c r="Q20" s="23"/>
      <c r="R20" s="21"/>
      <c r="S20" s="22"/>
      <c r="T20" s="21"/>
      <c r="U20" s="23"/>
      <c r="V20" s="4"/>
      <c r="W20" s="4"/>
      <c r="X20" s="4"/>
      <c r="Y20" s="4"/>
      <c r="Z20" s="4"/>
    </row>
    <row r="21" ht="13.5" customHeight="1">
      <c r="A21" s="14"/>
      <c r="B21" s="14"/>
      <c r="C21" s="14"/>
      <c r="D21" s="19"/>
      <c r="E21" s="20" t="s">
        <v>35</v>
      </c>
      <c r="F21" s="21">
        <v>8.0</v>
      </c>
      <c r="G21" s="22">
        <v>5.0</v>
      </c>
      <c r="H21" s="21">
        <f t="shared" si="8"/>
        <v>3</v>
      </c>
      <c r="I21" s="23">
        <f t="shared" si="9"/>
        <v>0.625</v>
      </c>
      <c r="J21" s="21"/>
      <c r="K21" s="22"/>
      <c r="L21" s="21"/>
      <c r="M21" s="23"/>
      <c r="N21" s="21"/>
      <c r="O21" s="22"/>
      <c r="P21" s="21"/>
      <c r="Q21" s="23"/>
      <c r="R21" s="21"/>
      <c r="S21" s="22"/>
      <c r="T21" s="21"/>
      <c r="U21" s="23"/>
      <c r="V21" s="4"/>
      <c r="W21" s="4"/>
      <c r="X21" s="4"/>
      <c r="Y21" s="4"/>
      <c r="Z21" s="4"/>
    </row>
    <row r="22" ht="13.5" customHeight="1">
      <c r="A22" s="14"/>
      <c r="B22" s="14"/>
      <c r="C22" s="14"/>
      <c r="D22" s="19"/>
      <c r="E22" s="20" t="s">
        <v>36</v>
      </c>
      <c r="F22" s="21">
        <v>10.0</v>
      </c>
      <c r="G22" s="22">
        <v>8.0</v>
      </c>
      <c r="H22" s="21">
        <f t="shared" si="8"/>
        <v>2</v>
      </c>
      <c r="I22" s="23">
        <f t="shared" si="9"/>
        <v>0.8</v>
      </c>
      <c r="J22" s="21"/>
      <c r="K22" s="22"/>
      <c r="L22" s="21"/>
      <c r="M22" s="23"/>
      <c r="N22" s="21">
        <v>4.0</v>
      </c>
      <c r="O22" s="22">
        <v>2.0</v>
      </c>
      <c r="P22" s="21">
        <f t="shared" ref="P22:P23" si="10">N22-O22</f>
        <v>2</v>
      </c>
      <c r="Q22" s="23">
        <f t="shared" ref="Q22:Q23" si="11">O22/N22</f>
        <v>0.5</v>
      </c>
      <c r="R22" s="21"/>
      <c r="S22" s="22"/>
      <c r="T22" s="21"/>
      <c r="U22" s="23"/>
      <c r="V22" s="4"/>
      <c r="W22" s="4"/>
      <c r="X22" s="4"/>
      <c r="Y22" s="4"/>
      <c r="Z22" s="4"/>
    </row>
    <row r="23" ht="13.5" customHeight="1">
      <c r="A23" s="14"/>
      <c r="B23" s="14"/>
      <c r="C23" s="15"/>
      <c r="D23" s="19"/>
      <c r="E23" s="20" t="s">
        <v>37</v>
      </c>
      <c r="F23" s="21">
        <v>40.0</v>
      </c>
      <c r="G23" s="22">
        <v>6.0</v>
      </c>
      <c r="H23" s="21">
        <f t="shared" si="8"/>
        <v>34</v>
      </c>
      <c r="I23" s="23">
        <f t="shared" si="9"/>
        <v>0.15</v>
      </c>
      <c r="J23" s="21"/>
      <c r="K23" s="22"/>
      <c r="L23" s="21"/>
      <c r="M23" s="23"/>
      <c r="N23" s="21">
        <v>8.0</v>
      </c>
      <c r="O23" s="22">
        <v>1.0</v>
      </c>
      <c r="P23" s="21">
        <f t="shared" si="10"/>
        <v>7</v>
      </c>
      <c r="Q23" s="23">
        <f t="shared" si="11"/>
        <v>0.125</v>
      </c>
      <c r="R23" s="21"/>
      <c r="S23" s="22"/>
      <c r="T23" s="21"/>
      <c r="U23" s="23"/>
      <c r="V23" s="4"/>
      <c r="W23" s="4"/>
      <c r="X23" s="4"/>
      <c r="Y23" s="4"/>
      <c r="Z23" s="4"/>
    </row>
    <row r="24" ht="13.5" customHeight="1">
      <c r="A24" s="14"/>
      <c r="B24" s="14"/>
      <c r="C24" s="19" t="s">
        <v>38</v>
      </c>
      <c r="D24" s="19"/>
      <c r="E24" s="20" t="s">
        <v>39</v>
      </c>
      <c r="F24" s="21">
        <v>10.0</v>
      </c>
      <c r="G24" s="22">
        <v>10.0</v>
      </c>
      <c r="H24" s="21">
        <f t="shared" si="8"/>
        <v>0</v>
      </c>
      <c r="I24" s="23">
        <f t="shared" si="9"/>
        <v>1</v>
      </c>
      <c r="J24" s="21"/>
      <c r="K24" s="22"/>
      <c r="L24" s="21"/>
      <c r="M24" s="23"/>
      <c r="N24" s="21"/>
      <c r="O24" s="22"/>
      <c r="P24" s="21"/>
      <c r="Q24" s="23"/>
      <c r="R24" s="21"/>
      <c r="S24" s="22"/>
      <c r="T24" s="21"/>
      <c r="U24" s="23"/>
      <c r="V24" s="4"/>
      <c r="W24" s="4"/>
      <c r="X24" s="4"/>
      <c r="Y24" s="4"/>
      <c r="Z24" s="4"/>
    </row>
    <row r="25" ht="13.5" customHeight="1">
      <c r="A25" s="14"/>
      <c r="B25" s="15"/>
      <c r="C25" s="19" t="s">
        <v>40</v>
      </c>
      <c r="D25" s="19"/>
      <c r="E25" s="20" t="s">
        <v>41</v>
      </c>
      <c r="F25" s="21">
        <v>9.0</v>
      </c>
      <c r="G25" s="22"/>
      <c r="H25" s="21">
        <f t="shared" si="8"/>
        <v>9</v>
      </c>
      <c r="I25" s="23">
        <f t="shared" si="9"/>
        <v>0</v>
      </c>
      <c r="J25" s="21"/>
      <c r="K25" s="22"/>
      <c r="L25" s="21"/>
      <c r="M25" s="23"/>
      <c r="N25" s="21">
        <v>3.0</v>
      </c>
      <c r="O25" s="22">
        <v>0.0</v>
      </c>
      <c r="P25" s="21">
        <f>N25-O25</f>
        <v>3</v>
      </c>
      <c r="Q25" s="23">
        <f>O25/N25</f>
        <v>0</v>
      </c>
      <c r="R25" s="21"/>
      <c r="S25" s="22"/>
      <c r="T25" s="21"/>
      <c r="U25" s="23"/>
      <c r="V25" s="4"/>
      <c r="W25" s="4"/>
      <c r="X25" s="4"/>
      <c r="Y25" s="4"/>
      <c r="Z25" s="4"/>
    </row>
    <row r="26" ht="13.5" customHeight="1">
      <c r="A26" s="14"/>
      <c r="B26" s="24">
        <v>3.0</v>
      </c>
      <c r="C26" s="19" t="s">
        <v>42</v>
      </c>
      <c r="D26" s="19">
        <v>2414.0</v>
      </c>
      <c r="E26" s="20" t="s">
        <v>43</v>
      </c>
      <c r="F26" s="21">
        <v>0.0</v>
      </c>
      <c r="G26" s="22"/>
      <c r="H26" s="21">
        <f t="shared" si="8"/>
        <v>0</v>
      </c>
      <c r="I26" s="23" t="str">
        <f t="shared" si="9"/>
        <v>#DIV/0!</v>
      </c>
      <c r="J26" s="21"/>
      <c r="K26" s="22"/>
      <c r="L26" s="21"/>
      <c r="M26" s="23"/>
      <c r="N26" s="21"/>
      <c r="O26" s="22"/>
      <c r="P26" s="21"/>
      <c r="Q26" s="23"/>
      <c r="R26" s="21"/>
      <c r="S26" s="22"/>
      <c r="T26" s="21"/>
      <c r="U26" s="23"/>
      <c r="V26" s="4"/>
      <c r="W26" s="4"/>
      <c r="X26" s="4"/>
      <c r="Y26" s="4"/>
      <c r="Z26" s="4"/>
    </row>
    <row r="27" ht="13.5" customHeight="1">
      <c r="A27" s="14"/>
      <c r="B27" s="14"/>
      <c r="C27" s="25" t="s">
        <v>44</v>
      </c>
      <c r="D27" s="19">
        <v>14747.0</v>
      </c>
      <c r="E27" s="20" t="s">
        <v>45</v>
      </c>
      <c r="F27" s="21"/>
      <c r="G27" s="22"/>
      <c r="H27" s="21"/>
      <c r="I27" s="23"/>
      <c r="J27" s="21"/>
      <c r="K27" s="22"/>
      <c r="L27" s="21"/>
      <c r="M27" s="23"/>
      <c r="N27" s="21"/>
      <c r="O27" s="22"/>
      <c r="P27" s="21"/>
      <c r="Q27" s="23"/>
      <c r="R27" s="21"/>
      <c r="S27" s="22"/>
      <c r="T27" s="21"/>
      <c r="U27" s="23"/>
      <c r="V27" s="4"/>
      <c r="W27" s="4"/>
      <c r="X27" s="4"/>
      <c r="Y27" s="4"/>
      <c r="Z27" s="4"/>
    </row>
    <row r="28" ht="13.5" customHeight="1">
      <c r="A28" s="14"/>
      <c r="B28" s="14"/>
      <c r="C28" s="14"/>
      <c r="D28" s="19">
        <v>14887.0</v>
      </c>
      <c r="E28" s="20" t="s">
        <v>46</v>
      </c>
      <c r="F28" s="21">
        <v>12.0</v>
      </c>
      <c r="G28" s="22">
        <v>12.0</v>
      </c>
      <c r="H28" s="21">
        <f t="shared" ref="H28:H52" si="12">F28-G28</f>
        <v>0</v>
      </c>
      <c r="I28" s="23">
        <f t="shared" ref="I28:I86" si="13">G28/F28</f>
        <v>1</v>
      </c>
      <c r="J28" s="21">
        <v>4.0</v>
      </c>
      <c r="K28" s="22">
        <v>4.0</v>
      </c>
      <c r="L28" s="21">
        <f>J28-K28</f>
        <v>0</v>
      </c>
      <c r="M28" s="23">
        <f>K28/J28</f>
        <v>1</v>
      </c>
      <c r="N28" s="21"/>
      <c r="O28" s="22"/>
      <c r="P28" s="21"/>
      <c r="Q28" s="23"/>
      <c r="R28" s="21"/>
      <c r="S28" s="22"/>
      <c r="T28" s="21"/>
      <c r="U28" s="23"/>
      <c r="V28" s="4"/>
      <c r="W28" s="4"/>
      <c r="X28" s="4"/>
      <c r="Y28" s="4"/>
      <c r="Z28" s="4"/>
    </row>
    <row r="29" ht="13.5" customHeight="1">
      <c r="A29" s="14"/>
      <c r="B29" s="14"/>
      <c r="C29" s="14"/>
      <c r="D29" s="19">
        <v>14754.0</v>
      </c>
      <c r="E29" s="20" t="s">
        <v>47</v>
      </c>
      <c r="F29" s="21">
        <v>12.0</v>
      </c>
      <c r="G29" s="22">
        <v>12.0</v>
      </c>
      <c r="H29" s="21">
        <f t="shared" si="12"/>
        <v>0</v>
      </c>
      <c r="I29" s="23">
        <f t="shared" si="13"/>
        <v>1</v>
      </c>
      <c r="J29" s="21"/>
      <c r="K29" s="22"/>
      <c r="L29" s="21"/>
      <c r="M29" s="23"/>
      <c r="N29" s="21"/>
      <c r="O29" s="22"/>
      <c r="P29" s="21"/>
      <c r="Q29" s="23"/>
      <c r="R29" s="21"/>
      <c r="S29" s="22"/>
      <c r="T29" s="21"/>
      <c r="U29" s="23"/>
      <c r="V29" s="4"/>
      <c r="W29" s="4"/>
      <c r="X29" s="4"/>
      <c r="Y29" s="4"/>
      <c r="Z29" s="4"/>
    </row>
    <row r="30" ht="13.5" customHeight="1">
      <c r="A30" s="14"/>
      <c r="B30" s="15"/>
      <c r="C30" s="15"/>
      <c r="D30" s="19">
        <v>14701.0</v>
      </c>
      <c r="E30" s="20" t="s">
        <v>48</v>
      </c>
      <c r="F30" s="21">
        <v>6.0</v>
      </c>
      <c r="G30" s="22">
        <v>6.0</v>
      </c>
      <c r="H30" s="21">
        <f t="shared" si="12"/>
        <v>0</v>
      </c>
      <c r="I30" s="23">
        <f t="shared" si="13"/>
        <v>1</v>
      </c>
      <c r="J30" s="21">
        <v>8.0</v>
      </c>
      <c r="K30" s="22">
        <v>3.0</v>
      </c>
      <c r="L30" s="21">
        <f t="shared" ref="L30:L32" si="14">J30-K30</f>
        <v>5</v>
      </c>
      <c r="M30" s="23">
        <f t="shared" ref="M30:M31" si="15">K30/J30</f>
        <v>0.375</v>
      </c>
      <c r="N30" s="21"/>
      <c r="O30" s="22"/>
      <c r="P30" s="21"/>
      <c r="Q30" s="23"/>
      <c r="R30" s="21">
        <v>3.0</v>
      </c>
      <c r="S30" s="22">
        <v>2.0</v>
      </c>
      <c r="T30" s="21">
        <f>R30-S30</f>
        <v>1</v>
      </c>
      <c r="U30" s="23">
        <f>S30/R30</f>
        <v>0.6666666667</v>
      </c>
      <c r="V30" s="4"/>
      <c r="W30" s="4"/>
      <c r="X30" s="4"/>
      <c r="Y30" s="4"/>
      <c r="Z30" s="4"/>
    </row>
    <row r="31" ht="13.5" customHeight="1">
      <c r="A31" s="14"/>
      <c r="B31" s="18">
        <v>4.0</v>
      </c>
      <c r="C31" s="19" t="s">
        <v>49</v>
      </c>
      <c r="D31" s="19">
        <v>9800.0</v>
      </c>
      <c r="E31" s="20" t="s">
        <v>50</v>
      </c>
      <c r="F31" s="21">
        <v>4.0</v>
      </c>
      <c r="G31" s="22">
        <v>3.0</v>
      </c>
      <c r="H31" s="21">
        <f t="shared" si="12"/>
        <v>1</v>
      </c>
      <c r="I31" s="23">
        <f t="shared" si="13"/>
        <v>0.75</v>
      </c>
      <c r="J31" s="21">
        <v>1.0</v>
      </c>
      <c r="K31" s="22">
        <v>1.0</v>
      </c>
      <c r="L31" s="21">
        <f t="shared" si="14"/>
        <v>0</v>
      </c>
      <c r="M31" s="23">
        <f t="shared" si="15"/>
        <v>1</v>
      </c>
      <c r="N31" s="21"/>
      <c r="O31" s="22"/>
      <c r="P31" s="21"/>
      <c r="Q31" s="23"/>
      <c r="R31" s="21"/>
      <c r="S31" s="22">
        <v>4.0</v>
      </c>
      <c r="T31" s="21"/>
      <c r="U31" s="23"/>
      <c r="V31" s="4"/>
      <c r="W31" s="4"/>
      <c r="X31" s="4"/>
      <c r="Y31" s="4"/>
      <c r="Z31" s="4"/>
    </row>
    <row r="32" ht="13.5" customHeight="1">
      <c r="A32" s="14"/>
      <c r="B32" s="137">
        <v>5.0</v>
      </c>
      <c r="C32" s="138" t="s">
        <v>51</v>
      </c>
      <c r="D32" s="139">
        <v>9258.0</v>
      </c>
      <c r="E32" s="136" t="s">
        <v>52</v>
      </c>
      <c r="F32" s="21">
        <v>14.0</v>
      </c>
      <c r="G32" s="22">
        <v>14.0</v>
      </c>
      <c r="H32" s="21">
        <f t="shared" si="12"/>
        <v>0</v>
      </c>
      <c r="I32" s="23">
        <f t="shared" si="13"/>
        <v>1</v>
      </c>
      <c r="J32" s="21">
        <v>0.0</v>
      </c>
      <c r="K32" s="22"/>
      <c r="L32" s="21">
        <f t="shared" si="14"/>
        <v>0</v>
      </c>
      <c r="M32" s="23"/>
      <c r="N32" s="21"/>
      <c r="O32" s="22"/>
      <c r="P32" s="21"/>
      <c r="Q32" s="23"/>
      <c r="R32" s="21"/>
      <c r="S32" s="22"/>
      <c r="T32" s="21"/>
      <c r="U32" s="23"/>
      <c r="V32" s="4"/>
      <c r="W32" s="4"/>
      <c r="X32" s="4"/>
      <c r="Y32" s="4"/>
      <c r="Z32" s="4"/>
    </row>
    <row r="33" ht="13.5" customHeight="1">
      <c r="A33" s="14"/>
      <c r="B33" s="15"/>
      <c r="C33" s="15"/>
      <c r="D33" s="139">
        <v>9222.0</v>
      </c>
      <c r="E33" s="136" t="s">
        <v>53</v>
      </c>
      <c r="F33" s="21">
        <v>9.0</v>
      </c>
      <c r="G33" s="22">
        <v>8.0</v>
      </c>
      <c r="H33" s="21">
        <f t="shared" si="12"/>
        <v>1</v>
      </c>
      <c r="I33" s="23">
        <f t="shared" si="13"/>
        <v>0.8888888889</v>
      </c>
      <c r="J33" s="21"/>
      <c r="K33" s="22"/>
      <c r="L33" s="21"/>
      <c r="M33" s="23">
        <v>0.04</v>
      </c>
      <c r="N33" s="21">
        <v>4.0</v>
      </c>
      <c r="O33" s="22">
        <v>3.0</v>
      </c>
      <c r="P33" s="21">
        <f>N33-O33</f>
        <v>1</v>
      </c>
      <c r="Q33" s="23">
        <f>O33/N33</f>
        <v>0.75</v>
      </c>
      <c r="R33" s="21"/>
      <c r="S33" s="22"/>
      <c r="T33" s="21"/>
      <c r="U33" s="23"/>
      <c r="V33" s="4"/>
      <c r="W33" s="4"/>
      <c r="X33" s="4"/>
      <c r="Y33" s="4"/>
      <c r="Z33" s="4"/>
    </row>
    <row r="34" ht="13.5" customHeight="1">
      <c r="A34" s="14"/>
      <c r="B34" s="137">
        <v>6.0</v>
      </c>
      <c r="C34" s="138" t="s">
        <v>54</v>
      </c>
      <c r="D34" s="139">
        <v>17975.0</v>
      </c>
      <c r="E34" s="136" t="s">
        <v>55</v>
      </c>
      <c r="F34" s="21">
        <v>6.0</v>
      </c>
      <c r="G34" s="22">
        <v>6.0</v>
      </c>
      <c r="H34" s="21">
        <f t="shared" si="12"/>
        <v>0</v>
      </c>
      <c r="I34" s="23">
        <f t="shared" si="13"/>
        <v>1</v>
      </c>
      <c r="J34" s="21"/>
      <c r="K34" s="22"/>
      <c r="L34" s="21" t="s">
        <v>56</v>
      </c>
      <c r="M34" s="23"/>
      <c r="N34" s="21"/>
      <c r="O34" s="22"/>
      <c r="P34" s="21"/>
      <c r="Q34" s="23"/>
      <c r="R34" s="21"/>
      <c r="S34" s="22"/>
      <c r="T34" s="21"/>
      <c r="U34" s="23"/>
      <c r="V34" s="4"/>
      <c r="W34" s="4"/>
      <c r="X34" s="4"/>
      <c r="Y34" s="4"/>
      <c r="Z34" s="4"/>
    </row>
    <row r="35" ht="13.5" customHeight="1">
      <c r="A35" s="14"/>
      <c r="B35" s="15"/>
      <c r="C35" s="15"/>
      <c r="D35" s="139">
        <v>18075.0</v>
      </c>
      <c r="E35" s="136" t="s">
        <v>57</v>
      </c>
      <c r="F35" s="21">
        <v>5.0</v>
      </c>
      <c r="G35" s="22">
        <v>5.0</v>
      </c>
      <c r="H35" s="21">
        <f t="shared" si="12"/>
        <v>0</v>
      </c>
      <c r="I35" s="23">
        <f t="shared" si="13"/>
        <v>1</v>
      </c>
      <c r="J35" s="21"/>
      <c r="K35" s="22"/>
      <c r="L35" s="21" t="s">
        <v>56</v>
      </c>
      <c r="M35" s="23"/>
      <c r="N35" s="21">
        <v>3.0</v>
      </c>
      <c r="O35" s="22">
        <v>2.0</v>
      </c>
      <c r="P35" s="21">
        <f>N35-O35</f>
        <v>1</v>
      </c>
      <c r="Q35" s="23">
        <f>O35/N35</f>
        <v>0.6666666667</v>
      </c>
      <c r="R35" s="21"/>
      <c r="S35" s="22"/>
      <c r="T35" s="21"/>
      <c r="U35" s="23"/>
      <c r="V35" s="4"/>
      <c r="W35" s="4"/>
      <c r="X35" s="4"/>
      <c r="Y35" s="4"/>
      <c r="Z35" s="4"/>
    </row>
    <row r="36" ht="13.5" customHeight="1">
      <c r="A36" s="15"/>
      <c r="B36" s="140">
        <v>21.0</v>
      </c>
      <c r="C36" s="139" t="s">
        <v>58</v>
      </c>
      <c r="D36" s="139">
        <v>17053.0</v>
      </c>
      <c r="E36" s="136" t="s">
        <v>59</v>
      </c>
      <c r="F36" s="21">
        <v>10.0</v>
      </c>
      <c r="G36" s="22">
        <v>10.0</v>
      </c>
      <c r="H36" s="21">
        <f t="shared" si="12"/>
        <v>0</v>
      </c>
      <c r="I36" s="23">
        <f t="shared" si="13"/>
        <v>1</v>
      </c>
      <c r="J36" s="21"/>
      <c r="K36" s="22"/>
      <c r="L36" s="21" t="s">
        <v>56</v>
      </c>
      <c r="M36" s="23"/>
      <c r="N36" s="21"/>
      <c r="O36" s="22"/>
      <c r="P36" s="21"/>
      <c r="Q36" s="23"/>
      <c r="R36" s="21"/>
      <c r="S36" s="22"/>
      <c r="T36" s="21"/>
      <c r="U36" s="23"/>
      <c r="V36" s="4"/>
      <c r="W36" s="4"/>
      <c r="X36" s="4"/>
      <c r="Y36" s="4"/>
      <c r="Z36" s="4"/>
    </row>
    <row r="37" ht="13.5" customHeight="1">
      <c r="A37" s="141" t="s">
        <v>60</v>
      </c>
      <c r="B37" s="9"/>
      <c r="C37" s="9"/>
      <c r="D37" s="9"/>
      <c r="E37" s="10"/>
      <c r="F37" s="27">
        <f t="shared" ref="F37:G37" si="16">SUM(F7:F36)</f>
        <v>419</v>
      </c>
      <c r="G37" s="27">
        <f t="shared" si="16"/>
        <v>351</v>
      </c>
      <c r="H37" s="27">
        <f t="shared" si="12"/>
        <v>68</v>
      </c>
      <c r="I37" s="28">
        <f t="shared" si="13"/>
        <v>0.8377088305</v>
      </c>
      <c r="J37" s="28">
        <f>SUM(J7:J36)</f>
        <v>14</v>
      </c>
      <c r="K37" s="27"/>
      <c r="L37" s="28">
        <f>J37-K37</f>
        <v>14</v>
      </c>
      <c r="M37" s="28">
        <f>K37/J37</f>
        <v>0</v>
      </c>
      <c r="N37" s="27">
        <f t="shared" ref="N37:P37" si="17">SUM(N7:N36)</f>
        <v>103</v>
      </c>
      <c r="O37" s="27">
        <f t="shared" si="17"/>
        <v>41</v>
      </c>
      <c r="P37" s="27">
        <f t="shared" si="17"/>
        <v>62</v>
      </c>
      <c r="Q37" s="28">
        <f t="shared" ref="Q37:Q39" si="19">O37/N37</f>
        <v>0.3980582524</v>
      </c>
      <c r="R37" s="27">
        <f t="shared" ref="R37:T37" si="18">SUM(R7:R36)</f>
        <v>3</v>
      </c>
      <c r="S37" s="27">
        <f t="shared" si="18"/>
        <v>6</v>
      </c>
      <c r="T37" s="27">
        <f t="shared" si="18"/>
        <v>1</v>
      </c>
      <c r="U37" s="28">
        <f>S37/R37</f>
        <v>2</v>
      </c>
      <c r="V37" s="50"/>
      <c r="W37" s="50"/>
      <c r="X37" s="50"/>
      <c r="Y37" s="50"/>
      <c r="Z37" s="4"/>
    </row>
    <row r="38" ht="13.5" customHeight="1">
      <c r="A38" s="142" t="s">
        <v>61</v>
      </c>
      <c r="B38" s="143">
        <v>7.0</v>
      </c>
      <c r="C38" s="144" t="s">
        <v>62</v>
      </c>
      <c r="D38" s="145">
        <v>14087.0</v>
      </c>
      <c r="E38" s="146" t="s">
        <v>63</v>
      </c>
      <c r="F38" s="35">
        <v>8.0</v>
      </c>
      <c r="G38" s="36">
        <v>0.0</v>
      </c>
      <c r="H38" s="35">
        <f t="shared" si="12"/>
        <v>8</v>
      </c>
      <c r="I38" s="37">
        <f t="shared" si="13"/>
        <v>0</v>
      </c>
      <c r="J38" s="35"/>
      <c r="K38" s="36"/>
      <c r="L38" s="35"/>
      <c r="M38" s="37"/>
      <c r="N38" s="35">
        <v>7.0</v>
      </c>
      <c r="O38" s="36">
        <v>1.0</v>
      </c>
      <c r="P38" s="35">
        <f t="shared" ref="P38:P39" si="20">N38-O38</f>
        <v>6</v>
      </c>
      <c r="Q38" s="37">
        <f t="shared" si="19"/>
        <v>0.1428571429</v>
      </c>
      <c r="R38" s="35"/>
      <c r="S38" s="36"/>
      <c r="T38" s="35"/>
      <c r="U38" s="37"/>
      <c r="V38" s="4"/>
      <c r="W38" s="4"/>
      <c r="X38" s="4"/>
      <c r="Y38" s="4"/>
      <c r="Z38" s="4"/>
    </row>
    <row r="39" ht="13.5" customHeight="1">
      <c r="A39" s="14"/>
      <c r="B39" s="14"/>
      <c r="C39" s="15"/>
      <c r="D39" s="145">
        <v>13976.0</v>
      </c>
      <c r="E39" s="146" t="s">
        <v>64</v>
      </c>
      <c r="F39" s="35">
        <v>10.0</v>
      </c>
      <c r="G39" s="36">
        <v>10.0</v>
      </c>
      <c r="H39" s="35">
        <f t="shared" si="12"/>
        <v>0</v>
      </c>
      <c r="I39" s="37">
        <f t="shared" si="13"/>
        <v>1</v>
      </c>
      <c r="J39" s="35"/>
      <c r="K39" s="36"/>
      <c r="L39" s="35"/>
      <c r="M39" s="37"/>
      <c r="N39" s="35">
        <v>3.0</v>
      </c>
      <c r="O39" s="36">
        <v>3.0</v>
      </c>
      <c r="P39" s="35">
        <f t="shared" si="20"/>
        <v>0</v>
      </c>
      <c r="Q39" s="37">
        <f t="shared" si="19"/>
        <v>1</v>
      </c>
      <c r="R39" s="35"/>
      <c r="S39" s="36"/>
      <c r="T39" s="35"/>
      <c r="U39" s="37"/>
      <c r="V39" s="4"/>
      <c r="W39" s="4"/>
      <c r="X39" s="4"/>
      <c r="Y39" s="4"/>
      <c r="Z39" s="4"/>
    </row>
    <row r="40" ht="13.5" customHeight="1">
      <c r="A40" s="14"/>
      <c r="B40" s="15"/>
      <c r="C40" s="145" t="s">
        <v>65</v>
      </c>
      <c r="D40" s="145">
        <v>13483.0</v>
      </c>
      <c r="E40" s="146" t="s">
        <v>66</v>
      </c>
      <c r="F40" s="35">
        <v>10.0</v>
      </c>
      <c r="G40" s="36">
        <v>10.0</v>
      </c>
      <c r="H40" s="35">
        <f t="shared" si="12"/>
        <v>0</v>
      </c>
      <c r="I40" s="37">
        <f t="shared" si="13"/>
        <v>1</v>
      </c>
      <c r="J40" s="35"/>
      <c r="K40" s="36"/>
      <c r="L40" s="35"/>
      <c r="M40" s="37"/>
      <c r="N40" s="35"/>
      <c r="O40" s="36"/>
      <c r="P40" s="35"/>
      <c r="Q40" s="37"/>
      <c r="R40" s="35"/>
      <c r="S40" s="36"/>
      <c r="T40" s="35"/>
      <c r="U40" s="37"/>
      <c r="V40" s="4"/>
      <c r="W40" s="4"/>
      <c r="X40" s="4"/>
      <c r="Y40" s="4"/>
      <c r="Z40" s="4"/>
    </row>
    <row r="41" ht="13.5" customHeight="1">
      <c r="A41" s="14"/>
      <c r="B41" s="143">
        <v>8.0</v>
      </c>
      <c r="C41" s="144" t="s">
        <v>67</v>
      </c>
      <c r="D41" s="145">
        <v>8752.0</v>
      </c>
      <c r="E41" s="146" t="s">
        <v>68</v>
      </c>
      <c r="F41" s="35">
        <v>10.0</v>
      </c>
      <c r="G41" s="36">
        <v>8.0</v>
      </c>
      <c r="H41" s="35">
        <f t="shared" si="12"/>
        <v>2</v>
      </c>
      <c r="I41" s="37">
        <f t="shared" si="13"/>
        <v>0.8</v>
      </c>
      <c r="J41" s="35"/>
      <c r="K41" s="36"/>
      <c r="L41" s="35"/>
      <c r="M41" s="37"/>
      <c r="N41" s="35"/>
      <c r="O41" s="36"/>
      <c r="P41" s="35"/>
      <c r="Q41" s="37"/>
      <c r="R41" s="35"/>
      <c r="S41" s="36"/>
      <c r="T41" s="35"/>
      <c r="U41" s="37"/>
      <c r="V41" s="4"/>
      <c r="W41" s="4"/>
      <c r="X41" s="4"/>
      <c r="Y41" s="4"/>
      <c r="Z41" s="4"/>
    </row>
    <row r="42" ht="13.5" customHeight="1">
      <c r="A42" s="14"/>
      <c r="B42" s="14"/>
      <c r="C42" s="14"/>
      <c r="D42" s="145">
        <v>8945.0</v>
      </c>
      <c r="E42" s="146" t="s">
        <v>69</v>
      </c>
      <c r="F42" s="35">
        <v>6.0</v>
      </c>
      <c r="G42" s="36">
        <v>0.0</v>
      </c>
      <c r="H42" s="35">
        <f t="shared" si="12"/>
        <v>6</v>
      </c>
      <c r="I42" s="37">
        <f t="shared" si="13"/>
        <v>0</v>
      </c>
      <c r="J42" s="35"/>
      <c r="K42" s="36"/>
      <c r="L42" s="35"/>
      <c r="M42" s="37"/>
      <c r="N42" s="35"/>
      <c r="O42" s="36"/>
      <c r="P42" s="35"/>
      <c r="Q42" s="37"/>
      <c r="R42" s="35"/>
      <c r="S42" s="36"/>
      <c r="T42" s="35"/>
      <c r="U42" s="37"/>
      <c r="V42" s="4"/>
      <c r="W42" s="4"/>
      <c r="X42" s="4"/>
      <c r="Y42" s="4"/>
      <c r="Z42" s="4"/>
    </row>
    <row r="43" ht="13.5" customHeight="1">
      <c r="A43" s="14"/>
      <c r="B43" s="15"/>
      <c r="C43" s="15"/>
      <c r="D43" s="145">
        <v>8747.0</v>
      </c>
      <c r="E43" s="146" t="s">
        <v>70</v>
      </c>
      <c r="F43" s="35">
        <v>10.0</v>
      </c>
      <c r="G43" s="36">
        <v>10.0</v>
      </c>
      <c r="H43" s="35">
        <f t="shared" si="12"/>
        <v>0</v>
      </c>
      <c r="I43" s="37">
        <f t="shared" si="13"/>
        <v>1</v>
      </c>
      <c r="J43" s="35"/>
      <c r="K43" s="36"/>
      <c r="L43" s="35"/>
      <c r="M43" s="37"/>
      <c r="N43" s="35"/>
      <c r="O43" s="36"/>
      <c r="P43" s="35"/>
      <c r="Q43" s="37"/>
      <c r="R43" s="35"/>
      <c r="S43" s="36"/>
      <c r="T43" s="35"/>
      <c r="U43" s="37"/>
      <c r="V43" s="4"/>
      <c r="W43" s="4"/>
      <c r="X43" s="4"/>
      <c r="Y43" s="4"/>
      <c r="Z43" s="4"/>
    </row>
    <row r="44" ht="13.5" customHeight="1">
      <c r="A44" s="14"/>
      <c r="B44" s="143">
        <v>9.0</v>
      </c>
      <c r="C44" s="145" t="s">
        <v>71</v>
      </c>
      <c r="D44" s="145">
        <v>13091.0</v>
      </c>
      <c r="E44" s="146" t="s">
        <v>72</v>
      </c>
      <c r="F44" s="35">
        <v>3.0</v>
      </c>
      <c r="G44" s="36">
        <v>3.0</v>
      </c>
      <c r="H44" s="35">
        <f t="shared" si="12"/>
        <v>0</v>
      </c>
      <c r="I44" s="37">
        <f t="shared" si="13"/>
        <v>1</v>
      </c>
      <c r="J44" s="35">
        <v>2.0</v>
      </c>
      <c r="K44" s="36"/>
      <c r="L44" s="35">
        <f>J44-K44</f>
        <v>2</v>
      </c>
      <c r="M44" s="37">
        <f>K44/J44</f>
        <v>0</v>
      </c>
      <c r="N44" s="35"/>
      <c r="O44" s="36"/>
      <c r="P44" s="35"/>
      <c r="Q44" s="37"/>
      <c r="R44" s="35"/>
      <c r="S44" s="36"/>
      <c r="T44" s="35"/>
      <c r="U44" s="37"/>
      <c r="V44" s="4"/>
      <c r="W44" s="4"/>
      <c r="X44" s="4"/>
      <c r="Y44" s="4"/>
      <c r="Z44" s="4"/>
    </row>
    <row r="45" ht="13.5" customHeight="1">
      <c r="A45" s="14"/>
      <c r="B45" s="14"/>
      <c r="C45" s="144" t="s">
        <v>73</v>
      </c>
      <c r="D45" s="145">
        <v>8473.0</v>
      </c>
      <c r="E45" s="146" t="s">
        <v>74</v>
      </c>
      <c r="F45" s="35">
        <v>12.0</v>
      </c>
      <c r="G45" s="36">
        <v>12.0</v>
      </c>
      <c r="H45" s="35">
        <f t="shared" si="12"/>
        <v>0</v>
      </c>
      <c r="I45" s="37">
        <f t="shared" si="13"/>
        <v>1</v>
      </c>
      <c r="J45" s="35"/>
      <c r="K45" s="36"/>
      <c r="L45" s="35"/>
      <c r="M45" s="37"/>
      <c r="N45" s="35">
        <v>1.0</v>
      </c>
      <c r="O45" s="36">
        <v>1.0</v>
      </c>
      <c r="P45" s="35">
        <f>N45-O45</f>
        <v>0</v>
      </c>
      <c r="Q45" s="37">
        <f>O45/N45</f>
        <v>1</v>
      </c>
      <c r="R45" s="35">
        <v>0.0</v>
      </c>
      <c r="S45" s="36"/>
      <c r="T45" s="35">
        <f>R45-S45</f>
        <v>0</v>
      </c>
      <c r="U45" s="37" t="str">
        <f>S45/R45</f>
        <v>#DIV/0!</v>
      </c>
      <c r="V45" s="4"/>
      <c r="W45" s="4"/>
      <c r="X45" s="4"/>
      <c r="Y45" s="4"/>
      <c r="Z45" s="4"/>
    </row>
    <row r="46" ht="13.5" customHeight="1">
      <c r="A46" s="14"/>
      <c r="B46" s="15"/>
      <c r="C46" s="15"/>
      <c r="D46" s="145">
        <v>8639.0</v>
      </c>
      <c r="E46" s="146" t="s">
        <v>75</v>
      </c>
      <c r="F46" s="35">
        <v>30.0</v>
      </c>
      <c r="G46" s="36">
        <v>26.0</v>
      </c>
      <c r="H46" s="35">
        <f t="shared" si="12"/>
        <v>4</v>
      </c>
      <c r="I46" s="37">
        <f t="shared" si="13"/>
        <v>0.8666666667</v>
      </c>
      <c r="J46" s="35"/>
      <c r="K46" s="36"/>
      <c r="L46" s="35"/>
      <c r="M46" s="37"/>
      <c r="N46" s="35"/>
      <c r="O46" s="36"/>
      <c r="P46" s="35"/>
      <c r="Q46" s="37"/>
      <c r="R46" s="35"/>
      <c r="S46" s="36"/>
      <c r="T46" s="35"/>
      <c r="U46" s="37"/>
      <c r="V46" s="4"/>
      <c r="W46" s="4"/>
      <c r="X46" s="4"/>
      <c r="Y46" s="4"/>
      <c r="Z46" s="4"/>
    </row>
    <row r="47" ht="13.5" customHeight="1">
      <c r="A47" s="14"/>
      <c r="B47" s="143">
        <v>10.0</v>
      </c>
      <c r="C47" s="144" t="s">
        <v>76</v>
      </c>
      <c r="D47" s="145">
        <v>1981.0</v>
      </c>
      <c r="E47" s="146" t="s">
        <v>77</v>
      </c>
      <c r="F47" s="35">
        <v>5.0</v>
      </c>
      <c r="G47" s="36">
        <v>0.0</v>
      </c>
      <c r="H47" s="35">
        <f t="shared" si="12"/>
        <v>5</v>
      </c>
      <c r="I47" s="37">
        <f t="shared" si="13"/>
        <v>0</v>
      </c>
      <c r="J47" s="35"/>
      <c r="K47" s="36"/>
      <c r="L47" s="35"/>
      <c r="M47" s="37"/>
      <c r="N47" s="35"/>
      <c r="O47" s="36"/>
      <c r="P47" s="35"/>
      <c r="Q47" s="37"/>
      <c r="R47" s="35"/>
      <c r="S47" s="36"/>
      <c r="T47" s="35"/>
      <c r="U47" s="37"/>
      <c r="V47" s="4"/>
      <c r="W47" s="4"/>
      <c r="X47" s="4"/>
      <c r="Y47" s="4"/>
      <c r="Z47" s="4"/>
    </row>
    <row r="48" ht="13.5" customHeight="1">
      <c r="A48" s="14"/>
      <c r="B48" s="14"/>
      <c r="C48" s="14"/>
      <c r="D48" s="145">
        <v>1944.0</v>
      </c>
      <c r="E48" s="146" t="s">
        <v>78</v>
      </c>
      <c r="F48" s="35">
        <v>9.0</v>
      </c>
      <c r="G48" s="36">
        <v>9.0</v>
      </c>
      <c r="H48" s="35">
        <f t="shared" si="12"/>
        <v>0</v>
      </c>
      <c r="I48" s="37">
        <f t="shared" si="13"/>
        <v>1</v>
      </c>
      <c r="J48" s="35">
        <v>14.0</v>
      </c>
      <c r="K48" s="36">
        <v>14.0</v>
      </c>
      <c r="L48" s="35">
        <f>J48-K48</f>
        <v>0</v>
      </c>
      <c r="M48" s="37">
        <f>K48/J48</f>
        <v>1</v>
      </c>
      <c r="N48" s="35"/>
      <c r="O48" s="36"/>
      <c r="P48" s="35"/>
      <c r="Q48" s="37"/>
      <c r="R48" s="35"/>
      <c r="S48" s="36"/>
      <c r="T48" s="35"/>
      <c r="U48" s="37"/>
      <c r="V48" s="4"/>
      <c r="W48" s="4"/>
      <c r="X48" s="4"/>
      <c r="Y48" s="4"/>
      <c r="Z48" s="4"/>
    </row>
    <row r="49" ht="13.5" customHeight="1">
      <c r="A49" s="14"/>
      <c r="B49" s="14"/>
      <c r="C49" s="14"/>
      <c r="D49" s="145">
        <v>2038.0</v>
      </c>
      <c r="E49" s="146" t="s">
        <v>79</v>
      </c>
      <c r="F49" s="35">
        <v>8.0</v>
      </c>
      <c r="G49" s="36">
        <v>8.0</v>
      </c>
      <c r="H49" s="35">
        <f t="shared" si="12"/>
        <v>0</v>
      </c>
      <c r="I49" s="37">
        <f t="shared" si="13"/>
        <v>1</v>
      </c>
      <c r="J49" s="35"/>
      <c r="K49" s="36"/>
      <c r="L49" s="35"/>
      <c r="M49" s="37"/>
      <c r="N49" s="35">
        <v>2.0</v>
      </c>
      <c r="O49" s="36">
        <v>2.0</v>
      </c>
      <c r="P49" s="35">
        <f t="shared" ref="P49:P51" si="21">N49-O49</f>
        <v>0</v>
      </c>
      <c r="Q49" s="37">
        <f t="shared" ref="Q49:Q51" si="22">O49/N49</f>
        <v>1</v>
      </c>
      <c r="R49" s="35"/>
      <c r="S49" s="36"/>
      <c r="T49" s="35"/>
      <c r="U49" s="37"/>
      <c r="V49" s="4"/>
      <c r="W49" s="4"/>
      <c r="X49" s="4"/>
      <c r="Y49" s="4"/>
      <c r="Z49" s="4"/>
    </row>
    <row r="50" ht="13.5" customHeight="1">
      <c r="A50" s="14"/>
      <c r="B50" s="14"/>
      <c r="C50" s="14"/>
      <c r="D50" s="145">
        <v>1987.0</v>
      </c>
      <c r="E50" s="146" t="s">
        <v>80</v>
      </c>
      <c r="F50" s="35">
        <v>14.0</v>
      </c>
      <c r="G50" s="36">
        <v>14.0</v>
      </c>
      <c r="H50" s="35">
        <f t="shared" si="12"/>
        <v>0</v>
      </c>
      <c r="I50" s="37">
        <f t="shared" si="13"/>
        <v>1</v>
      </c>
      <c r="J50" s="35">
        <v>5.0</v>
      </c>
      <c r="K50" s="36">
        <v>5.0</v>
      </c>
      <c r="L50" s="35">
        <f t="shared" ref="L50:L51" si="23">J50-K50</f>
        <v>0</v>
      </c>
      <c r="M50" s="37">
        <f t="shared" ref="M50:M51" si="24">K50/J50</f>
        <v>1</v>
      </c>
      <c r="N50" s="35">
        <v>5.0</v>
      </c>
      <c r="O50" s="36">
        <v>5.0</v>
      </c>
      <c r="P50" s="35">
        <f t="shared" si="21"/>
        <v>0</v>
      </c>
      <c r="Q50" s="37">
        <f t="shared" si="22"/>
        <v>1</v>
      </c>
      <c r="R50" s="35"/>
      <c r="S50" s="36"/>
      <c r="T50" s="35"/>
      <c r="U50" s="37"/>
      <c r="V50" s="4"/>
      <c r="W50" s="4"/>
      <c r="X50" s="4"/>
      <c r="Y50" s="4"/>
      <c r="Z50" s="4"/>
    </row>
    <row r="51" ht="13.5" customHeight="1">
      <c r="A51" s="14"/>
      <c r="B51" s="15"/>
      <c r="C51" s="15"/>
      <c r="D51" s="145">
        <v>2055.0</v>
      </c>
      <c r="E51" s="146" t="s">
        <v>81</v>
      </c>
      <c r="F51" s="35">
        <v>5.0</v>
      </c>
      <c r="G51" s="36">
        <v>2.0</v>
      </c>
      <c r="H51" s="35">
        <f t="shared" si="12"/>
        <v>3</v>
      </c>
      <c r="I51" s="37">
        <f t="shared" si="13"/>
        <v>0.4</v>
      </c>
      <c r="J51" s="35">
        <v>1.0</v>
      </c>
      <c r="K51" s="36"/>
      <c r="L51" s="35">
        <f t="shared" si="23"/>
        <v>1</v>
      </c>
      <c r="M51" s="37">
        <f t="shared" si="24"/>
        <v>0</v>
      </c>
      <c r="N51" s="35">
        <v>2.0</v>
      </c>
      <c r="O51" s="36">
        <v>1.0</v>
      </c>
      <c r="P51" s="35">
        <f t="shared" si="21"/>
        <v>1</v>
      </c>
      <c r="Q51" s="37">
        <f t="shared" si="22"/>
        <v>0.5</v>
      </c>
      <c r="R51" s="35"/>
      <c r="S51" s="36"/>
      <c r="T51" s="35"/>
      <c r="U51" s="37"/>
      <c r="V51" s="4"/>
      <c r="W51" s="4"/>
      <c r="X51" s="4"/>
      <c r="Y51" s="4"/>
      <c r="Z51" s="4"/>
    </row>
    <row r="52" ht="13.5" customHeight="1">
      <c r="A52" s="15"/>
      <c r="B52" s="147">
        <v>20.0</v>
      </c>
      <c r="C52" s="145" t="s">
        <v>82</v>
      </c>
      <c r="D52" s="145">
        <v>17277.0</v>
      </c>
      <c r="E52" s="146" t="s">
        <v>83</v>
      </c>
      <c r="F52" s="35">
        <v>20.0</v>
      </c>
      <c r="G52" s="36">
        <v>20.0</v>
      </c>
      <c r="H52" s="35">
        <f t="shared" si="12"/>
        <v>0</v>
      </c>
      <c r="I52" s="37">
        <f t="shared" si="13"/>
        <v>1</v>
      </c>
      <c r="J52" s="35"/>
      <c r="K52" s="36"/>
      <c r="L52" s="35"/>
      <c r="M52" s="37"/>
      <c r="N52" s="35"/>
      <c r="O52" s="36"/>
      <c r="P52" s="35"/>
      <c r="Q52" s="37"/>
      <c r="R52" s="35"/>
      <c r="S52" s="36"/>
      <c r="T52" s="35"/>
      <c r="U52" s="37"/>
      <c r="V52" s="4"/>
      <c r="W52" s="4"/>
      <c r="X52" s="4"/>
      <c r="Y52" s="4"/>
      <c r="Z52" s="4"/>
    </row>
    <row r="53" ht="13.5" customHeight="1">
      <c r="A53" s="141" t="s">
        <v>84</v>
      </c>
      <c r="B53" s="9"/>
      <c r="C53" s="9"/>
      <c r="D53" s="9"/>
      <c r="E53" s="10"/>
      <c r="F53" s="27">
        <f t="shared" ref="F53:H53" si="25">SUM(F38:F52)</f>
        <v>160</v>
      </c>
      <c r="G53" s="27">
        <f t="shared" si="25"/>
        <v>132</v>
      </c>
      <c r="H53" s="27">
        <f t="shared" si="25"/>
        <v>28</v>
      </c>
      <c r="I53" s="28">
        <f t="shared" si="13"/>
        <v>0.825</v>
      </c>
      <c r="J53" s="27">
        <f t="shared" ref="J53:L53" si="26">SUM(J38:J52)</f>
        <v>22</v>
      </c>
      <c r="K53" s="27">
        <f t="shared" si="26"/>
        <v>19</v>
      </c>
      <c r="L53" s="27">
        <f t="shared" si="26"/>
        <v>3</v>
      </c>
      <c r="M53" s="28">
        <f>K53/J53</f>
        <v>0.8636363636</v>
      </c>
      <c r="N53" s="27">
        <f t="shared" ref="N53:O53" si="27">SUM(N38:N52)</f>
        <v>20</v>
      </c>
      <c r="O53" s="27">
        <f t="shared" si="27"/>
        <v>13</v>
      </c>
      <c r="P53" s="27">
        <f>N53-O53</f>
        <v>7</v>
      </c>
      <c r="Q53" s="28">
        <f t="shared" ref="Q53:Q54" si="29">O53/N53</f>
        <v>0.65</v>
      </c>
      <c r="R53" s="27">
        <f t="shared" ref="R53:S53" si="28">SUM(R38:R52)</f>
        <v>0</v>
      </c>
      <c r="S53" s="27">
        <f t="shared" si="28"/>
        <v>0</v>
      </c>
      <c r="T53" s="27">
        <f>R53-S53</f>
        <v>0</v>
      </c>
      <c r="U53" s="28" t="str">
        <f>S53/R53</f>
        <v>#DIV/0!</v>
      </c>
      <c r="V53" s="50"/>
      <c r="W53" s="50"/>
      <c r="X53" s="50"/>
      <c r="Y53" s="50"/>
      <c r="Z53" s="4"/>
    </row>
    <row r="54" ht="13.5" customHeight="1">
      <c r="A54" s="148" t="s">
        <v>85</v>
      </c>
      <c r="B54" s="149">
        <v>11.0</v>
      </c>
      <c r="C54" s="150" t="s">
        <v>86</v>
      </c>
      <c r="D54" s="151">
        <v>1643.0</v>
      </c>
      <c r="E54" s="152" t="s">
        <v>87</v>
      </c>
      <c r="F54" s="44">
        <v>7.0</v>
      </c>
      <c r="G54" s="45">
        <v>7.0</v>
      </c>
      <c r="H54" s="44">
        <f t="shared" ref="H54:H69" si="30">F54-G54</f>
        <v>0</v>
      </c>
      <c r="I54" s="46">
        <f t="shared" si="13"/>
        <v>1</v>
      </c>
      <c r="J54" s="44">
        <v>0.0</v>
      </c>
      <c r="K54" s="45"/>
      <c r="L54" s="44">
        <f t="shared" ref="L54:L55" si="31">J54-K54</f>
        <v>0</v>
      </c>
      <c r="M54" s="46"/>
      <c r="N54" s="44">
        <v>3.0</v>
      </c>
      <c r="O54" s="45">
        <v>2.0</v>
      </c>
      <c r="P54" s="44">
        <v>3.0</v>
      </c>
      <c r="Q54" s="46">
        <f t="shared" si="29"/>
        <v>0.6666666667</v>
      </c>
      <c r="R54" s="46"/>
      <c r="S54" s="47"/>
      <c r="T54" s="46"/>
      <c r="U54" s="46"/>
      <c r="V54" s="4"/>
      <c r="W54" s="4"/>
      <c r="X54" s="4"/>
      <c r="Y54" s="4"/>
      <c r="Z54" s="4"/>
    </row>
    <row r="55" ht="13.5" customHeight="1">
      <c r="A55" s="14"/>
      <c r="B55" s="15"/>
      <c r="C55" s="15"/>
      <c r="D55" s="151">
        <v>1634.0</v>
      </c>
      <c r="E55" s="152" t="s">
        <v>88</v>
      </c>
      <c r="F55" s="44">
        <v>7.0</v>
      </c>
      <c r="G55" s="45">
        <v>7.0</v>
      </c>
      <c r="H55" s="44">
        <f t="shared" si="30"/>
        <v>0</v>
      </c>
      <c r="I55" s="46">
        <f t="shared" si="13"/>
        <v>1</v>
      </c>
      <c r="J55" s="44">
        <v>0.0</v>
      </c>
      <c r="K55" s="45"/>
      <c r="L55" s="44">
        <f t="shared" si="31"/>
        <v>0</v>
      </c>
      <c r="M55" s="46" t="str">
        <f>K55/J55</f>
        <v>#DIV/0!</v>
      </c>
      <c r="N55" s="44"/>
      <c r="O55" s="45"/>
      <c r="P55" s="44"/>
      <c r="Q55" s="46"/>
      <c r="R55" s="46"/>
      <c r="S55" s="47"/>
      <c r="T55" s="46"/>
      <c r="U55" s="46"/>
      <c r="V55" s="4"/>
      <c r="W55" s="4"/>
      <c r="X55" s="4"/>
      <c r="Y55" s="4"/>
      <c r="Z55" s="4"/>
    </row>
    <row r="56" ht="13.5" customHeight="1">
      <c r="A56" s="14"/>
      <c r="B56" s="149">
        <v>12.0</v>
      </c>
      <c r="C56" s="150" t="s">
        <v>89</v>
      </c>
      <c r="D56" s="151">
        <v>17694.0</v>
      </c>
      <c r="E56" s="152" t="s">
        <v>90</v>
      </c>
      <c r="F56" s="44">
        <v>10.0</v>
      </c>
      <c r="G56" s="45">
        <v>7.0</v>
      </c>
      <c r="H56" s="44">
        <f t="shared" si="30"/>
        <v>3</v>
      </c>
      <c r="I56" s="46">
        <f t="shared" si="13"/>
        <v>0.7</v>
      </c>
      <c r="J56" s="44"/>
      <c r="K56" s="45"/>
      <c r="L56" s="44"/>
      <c r="M56" s="46"/>
      <c r="N56" s="44">
        <v>2.0</v>
      </c>
      <c r="O56" s="45">
        <v>2.0</v>
      </c>
      <c r="P56" s="44">
        <f>N56-O56</f>
        <v>0</v>
      </c>
      <c r="Q56" s="46">
        <f>O56/N56</f>
        <v>1</v>
      </c>
      <c r="R56" s="46"/>
      <c r="S56" s="47"/>
      <c r="T56" s="46"/>
      <c r="U56" s="46"/>
      <c r="V56" s="4"/>
      <c r="W56" s="4"/>
      <c r="X56" s="4"/>
      <c r="Y56" s="4"/>
      <c r="Z56" s="4"/>
    </row>
    <row r="57" ht="13.5" customHeight="1">
      <c r="A57" s="14"/>
      <c r="B57" s="14"/>
      <c r="C57" s="14"/>
      <c r="D57" s="151">
        <v>17724.0</v>
      </c>
      <c r="E57" s="152" t="s">
        <v>91</v>
      </c>
      <c r="F57" s="44">
        <v>10.0</v>
      </c>
      <c r="G57" s="45">
        <v>10.0</v>
      </c>
      <c r="H57" s="44">
        <f t="shared" si="30"/>
        <v>0</v>
      </c>
      <c r="I57" s="46">
        <f t="shared" si="13"/>
        <v>1</v>
      </c>
      <c r="J57" s="44"/>
      <c r="K57" s="45"/>
      <c r="L57" s="44"/>
      <c r="M57" s="46"/>
      <c r="N57" s="44"/>
      <c r="O57" s="45"/>
      <c r="P57" s="44"/>
      <c r="Q57" s="46"/>
      <c r="R57" s="46"/>
      <c r="S57" s="47"/>
      <c r="T57" s="46"/>
      <c r="U57" s="46"/>
      <c r="V57" s="4"/>
      <c r="W57" s="4"/>
      <c r="X57" s="4"/>
      <c r="Y57" s="4"/>
      <c r="Z57" s="4"/>
    </row>
    <row r="58" ht="13.5" customHeight="1">
      <c r="A58" s="14"/>
      <c r="B58" s="14"/>
      <c r="C58" s="14"/>
      <c r="D58" s="151">
        <v>17695.0</v>
      </c>
      <c r="E58" s="152" t="s">
        <v>92</v>
      </c>
      <c r="F58" s="44">
        <v>10.0</v>
      </c>
      <c r="G58" s="45">
        <v>10.0</v>
      </c>
      <c r="H58" s="44">
        <f t="shared" si="30"/>
        <v>0</v>
      </c>
      <c r="I58" s="46">
        <f t="shared" si="13"/>
        <v>1</v>
      </c>
      <c r="J58" s="44"/>
      <c r="K58" s="45"/>
      <c r="L58" s="44"/>
      <c r="M58" s="46"/>
      <c r="N58" s="44">
        <v>2.0</v>
      </c>
      <c r="O58" s="45">
        <v>2.0</v>
      </c>
      <c r="P58" s="44">
        <f>N58-O58</f>
        <v>0</v>
      </c>
      <c r="Q58" s="46">
        <f>O58/N58</f>
        <v>1</v>
      </c>
      <c r="R58" s="46"/>
      <c r="S58" s="47"/>
      <c r="T58" s="46"/>
      <c r="U58" s="46"/>
      <c r="V58" s="4"/>
      <c r="W58" s="4"/>
      <c r="X58" s="4"/>
      <c r="Y58" s="4"/>
      <c r="Z58" s="4"/>
    </row>
    <row r="59" ht="13.5" customHeight="1">
      <c r="A59" s="14"/>
      <c r="B59" s="15"/>
      <c r="C59" s="15"/>
      <c r="D59" s="151">
        <v>24293.0</v>
      </c>
      <c r="E59" s="152" t="s">
        <v>93</v>
      </c>
      <c r="F59" s="44">
        <v>14.0</v>
      </c>
      <c r="G59" s="45">
        <v>3.0</v>
      </c>
      <c r="H59" s="44">
        <f t="shared" si="30"/>
        <v>11</v>
      </c>
      <c r="I59" s="46">
        <f t="shared" si="13"/>
        <v>0.2142857143</v>
      </c>
      <c r="J59" s="44"/>
      <c r="K59" s="45"/>
      <c r="L59" s="44"/>
      <c r="M59" s="46"/>
      <c r="N59" s="44"/>
      <c r="O59" s="45"/>
      <c r="P59" s="44"/>
      <c r="Q59" s="46"/>
      <c r="R59" s="46"/>
      <c r="S59" s="47"/>
      <c r="T59" s="46"/>
      <c r="U59" s="46"/>
      <c r="V59" s="4"/>
      <c r="W59" s="4"/>
      <c r="X59" s="4"/>
      <c r="Y59" s="4"/>
      <c r="Z59" s="4"/>
    </row>
    <row r="60" ht="13.5" customHeight="1">
      <c r="A60" s="14"/>
      <c r="B60" s="149">
        <v>13.0</v>
      </c>
      <c r="C60" s="150" t="s">
        <v>94</v>
      </c>
      <c r="D60" s="151">
        <v>2631.0</v>
      </c>
      <c r="E60" s="152" t="s">
        <v>95</v>
      </c>
      <c r="F60" s="44">
        <v>8.0</v>
      </c>
      <c r="G60" s="45">
        <v>6.0</v>
      </c>
      <c r="H60" s="44">
        <f t="shared" si="30"/>
        <v>2</v>
      </c>
      <c r="I60" s="46">
        <f t="shared" si="13"/>
        <v>0.75</v>
      </c>
      <c r="J60" s="44"/>
      <c r="K60" s="45"/>
      <c r="L60" s="44"/>
      <c r="M60" s="46"/>
      <c r="N60" s="44"/>
      <c r="O60" s="45"/>
      <c r="P60" s="44"/>
      <c r="Q60" s="46"/>
      <c r="R60" s="46"/>
      <c r="S60" s="47"/>
      <c r="T60" s="46"/>
      <c r="U60" s="46"/>
      <c r="V60" s="4"/>
      <c r="W60" s="4"/>
      <c r="X60" s="4"/>
      <c r="Y60" s="4"/>
      <c r="Z60" s="4"/>
    </row>
    <row r="61" ht="13.5" customHeight="1">
      <c r="A61" s="14"/>
      <c r="B61" s="15"/>
      <c r="C61" s="15"/>
      <c r="D61" s="151">
        <v>2619.0</v>
      </c>
      <c r="E61" s="152" t="s">
        <v>96</v>
      </c>
      <c r="F61" s="44">
        <v>8.0</v>
      </c>
      <c r="G61" s="45">
        <v>8.0</v>
      </c>
      <c r="H61" s="44">
        <f t="shared" si="30"/>
        <v>0</v>
      </c>
      <c r="I61" s="46">
        <f t="shared" si="13"/>
        <v>1</v>
      </c>
      <c r="J61" s="44">
        <v>2.0</v>
      </c>
      <c r="K61" s="45">
        <v>1.0</v>
      </c>
      <c r="L61" s="44">
        <f>J61-K61</f>
        <v>1</v>
      </c>
      <c r="M61" s="46">
        <f>K61/J61</f>
        <v>0.5</v>
      </c>
      <c r="N61" s="44"/>
      <c r="O61" s="45"/>
      <c r="P61" s="44"/>
      <c r="Q61" s="46"/>
      <c r="R61" s="46"/>
      <c r="S61" s="47"/>
      <c r="T61" s="46"/>
      <c r="U61" s="46"/>
      <c r="V61" s="4"/>
      <c r="W61" s="4"/>
      <c r="X61" s="4"/>
      <c r="Y61" s="4"/>
      <c r="Z61" s="4"/>
    </row>
    <row r="62" ht="13.5" customHeight="1">
      <c r="A62" s="14"/>
      <c r="B62" s="153">
        <v>14.0</v>
      </c>
      <c r="C62" s="151" t="s">
        <v>97</v>
      </c>
      <c r="D62" s="151">
        <v>13825.0</v>
      </c>
      <c r="E62" s="152" t="s">
        <v>98</v>
      </c>
      <c r="F62" s="44">
        <v>10.0</v>
      </c>
      <c r="G62" s="45">
        <v>9.0</v>
      </c>
      <c r="H62" s="44">
        <f t="shared" si="30"/>
        <v>1</v>
      </c>
      <c r="I62" s="46">
        <f t="shared" si="13"/>
        <v>0.9</v>
      </c>
      <c r="J62" s="44"/>
      <c r="K62" s="45"/>
      <c r="L62" s="44"/>
      <c r="M62" s="46"/>
      <c r="N62" s="44">
        <v>1.0</v>
      </c>
      <c r="O62" s="45">
        <v>0.0</v>
      </c>
      <c r="P62" s="44">
        <f>N62-O62</f>
        <v>1</v>
      </c>
      <c r="Q62" s="46">
        <f>O62/N62</f>
        <v>0</v>
      </c>
      <c r="R62" s="46"/>
      <c r="S62" s="47"/>
      <c r="T62" s="46"/>
      <c r="U62" s="46"/>
      <c r="V62" s="4"/>
      <c r="W62" s="4"/>
      <c r="X62" s="4"/>
      <c r="Y62" s="4"/>
      <c r="Z62" s="4"/>
    </row>
    <row r="63" ht="13.5" customHeight="1">
      <c r="A63" s="14"/>
      <c r="B63" s="149">
        <v>15.0</v>
      </c>
      <c r="C63" s="150" t="s">
        <v>99</v>
      </c>
      <c r="D63" s="151">
        <v>12228.0</v>
      </c>
      <c r="E63" s="152" t="s">
        <v>100</v>
      </c>
      <c r="F63" s="44">
        <v>6.0</v>
      </c>
      <c r="G63" s="45">
        <v>6.0</v>
      </c>
      <c r="H63" s="44">
        <f t="shared" si="30"/>
        <v>0</v>
      </c>
      <c r="I63" s="46">
        <f t="shared" si="13"/>
        <v>1</v>
      </c>
      <c r="J63" s="44"/>
      <c r="K63" s="45"/>
      <c r="L63" s="44"/>
      <c r="M63" s="46"/>
      <c r="N63" s="44"/>
      <c r="O63" s="45"/>
      <c r="P63" s="44"/>
      <c r="Q63" s="46"/>
      <c r="R63" s="46"/>
      <c r="S63" s="47"/>
      <c r="T63" s="46"/>
      <c r="U63" s="46"/>
      <c r="V63" s="4"/>
      <c r="W63" s="4"/>
      <c r="X63" s="4"/>
      <c r="Y63" s="4"/>
      <c r="Z63" s="4"/>
    </row>
    <row r="64" ht="13.5" customHeight="1">
      <c r="A64" s="14"/>
      <c r="B64" s="14"/>
      <c r="C64" s="14"/>
      <c r="D64" s="151">
        <v>12515.0</v>
      </c>
      <c r="E64" s="152" t="s">
        <v>101</v>
      </c>
      <c r="F64" s="44">
        <v>6.0</v>
      </c>
      <c r="G64" s="45">
        <v>5.0</v>
      </c>
      <c r="H64" s="44">
        <f t="shared" si="30"/>
        <v>1</v>
      </c>
      <c r="I64" s="46">
        <f t="shared" si="13"/>
        <v>0.8333333333</v>
      </c>
      <c r="J64" s="44"/>
      <c r="K64" s="45"/>
      <c r="L64" s="44"/>
      <c r="M64" s="46"/>
      <c r="N64" s="44"/>
      <c r="O64" s="45"/>
      <c r="P64" s="44"/>
      <c r="Q64" s="46"/>
      <c r="R64" s="46"/>
      <c r="S64" s="47"/>
      <c r="T64" s="46"/>
      <c r="U64" s="46"/>
      <c r="V64" s="4"/>
      <c r="W64" s="4"/>
      <c r="X64" s="4"/>
      <c r="Y64" s="4"/>
      <c r="Z64" s="4"/>
    </row>
    <row r="65" ht="13.5" customHeight="1">
      <c r="A65" s="14"/>
      <c r="B65" s="14"/>
      <c r="C65" s="14"/>
      <c r="D65" s="151">
        <v>12127.0</v>
      </c>
      <c r="E65" s="152" t="s">
        <v>102</v>
      </c>
      <c r="F65" s="44">
        <v>8.0</v>
      </c>
      <c r="G65" s="45">
        <v>8.0</v>
      </c>
      <c r="H65" s="44">
        <f t="shared" si="30"/>
        <v>0</v>
      </c>
      <c r="I65" s="46">
        <f t="shared" si="13"/>
        <v>1</v>
      </c>
      <c r="J65" s="44"/>
      <c r="K65" s="45"/>
      <c r="L65" s="44"/>
      <c r="M65" s="46"/>
      <c r="N65" s="44">
        <v>6.0</v>
      </c>
      <c r="O65" s="45">
        <v>5.0</v>
      </c>
      <c r="P65" s="44">
        <f t="shared" ref="P65:P66" si="32">N65-O65</f>
        <v>1</v>
      </c>
      <c r="Q65" s="46">
        <f t="shared" ref="Q65:Q66" si="33">O65/N65</f>
        <v>0.8333333333</v>
      </c>
      <c r="R65" s="46"/>
      <c r="S65" s="47"/>
      <c r="T65" s="46"/>
      <c r="U65" s="46"/>
      <c r="V65" s="4"/>
      <c r="W65" s="4"/>
      <c r="X65" s="4"/>
      <c r="Y65" s="4"/>
      <c r="Z65" s="4"/>
    </row>
    <row r="66" ht="13.5" customHeight="1">
      <c r="A66" s="14"/>
      <c r="B66" s="14"/>
      <c r="C66" s="14"/>
      <c r="D66" s="151">
        <v>12227.0</v>
      </c>
      <c r="E66" s="152" t="s">
        <v>103</v>
      </c>
      <c r="F66" s="44">
        <v>14.0</v>
      </c>
      <c r="G66" s="45">
        <v>14.0</v>
      </c>
      <c r="H66" s="44">
        <f t="shared" si="30"/>
        <v>0</v>
      </c>
      <c r="I66" s="46">
        <f t="shared" si="13"/>
        <v>1</v>
      </c>
      <c r="J66" s="44"/>
      <c r="K66" s="45"/>
      <c r="L66" s="44"/>
      <c r="M66" s="46"/>
      <c r="N66" s="44">
        <v>2.0</v>
      </c>
      <c r="O66" s="45">
        <v>1.0</v>
      </c>
      <c r="P66" s="44">
        <f t="shared" si="32"/>
        <v>1</v>
      </c>
      <c r="Q66" s="46">
        <f t="shared" si="33"/>
        <v>0.5</v>
      </c>
      <c r="R66" s="46"/>
      <c r="S66" s="47"/>
      <c r="T66" s="46"/>
      <c r="U66" s="46"/>
      <c r="V66" s="4"/>
      <c r="W66" s="4"/>
      <c r="X66" s="4"/>
      <c r="Y66" s="4"/>
      <c r="Z66" s="4"/>
    </row>
    <row r="67" ht="13.5" customHeight="1">
      <c r="A67" s="14"/>
      <c r="B67" s="14"/>
      <c r="C67" s="14"/>
      <c r="D67" s="151">
        <v>12101.0</v>
      </c>
      <c r="E67" s="152" t="s">
        <v>104</v>
      </c>
      <c r="F67" s="44">
        <v>10.0</v>
      </c>
      <c r="G67" s="45">
        <v>0.0</v>
      </c>
      <c r="H67" s="44">
        <f t="shared" si="30"/>
        <v>10</v>
      </c>
      <c r="I67" s="46">
        <f t="shared" si="13"/>
        <v>0</v>
      </c>
      <c r="J67" s="44"/>
      <c r="K67" s="45"/>
      <c r="L67" s="44"/>
      <c r="M67" s="46"/>
      <c r="N67" s="44"/>
      <c r="O67" s="45"/>
      <c r="P67" s="44"/>
      <c r="Q67" s="46"/>
      <c r="R67" s="46"/>
      <c r="S67" s="47"/>
      <c r="T67" s="46"/>
      <c r="U67" s="46"/>
      <c r="V67" s="4"/>
      <c r="W67" s="4"/>
      <c r="X67" s="4"/>
      <c r="Y67" s="4"/>
      <c r="Z67" s="4"/>
    </row>
    <row r="68" ht="13.5" customHeight="1">
      <c r="A68" s="14"/>
      <c r="B68" s="14"/>
      <c r="C68" s="15"/>
      <c r="D68" s="151">
        <v>12100.0</v>
      </c>
      <c r="E68" s="152" t="s">
        <v>105</v>
      </c>
      <c r="F68" s="44">
        <v>22.0</v>
      </c>
      <c r="G68" s="45">
        <v>15.0</v>
      </c>
      <c r="H68" s="44">
        <f t="shared" si="30"/>
        <v>7</v>
      </c>
      <c r="I68" s="46">
        <f t="shared" si="13"/>
        <v>0.6818181818</v>
      </c>
      <c r="J68" s="44"/>
      <c r="K68" s="45"/>
      <c r="L68" s="44"/>
      <c r="M68" s="46"/>
      <c r="N68" s="44">
        <v>2.0</v>
      </c>
      <c r="O68" s="45">
        <v>0.0</v>
      </c>
      <c r="P68" s="44">
        <f t="shared" ref="P68:P69" si="34">N68-O68</f>
        <v>2</v>
      </c>
      <c r="Q68" s="46">
        <f t="shared" ref="Q68:Q71" si="35">O68/N68</f>
        <v>0</v>
      </c>
      <c r="R68" s="46"/>
      <c r="S68" s="47"/>
      <c r="T68" s="46"/>
      <c r="U68" s="46"/>
      <c r="V68" s="4"/>
      <c r="W68" s="4"/>
      <c r="X68" s="4"/>
      <c r="Y68" s="4"/>
      <c r="Z68" s="4"/>
    </row>
    <row r="69" ht="13.5" customHeight="1">
      <c r="A69" s="15"/>
      <c r="B69" s="15"/>
      <c r="C69" s="151" t="s">
        <v>106</v>
      </c>
      <c r="D69" s="151">
        <v>16816.0</v>
      </c>
      <c r="E69" s="152" t="s">
        <v>107</v>
      </c>
      <c r="F69" s="44">
        <v>15.0</v>
      </c>
      <c r="G69" s="45">
        <v>15.0</v>
      </c>
      <c r="H69" s="44">
        <f t="shared" si="30"/>
        <v>0</v>
      </c>
      <c r="I69" s="46">
        <f t="shared" si="13"/>
        <v>1</v>
      </c>
      <c r="J69" s="44"/>
      <c r="K69" s="45"/>
      <c r="L69" s="44"/>
      <c r="M69" s="46"/>
      <c r="N69" s="44">
        <v>2.0</v>
      </c>
      <c r="O69" s="45">
        <v>0.0</v>
      </c>
      <c r="P69" s="44">
        <f t="shared" si="34"/>
        <v>2</v>
      </c>
      <c r="Q69" s="46">
        <f t="shared" si="35"/>
        <v>0</v>
      </c>
      <c r="R69" s="49">
        <v>2.0</v>
      </c>
      <c r="S69" s="154" t="s">
        <v>165</v>
      </c>
      <c r="T69" s="46" t="str">
        <f>S69/R69</f>
        <v>#VALUE!</v>
      </c>
      <c r="U69" s="46"/>
      <c r="V69" s="4"/>
      <c r="W69" s="4"/>
      <c r="X69" s="4"/>
      <c r="Y69" s="4"/>
      <c r="Z69" s="4"/>
    </row>
    <row r="70" ht="13.5" customHeight="1">
      <c r="A70" s="141" t="s">
        <v>108</v>
      </c>
      <c r="B70" s="9"/>
      <c r="C70" s="9"/>
      <c r="D70" s="9"/>
      <c r="E70" s="10"/>
      <c r="F70" s="27">
        <f t="shared" ref="F70:H70" si="36">SUM(F54:F69)</f>
        <v>165</v>
      </c>
      <c r="G70" s="27">
        <f t="shared" si="36"/>
        <v>130</v>
      </c>
      <c r="H70" s="27">
        <f t="shared" si="36"/>
        <v>35</v>
      </c>
      <c r="I70" s="28">
        <f t="shared" si="13"/>
        <v>0.7878787879</v>
      </c>
      <c r="J70" s="27">
        <f t="shared" ref="J70:K70" si="37">SUM(J54:J69)</f>
        <v>2</v>
      </c>
      <c r="K70" s="27">
        <f t="shared" si="37"/>
        <v>1</v>
      </c>
      <c r="L70" s="27">
        <f>J70-K70</f>
        <v>1</v>
      </c>
      <c r="M70" s="28">
        <f>K70/J70</f>
        <v>0.5</v>
      </c>
      <c r="N70" s="27">
        <f t="shared" ref="N70:P70" si="38">SUM(N54:N69)</f>
        <v>20</v>
      </c>
      <c r="O70" s="27">
        <f t="shared" si="38"/>
        <v>12</v>
      </c>
      <c r="P70" s="27">
        <f t="shared" si="38"/>
        <v>10</v>
      </c>
      <c r="Q70" s="28">
        <f t="shared" si="35"/>
        <v>0.6</v>
      </c>
      <c r="R70" s="28"/>
      <c r="S70" s="28"/>
      <c r="T70" s="28"/>
      <c r="U70" s="28"/>
      <c r="V70" s="50"/>
      <c r="W70" s="50"/>
      <c r="X70" s="50"/>
      <c r="Y70" s="50"/>
      <c r="Z70" s="4"/>
    </row>
    <row r="71" ht="13.5" customHeight="1">
      <c r="A71" s="155" t="s">
        <v>109</v>
      </c>
      <c r="B71" s="156">
        <v>16.0</v>
      </c>
      <c r="C71" s="157" t="s">
        <v>110</v>
      </c>
      <c r="D71" s="158">
        <v>254.0</v>
      </c>
      <c r="E71" s="159" t="s">
        <v>111</v>
      </c>
      <c r="F71" s="56">
        <v>2.0</v>
      </c>
      <c r="G71" s="57">
        <v>0.0</v>
      </c>
      <c r="H71" s="56">
        <f t="shared" ref="H71:H84" si="39">F71-G71</f>
        <v>2</v>
      </c>
      <c r="I71" s="58">
        <f t="shared" si="13"/>
        <v>0</v>
      </c>
      <c r="J71" s="56"/>
      <c r="K71" s="57"/>
      <c r="L71" s="56"/>
      <c r="M71" s="58"/>
      <c r="N71" s="56">
        <v>2.0</v>
      </c>
      <c r="O71" s="57">
        <v>2.0</v>
      </c>
      <c r="P71" s="56">
        <f>N71-O71</f>
        <v>0</v>
      </c>
      <c r="Q71" s="58">
        <f t="shared" si="35"/>
        <v>1</v>
      </c>
      <c r="R71" s="58"/>
      <c r="S71" s="59"/>
      <c r="T71" s="58"/>
      <c r="U71" s="58"/>
      <c r="V71" s="4"/>
      <c r="W71" s="4"/>
      <c r="X71" s="4"/>
      <c r="Y71" s="4"/>
      <c r="Z71" s="4"/>
    </row>
    <row r="72" ht="13.5" customHeight="1">
      <c r="A72" s="14"/>
      <c r="B72" s="14"/>
      <c r="C72" s="15"/>
      <c r="D72" s="158">
        <v>348.0</v>
      </c>
      <c r="E72" s="159" t="s">
        <v>112</v>
      </c>
      <c r="F72" s="56">
        <v>14.0</v>
      </c>
      <c r="G72" s="57">
        <v>14.0</v>
      </c>
      <c r="H72" s="56">
        <f t="shared" si="39"/>
        <v>0</v>
      </c>
      <c r="I72" s="58">
        <f t="shared" si="13"/>
        <v>1</v>
      </c>
      <c r="J72" s="56"/>
      <c r="K72" s="57"/>
      <c r="L72" s="56"/>
      <c r="M72" s="58"/>
      <c r="N72" s="56"/>
      <c r="O72" s="57"/>
      <c r="P72" s="56"/>
      <c r="Q72" s="58"/>
      <c r="R72" s="58"/>
      <c r="S72" s="59"/>
      <c r="T72" s="58"/>
      <c r="U72" s="58"/>
      <c r="V72" s="4"/>
      <c r="W72" s="4"/>
      <c r="X72" s="4"/>
      <c r="Y72" s="4"/>
      <c r="Z72" s="4"/>
    </row>
    <row r="73" ht="13.5" customHeight="1">
      <c r="A73" s="14"/>
      <c r="B73" s="14"/>
      <c r="C73" s="157" t="s">
        <v>113</v>
      </c>
      <c r="D73" s="158">
        <v>646.0</v>
      </c>
      <c r="E73" s="159" t="s">
        <v>114</v>
      </c>
      <c r="F73" s="56">
        <v>5.0</v>
      </c>
      <c r="G73" s="57">
        <v>5.0</v>
      </c>
      <c r="H73" s="56">
        <f t="shared" si="39"/>
        <v>0</v>
      </c>
      <c r="I73" s="58">
        <f t="shared" si="13"/>
        <v>1</v>
      </c>
      <c r="J73" s="56">
        <v>5.0</v>
      </c>
      <c r="K73" s="57">
        <v>0.0</v>
      </c>
      <c r="L73" s="56">
        <f>J73-K73</f>
        <v>5</v>
      </c>
      <c r="M73" s="58">
        <f>K73/J73</f>
        <v>0</v>
      </c>
      <c r="N73" s="56"/>
      <c r="O73" s="57"/>
      <c r="P73" s="56"/>
      <c r="Q73" s="58"/>
      <c r="R73" s="58"/>
      <c r="S73" s="59"/>
      <c r="T73" s="58"/>
      <c r="U73" s="58"/>
      <c r="V73" s="4"/>
      <c r="W73" s="4"/>
      <c r="X73" s="4"/>
      <c r="Y73" s="4"/>
      <c r="Z73" s="4"/>
    </row>
    <row r="74" ht="13.5" customHeight="1">
      <c r="A74" s="14"/>
      <c r="B74" s="15"/>
      <c r="C74" s="15"/>
      <c r="D74" s="158">
        <v>656.0</v>
      </c>
      <c r="E74" s="159" t="s">
        <v>115</v>
      </c>
      <c r="F74" s="56">
        <v>25.0</v>
      </c>
      <c r="G74" s="57">
        <v>25.0</v>
      </c>
      <c r="H74" s="56">
        <f t="shared" si="39"/>
        <v>0</v>
      </c>
      <c r="I74" s="58">
        <f t="shared" si="13"/>
        <v>1</v>
      </c>
      <c r="J74" s="56"/>
      <c r="K74" s="57"/>
      <c r="L74" s="56"/>
      <c r="M74" s="58"/>
      <c r="N74" s="56"/>
      <c r="O74" s="57"/>
      <c r="P74" s="56"/>
      <c r="Q74" s="58"/>
      <c r="R74" s="58"/>
      <c r="S74" s="59"/>
      <c r="T74" s="58"/>
      <c r="U74" s="58"/>
      <c r="V74" s="4"/>
      <c r="W74" s="4"/>
      <c r="X74" s="4"/>
      <c r="Y74" s="4"/>
      <c r="Z74" s="4"/>
    </row>
    <row r="75" ht="13.5" customHeight="1">
      <c r="A75" s="14"/>
      <c r="B75" s="156">
        <v>17.0</v>
      </c>
      <c r="C75" s="157" t="s">
        <v>116</v>
      </c>
      <c r="D75" s="158">
        <v>10886.0</v>
      </c>
      <c r="E75" s="159" t="s">
        <v>117</v>
      </c>
      <c r="F75" s="56">
        <v>15.0</v>
      </c>
      <c r="G75" s="57">
        <v>12.0</v>
      </c>
      <c r="H75" s="56">
        <f t="shared" si="39"/>
        <v>3</v>
      </c>
      <c r="I75" s="58">
        <f t="shared" si="13"/>
        <v>0.8</v>
      </c>
      <c r="J75" s="56">
        <v>2.0</v>
      </c>
      <c r="K75" s="57">
        <v>0.0</v>
      </c>
      <c r="L75" s="56">
        <f>J75-K75</f>
        <v>2</v>
      </c>
      <c r="M75" s="58">
        <f>K75/J75</f>
        <v>0</v>
      </c>
      <c r="N75" s="56">
        <v>1.0</v>
      </c>
      <c r="O75" s="57">
        <v>0.0</v>
      </c>
      <c r="P75" s="56">
        <f t="shared" ref="P75:P78" si="40">N75-O75</f>
        <v>1</v>
      </c>
      <c r="Q75" s="58">
        <f t="shared" ref="Q75:Q78" si="41">O75/N75</f>
        <v>0</v>
      </c>
      <c r="R75" s="58"/>
      <c r="S75" s="59"/>
      <c r="T75" s="58"/>
      <c r="U75" s="58"/>
      <c r="V75" s="4"/>
      <c r="W75" s="4"/>
      <c r="X75" s="4"/>
      <c r="Y75" s="4"/>
      <c r="Z75" s="4"/>
    </row>
    <row r="76" ht="13.5" customHeight="1">
      <c r="A76" s="14"/>
      <c r="B76" s="14"/>
      <c r="C76" s="14"/>
      <c r="D76" s="158">
        <v>10723.0</v>
      </c>
      <c r="E76" s="159" t="s">
        <v>118</v>
      </c>
      <c r="F76" s="56">
        <v>17.0</v>
      </c>
      <c r="G76" s="57">
        <v>17.0</v>
      </c>
      <c r="H76" s="56">
        <f t="shared" si="39"/>
        <v>0</v>
      </c>
      <c r="I76" s="58">
        <f t="shared" si="13"/>
        <v>1</v>
      </c>
      <c r="J76" s="56"/>
      <c r="K76" s="57"/>
      <c r="L76" s="56"/>
      <c r="M76" s="58"/>
      <c r="N76" s="56">
        <v>5.0</v>
      </c>
      <c r="O76" s="57">
        <v>3.0</v>
      </c>
      <c r="P76" s="56">
        <f t="shared" si="40"/>
        <v>2</v>
      </c>
      <c r="Q76" s="58">
        <f t="shared" si="41"/>
        <v>0.6</v>
      </c>
      <c r="R76" s="58"/>
      <c r="S76" s="59"/>
      <c r="T76" s="58"/>
      <c r="U76" s="58"/>
      <c r="V76" s="4"/>
      <c r="W76" s="4"/>
      <c r="X76" s="4"/>
      <c r="Y76" s="4"/>
      <c r="Z76" s="4"/>
    </row>
    <row r="77" ht="13.5" customHeight="1">
      <c r="A77" s="14"/>
      <c r="B77" s="14"/>
      <c r="C77" s="14"/>
      <c r="D77" s="158">
        <v>10888.0</v>
      </c>
      <c r="E77" s="159" t="s">
        <v>119</v>
      </c>
      <c r="F77" s="56">
        <v>7.0</v>
      </c>
      <c r="G77" s="57">
        <v>1.0</v>
      </c>
      <c r="H77" s="56">
        <f t="shared" si="39"/>
        <v>6</v>
      </c>
      <c r="I77" s="58">
        <f t="shared" si="13"/>
        <v>0.1428571429</v>
      </c>
      <c r="J77" s="56"/>
      <c r="K77" s="57"/>
      <c r="L77" s="56"/>
      <c r="M77" s="58"/>
      <c r="N77" s="56">
        <v>10.0</v>
      </c>
      <c r="O77" s="57">
        <v>1.0</v>
      </c>
      <c r="P77" s="56">
        <f t="shared" si="40"/>
        <v>9</v>
      </c>
      <c r="Q77" s="58">
        <f t="shared" si="41"/>
        <v>0.1</v>
      </c>
      <c r="R77" s="58"/>
      <c r="S77" s="59"/>
      <c r="T77" s="58"/>
      <c r="U77" s="58"/>
      <c r="V77" s="4" t="s">
        <v>56</v>
      </c>
      <c r="W77" s="4"/>
      <c r="X77" s="4"/>
      <c r="Y77" s="4"/>
      <c r="Z77" s="4"/>
    </row>
    <row r="78" ht="13.5" customHeight="1">
      <c r="A78" s="14"/>
      <c r="B78" s="14"/>
      <c r="C78" s="15"/>
      <c r="D78" s="158">
        <v>10989.0</v>
      </c>
      <c r="E78" s="159" t="s">
        <v>120</v>
      </c>
      <c r="F78" s="56">
        <v>28.0</v>
      </c>
      <c r="G78" s="57">
        <v>15.0</v>
      </c>
      <c r="H78" s="56">
        <f t="shared" si="39"/>
        <v>13</v>
      </c>
      <c r="I78" s="58">
        <f t="shared" si="13"/>
        <v>0.5357142857</v>
      </c>
      <c r="J78" s="56">
        <v>4.0</v>
      </c>
      <c r="K78" s="57"/>
      <c r="L78" s="56">
        <f>J78-K78</f>
        <v>4</v>
      </c>
      <c r="M78" s="58">
        <f>K78/J78</f>
        <v>0</v>
      </c>
      <c r="N78" s="56">
        <v>7.0</v>
      </c>
      <c r="O78" s="57">
        <v>3.0</v>
      </c>
      <c r="P78" s="56">
        <f t="shared" si="40"/>
        <v>4</v>
      </c>
      <c r="Q78" s="58">
        <f t="shared" si="41"/>
        <v>0.4285714286</v>
      </c>
      <c r="R78" s="58"/>
      <c r="S78" s="59"/>
      <c r="T78" s="58"/>
      <c r="U78" s="58"/>
      <c r="V78" s="4"/>
      <c r="W78" s="4"/>
      <c r="X78" s="4"/>
      <c r="Y78" s="4"/>
      <c r="Z78" s="4"/>
    </row>
    <row r="79" ht="13.5" customHeight="1">
      <c r="A79" s="14"/>
      <c r="B79" s="15"/>
      <c r="C79" s="158" t="s">
        <v>121</v>
      </c>
      <c r="D79" s="158">
        <v>1359.0</v>
      </c>
      <c r="E79" s="159" t="s">
        <v>122</v>
      </c>
      <c r="F79" s="56">
        <v>10.0</v>
      </c>
      <c r="G79" s="57">
        <v>3.0</v>
      </c>
      <c r="H79" s="56">
        <f t="shared" si="39"/>
        <v>7</v>
      </c>
      <c r="I79" s="58">
        <f t="shared" si="13"/>
        <v>0.3</v>
      </c>
      <c r="J79" s="56"/>
      <c r="K79" s="57"/>
      <c r="L79" s="56"/>
      <c r="M79" s="58"/>
      <c r="N79" s="56"/>
      <c r="O79" s="57"/>
      <c r="P79" s="56"/>
      <c r="Q79" s="58"/>
      <c r="R79" s="58"/>
      <c r="S79" s="59"/>
      <c r="T79" s="58"/>
      <c r="U79" s="58"/>
      <c r="V79" s="4"/>
      <c r="W79" s="4"/>
      <c r="X79" s="4"/>
      <c r="Y79" s="4"/>
      <c r="Z79" s="4"/>
    </row>
    <row r="80" ht="13.5" customHeight="1">
      <c r="A80" s="14"/>
      <c r="B80" s="156">
        <v>18.0</v>
      </c>
      <c r="C80" s="158" t="s">
        <v>123</v>
      </c>
      <c r="D80" s="158">
        <v>1062.0</v>
      </c>
      <c r="E80" s="159" t="s">
        <v>124</v>
      </c>
      <c r="F80" s="56">
        <v>10.0</v>
      </c>
      <c r="G80" s="57">
        <v>8.0</v>
      </c>
      <c r="H80" s="56">
        <f t="shared" si="39"/>
        <v>2</v>
      </c>
      <c r="I80" s="58">
        <f t="shared" si="13"/>
        <v>0.8</v>
      </c>
      <c r="J80" s="56"/>
      <c r="K80" s="57"/>
      <c r="L80" s="56"/>
      <c r="M80" s="58"/>
      <c r="N80" s="56"/>
      <c r="O80" s="57"/>
      <c r="P80" s="56"/>
      <c r="Q80" s="58"/>
      <c r="R80" s="58"/>
      <c r="S80" s="59"/>
      <c r="T80" s="58"/>
      <c r="U80" s="58"/>
      <c r="V80" s="4"/>
      <c r="W80" s="4"/>
      <c r="X80" s="4"/>
      <c r="Y80" s="4"/>
      <c r="Z80" s="4"/>
    </row>
    <row r="81" ht="13.5" customHeight="1">
      <c r="A81" s="14"/>
      <c r="B81" s="15"/>
      <c r="C81" s="160" t="s">
        <v>125</v>
      </c>
      <c r="D81" s="158">
        <v>2969.0</v>
      </c>
      <c r="E81" s="159" t="s">
        <v>126</v>
      </c>
      <c r="F81" s="56">
        <v>10.0</v>
      </c>
      <c r="G81" s="57">
        <v>9.0</v>
      </c>
      <c r="H81" s="56">
        <f t="shared" si="39"/>
        <v>1</v>
      </c>
      <c r="I81" s="58">
        <f t="shared" si="13"/>
        <v>0.9</v>
      </c>
      <c r="J81" s="56"/>
      <c r="K81" s="57"/>
      <c r="L81" s="56"/>
      <c r="M81" s="58"/>
      <c r="N81" s="56"/>
      <c r="O81" s="57"/>
      <c r="P81" s="56"/>
      <c r="Q81" s="58"/>
      <c r="R81" s="58"/>
      <c r="S81" s="59"/>
      <c r="T81" s="58"/>
      <c r="U81" s="58"/>
      <c r="V81" s="4"/>
      <c r="W81" s="4"/>
      <c r="X81" s="4"/>
      <c r="Y81" s="4"/>
      <c r="Z81" s="4"/>
    </row>
    <row r="82" ht="13.5" customHeight="1">
      <c r="A82" s="14"/>
      <c r="B82" s="161">
        <v>19.0</v>
      </c>
      <c r="C82" s="158" t="s">
        <v>127</v>
      </c>
      <c r="D82" s="158">
        <v>10079.0</v>
      </c>
      <c r="E82" s="159" t="s">
        <v>128</v>
      </c>
      <c r="F82" s="56">
        <v>5.0</v>
      </c>
      <c r="G82" s="57">
        <v>4.0</v>
      </c>
      <c r="H82" s="56">
        <f t="shared" si="39"/>
        <v>1</v>
      </c>
      <c r="I82" s="58">
        <f t="shared" si="13"/>
        <v>0.8</v>
      </c>
      <c r="J82" s="56"/>
      <c r="K82" s="57"/>
      <c r="L82" s="56"/>
      <c r="M82" s="58"/>
      <c r="N82" s="56"/>
      <c r="O82" s="57"/>
      <c r="P82" s="56"/>
      <c r="Q82" s="58"/>
      <c r="R82" s="58"/>
      <c r="S82" s="59"/>
      <c r="T82" s="58"/>
      <c r="U82" s="58"/>
      <c r="V82" s="4"/>
      <c r="W82" s="4"/>
      <c r="X82" s="4"/>
      <c r="Y82" s="4"/>
      <c r="Z82" s="4"/>
    </row>
    <row r="83" ht="13.5" customHeight="1">
      <c r="A83" s="14"/>
      <c r="B83" s="156">
        <v>22.0</v>
      </c>
      <c r="C83" s="157" t="s">
        <v>129</v>
      </c>
      <c r="D83" s="158">
        <v>9998.0</v>
      </c>
      <c r="E83" s="159" t="s">
        <v>130</v>
      </c>
      <c r="F83" s="56">
        <v>9.0</v>
      </c>
      <c r="G83" s="57">
        <v>7.0</v>
      </c>
      <c r="H83" s="56">
        <f t="shared" si="39"/>
        <v>2</v>
      </c>
      <c r="I83" s="58">
        <f t="shared" si="13"/>
        <v>0.7777777778</v>
      </c>
      <c r="J83" s="56">
        <v>4.0</v>
      </c>
      <c r="K83" s="57"/>
      <c r="L83" s="56">
        <f>J83-K83</f>
        <v>4</v>
      </c>
      <c r="M83" s="58"/>
      <c r="N83" s="56">
        <v>2.0</v>
      </c>
      <c r="O83" s="57">
        <v>0.0</v>
      </c>
      <c r="P83" s="56">
        <f t="shared" ref="P83:P84" si="42">N83-O83</f>
        <v>2</v>
      </c>
      <c r="Q83" s="58">
        <f t="shared" ref="Q83:Q86" si="43">O83/N83</f>
        <v>0</v>
      </c>
      <c r="R83" s="58"/>
      <c r="S83" s="59"/>
      <c r="T83" s="58"/>
      <c r="U83" s="58"/>
      <c r="V83" s="4"/>
      <c r="W83" s="4"/>
      <c r="X83" s="4"/>
      <c r="Y83" s="4"/>
      <c r="Z83" s="4"/>
    </row>
    <row r="84" ht="13.5" customHeight="1">
      <c r="A84" s="15"/>
      <c r="B84" s="15"/>
      <c r="C84" s="15"/>
      <c r="D84" s="158">
        <v>10014.0</v>
      </c>
      <c r="E84" s="159" t="s">
        <v>131</v>
      </c>
      <c r="F84" s="56">
        <v>4.0</v>
      </c>
      <c r="G84" s="57">
        <v>4.0</v>
      </c>
      <c r="H84" s="56">
        <f t="shared" si="39"/>
        <v>0</v>
      </c>
      <c r="I84" s="58">
        <f t="shared" si="13"/>
        <v>1</v>
      </c>
      <c r="J84" s="56"/>
      <c r="K84" s="57"/>
      <c r="L84" s="56"/>
      <c r="M84" s="58"/>
      <c r="N84" s="56">
        <v>2.0</v>
      </c>
      <c r="O84" s="57">
        <v>2.0</v>
      </c>
      <c r="P84" s="56">
        <f t="shared" si="42"/>
        <v>0</v>
      </c>
      <c r="Q84" s="58">
        <f t="shared" si="43"/>
        <v>1</v>
      </c>
      <c r="R84" s="58"/>
      <c r="S84" s="59"/>
      <c r="T84" s="58"/>
      <c r="U84" s="58"/>
      <c r="V84" s="4"/>
      <c r="W84" s="4"/>
      <c r="X84" s="4"/>
      <c r="Y84" s="4"/>
      <c r="Z84" s="4"/>
    </row>
    <row r="85" ht="13.5" customHeight="1">
      <c r="A85" s="162" t="s">
        <v>132</v>
      </c>
      <c r="B85" s="9"/>
      <c r="C85" s="9"/>
      <c r="D85" s="9"/>
      <c r="E85" s="10"/>
      <c r="F85" s="27">
        <f t="shared" ref="F85:H85" si="44">SUM(F71:F84)</f>
        <v>161</v>
      </c>
      <c r="G85" s="27">
        <f t="shared" si="44"/>
        <v>124</v>
      </c>
      <c r="H85" s="27">
        <f t="shared" si="44"/>
        <v>37</v>
      </c>
      <c r="I85" s="28">
        <f t="shared" si="13"/>
        <v>0.7701863354</v>
      </c>
      <c r="J85" s="27">
        <f t="shared" ref="J85:K85" si="45">SUM(J71:J84)</f>
        <v>15</v>
      </c>
      <c r="K85" s="27">
        <f t="shared" si="45"/>
        <v>0</v>
      </c>
      <c r="L85" s="27">
        <f>J85-K85</f>
        <v>15</v>
      </c>
      <c r="M85" s="28">
        <f t="shared" ref="M85:M86" si="49">K85/J85</f>
        <v>0</v>
      </c>
      <c r="N85" s="27">
        <f t="shared" ref="N85:P85" si="46">SUM(N71:N84)</f>
        <v>29</v>
      </c>
      <c r="O85" s="27">
        <f t="shared" si="46"/>
        <v>11</v>
      </c>
      <c r="P85" s="27">
        <f t="shared" si="46"/>
        <v>18</v>
      </c>
      <c r="Q85" s="28">
        <f t="shared" si="43"/>
        <v>0.3793103448</v>
      </c>
      <c r="R85" s="28"/>
      <c r="S85" s="28"/>
      <c r="T85" s="28"/>
      <c r="U85" s="28"/>
      <c r="V85" s="50"/>
      <c r="W85" s="50"/>
      <c r="X85" s="50"/>
      <c r="Y85" s="50"/>
      <c r="Z85" s="4"/>
    </row>
    <row r="86" ht="13.5" customHeight="1">
      <c r="A86" s="62" t="s">
        <v>133</v>
      </c>
      <c r="B86" s="9"/>
      <c r="C86" s="9"/>
      <c r="D86" s="9"/>
      <c r="E86" s="10"/>
      <c r="F86" s="27">
        <f t="shared" ref="F86:H86" si="47">F37+F53+F70+F85</f>
        <v>905</v>
      </c>
      <c r="G86" s="27">
        <f t="shared" si="47"/>
        <v>737</v>
      </c>
      <c r="H86" s="27">
        <f t="shared" si="47"/>
        <v>168</v>
      </c>
      <c r="I86" s="28">
        <f t="shared" si="13"/>
        <v>0.8143646409</v>
      </c>
      <c r="J86" s="28">
        <f t="shared" ref="J86:L86" si="48">J37+J53+J70+J85</f>
        <v>53</v>
      </c>
      <c r="K86" s="27">
        <f t="shared" si="48"/>
        <v>20</v>
      </c>
      <c r="L86" s="28">
        <f t="shared" si="48"/>
        <v>33</v>
      </c>
      <c r="M86" s="28">
        <f t="shared" si="49"/>
        <v>0.3773584906</v>
      </c>
      <c r="N86" s="27">
        <f t="shared" ref="N86:P86" si="50">N37+N53+N70+N85</f>
        <v>172</v>
      </c>
      <c r="O86" s="27">
        <f t="shared" si="50"/>
        <v>77</v>
      </c>
      <c r="P86" s="27">
        <f t="shared" si="50"/>
        <v>97</v>
      </c>
      <c r="Q86" s="28">
        <f t="shared" si="43"/>
        <v>0.4476744186</v>
      </c>
      <c r="R86" s="63">
        <f t="shared" ref="R86:T86" si="51">R37+R53</f>
        <v>3</v>
      </c>
      <c r="S86" s="63">
        <f t="shared" si="51"/>
        <v>6</v>
      </c>
      <c r="T86" s="63">
        <f t="shared" si="51"/>
        <v>1</v>
      </c>
      <c r="U86" s="28">
        <f>S86/R86</f>
        <v>2</v>
      </c>
      <c r="V86" s="50"/>
      <c r="W86" s="50"/>
      <c r="X86" s="50"/>
      <c r="Y86" s="50"/>
      <c r="Z86" s="4"/>
    </row>
    <row r="87" ht="13.5" customHeight="1">
      <c r="A87" s="64" t="s">
        <v>134</v>
      </c>
      <c r="B87" s="65"/>
      <c r="C87" s="65"/>
      <c r="D87" s="65"/>
      <c r="E87" s="65"/>
      <c r="F87" s="66"/>
      <c r="G87" s="67"/>
      <c r="H87" s="66"/>
      <c r="I87" s="66"/>
      <c r="J87" s="66"/>
      <c r="K87" s="66"/>
      <c r="L87" s="66"/>
      <c r="M87" s="66"/>
      <c r="N87" s="66"/>
      <c r="O87" s="67"/>
      <c r="P87" s="66"/>
      <c r="Q87" s="68"/>
      <c r="R87" s="68"/>
      <c r="S87" s="68"/>
      <c r="T87" s="68"/>
      <c r="U87" s="68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69" t="s">
        <v>135</v>
      </c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1"/>
      <c r="V89" s="4"/>
      <c r="W89" s="4"/>
      <c r="X89" s="4"/>
      <c r="Y89" s="4"/>
      <c r="Z89" s="4"/>
    </row>
    <row r="90" ht="13.5" customHeight="1">
      <c r="A90" s="1" t="s">
        <v>0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3"/>
      <c r="V90" s="4"/>
      <c r="W90" s="4"/>
      <c r="X90" s="4"/>
      <c r="Y90" s="4"/>
      <c r="Z90" s="4"/>
    </row>
    <row r="91" ht="13.5" customHeight="1">
      <c r="A91" s="5" t="s">
        <v>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7"/>
      <c r="V91" s="4"/>
      <c r="W91" s="4"/>
      <c r="X91" s="4"/>
      <c r="Y91" s="4"/>
      <c r="Z91" s="4"/>
    </row>
    <row r="92" ht="13.5" customHeight="1">
      <c r="A92" s="8" t="s">
        <v>177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10"/>
      <c r="V92" s="4"/>
      <c r="W92" s="4"/>
      <c r="X92" s="4"/>
      <c r="Y92" s="4"/>
      <c r="Z92" s="4"/>
    </row>
    <row r="93" ht="13.5" customHeight="1">
      <c r="A93" s="72" t="s">
        <v>3</v>
      </c>
      <c r="B93" s="65"/>
      <c r="C93" s="65"/>
      <c r="D93" s="65"/>
      <c r="E93" s="73"/>
      <c r="F93" s="13" t="s">
        <v>8</v>
      </c>
      <c r="G93" s="9"/>
      <c r="H93" s="9"/>
      <c r="I93" s="9"/>
      <c r="J93" s="9"/>
      <c r="K93" s="9"/>
      <c r="L93" s="9"/>
      <c r="M93" s="10"/>
      <c r="N93" s="13" t="s">
        <v>9</v>
      </c>
      <c r="O93" s="9"/>
      <c r="P93" s="9"/>
      <c r="Q93" s="9"/>
      <c r="R93" s="9"/>
      <c r="S93" s="9"/>
      <c r="T93" s="9"/>
      <c r="U93" s="10"/>
      <c r="V93" s="74" t="s">
        <v>137</v>
      </c>
      <c r="W93" s="65"/>
      <c r="X93" s="65"/>
      <c r="Y93" s="73"/>
      <c r="Z93" s="4"/>
    </row>
    <row r="94" ht="13.5" customHeight="1">
      <c r="A94" s="75"/>
      <c r="E94" s="76"/>
      <c r="F94" s="13" t="s">
        <v>10</v>
      </c>
      <c r="G94" s="9"/>
      <c r="H94" s="9"/>
      <c r="I94" s="10"/>
      <c r="J94" s="13" t="s">
        <v>11</v>
      </c>
      <c r="K94" s="9"/>
      <c r="L94" s="9"/>
      <c r="M94" s="10"/>
      <c r="N94" s="13" t="s">
        <v>10</v>
      </c>
      <c r="O94" s="9"/>
      <c r="P94" s="9"/>
      <c r="Q94" s="10"/>
      <c r="R94" s="13" t="s">
        <v>11</v>
      </c>
      <c r="S94" s="9"/>
      <c r="T94" s="9"/>
      <c r="U94" s="10"/>
      <c r="V94" s="77"/>
      <c r="W94" s="78"/>
      <c r="X94" s="78"/>
      <c r="Y94" s="79"/>
      <c r="Z94" s="4"/>
    </row>
    <row r="95" ht="13.5" customHeight="1">
      <c r="A95" s="77"/>
      <c r="B95" s="78"/>
      <c r="C95" s="78"/>
      <c r="D95" s="78"/>
      <c r="E95" s="79"/>
      <c r="F95" s="16" t="s">
        <v>12</v>
      </c>
      <c r="G95" s="16" t="s">
        <v>13</v>
      </c>
      <c r="H95" s="16" t="s">
        <v>14</v>
      </c>
      <c r="I95" s="16" t="s">
        <v>15</v>
      </c>
      <c r="J95" s="16" t="s">
        <v>12</v>
      </c>
      <c r="K95" s="16" t="s">
        <v>13</v>
      </c>
      <c r="L95" s="16" t="s">
        <v>14</v>
      </c>
      <c r="M95" s="16" t="s">
        <v>15</v>
      </c>
      <c r="N95" s="16" t="s">
        <v>12</v>
      </c>
      <c r="O95" s="16" t="s">
        <v>13</v>
      </c>
      <c r="P95" s="16" t="s">
        <v>14</v>
      </c>
      <c r="Q95" s="16" t="s">
        <v>15</v>
      </c>
      <c r="R95" s="16" t="s">
        <v>12</v>
      </c>
      <c r="S95" s="16" t="s">
        <v>13</v>
      </c>
      <c r="T95" s="16" t="s">
        <v>14</v>
      </c>
      <c r="U95" s="16" t="s">
        <v>15</v>
      </c>
      <c r="V95" s="16" t="s">
        <v>12</v>
      </c>
      <c r="W95" s="16" t="s">
        <v>13</v>
      </c>
      <c r="X95" s="16" t="s">
        <v>14</v>
      </c>
      <c r="Y95" s="16" t="s">
        <v>15</v>
      </c>
      <c r="Z95" s="4"/>
    </row>
    <row r="96" ht="13.5" customHeight="1">
      <c r="A96" s="80" t="s">
        <v>16</v>
      </c>
      <c r="B96" s="9"/>
      <c r="C96" s="9"/>
      <c r="D96" s="9"/>
      <c r="E96" s="10"/>
      <c r="F96" s="81">
        <f t="shared" ref="F96:U96" si="52">F37</f>
        <v>419</v>
      </c>
      <c r="G96" s="81">
        <f t="shared" si="52"/>
        <v>351</v>
      </c>
      <c r="H96" s="81">
        <f t="shared" si="52"/>
        <v>68</v>
      </c>
      <c r="I96" s="82">
        <f t="shared" si="52"/>
        <v>0.8377088305</v>
      </c>
      <c r="J96" s="82">
        <f t="shared" si="52"/>
        <v>14</v>
      </c>
      <c r="K96" s="81" t="str">
        <f t="shared" si="52"/>
        <v/>
      </c>
      <c r="L96" s="82">
        <f t="shared" si="52"/>
        <v>14</v>
      </c>
      <c r="M96" s="82">
        <f t="shared" si="52"/>
        <v>0</v>
      </c>
      <c r="N96" s="81">
        <f t="shared" si="52"/>
        <v>103</v>
      </c>
      <c r="O96" s="81">
        <f t="shared" si="52"/>
        <v>41</v>
      </c>
      <c r="P96" s="81">
        <f t="shared" si="52"/>
        <v>62</v>
      </c>
      <c r="Q96" s="82">
        <f t="shared" si="52"/>
        <v>0.3980582524</v>
      </c>
      <c r="R96" s="81">
        <f t="shared" si="52"/>
        <v>3</v>
      </c>
      <c r="S96" s="81">
        <f t="shared" si="52"/>
        <v>6</v>
      </c>
      <c r="T96" s="81">
        <f t="shared" si="52"/>
        <v>1</v>
      </c>
      <c r="U96" s="82">
        <f t="shared" si="52"/>
        <v>2</v>
      </c>
      <c r="V96" s="82">
        <f t="shared" ref="V96:W96" si="53">F96+J96+N96+R96</f>
        <v>539</v>
      </c>
      <c r="W96" s="81">
        <f t="shared" si="53"/>
        <v>398</v>
      </c>
      <c r="X96" s="82">
        <f t="shared" ref="X96:X100" si="56">V96-W96</f>
        <v>141</v>
      </c>
      <c r="Y96" s="82">
        <f t="shared" ref="Y96:Y100" si="57">W96/V96</f>
        <v>0.7384044527</v>
      </c>
      <c r="Z96" s="4"/>
    </row>
    <row r="97" ht="13.5" customHeight="1">
      <c r="A97" s="83" t="s">
        <v>61</v>
      </c>
      <c r="B97" s="9"/>
      <c r="C97" s="9"/>
      <c r="D97" s="9"/>
      <c r="E97" s="10"/>
      <c r="F97" s="84">
        <f t="shared" ref="F97:U97" si="54">F53</f>
        <v>160</v>
      </c>
      <c r="G97" s="84">
        <f t="shared" si="54"/>
        <v>132</v>
      </c>
      <c r="H97" s="84">
        <f t="shared" si="54"/>
        <v>28</v>
      </c>
      <c r="I97" s="85">
        <f t="shared" si="54"/>
        <v>0.825</v>
      </c>
      <c r="J97" s="84">
        <f t="shared" si="54"/>
        <v>22</v>
      </c>
      <c r="K97" s="84">
        <f t="shared" si="54"/>
        <v>19</v>
      </c>
      <c r="L97" s="84">
        <f t="shared" si="54"/>
        <v>3</v>
      </c>
      <c r="M97" s="85">
        <f t="shared" si="54"/>
        <v>0.8636363636</v>
      </c>
      <c r="N97" s="84">
        <f t="shared" si="54"/>
        <v>20</v>
      </c>
      <c r="O97" s="84">
        <f t="shared" si="54"/>
        <v>13</v>
      </c>
      <c r="P97" s="84">
        <f t="shared" si="54"/>
        <v>7</v>
      </c>
      <c r="Q97" s="85">
        <f t="shared" si="54"/>
        <v>0.65</v>
      </c>
      <c r="R97" s="84">
        <f t="shared" si="54"/>
        <v>0</v>
      </c>
      <c r="S97" s="84">
        <f t="shared" si="54"/>
        <v>0</v>
      </c>
      <c r="T97" s="84">
        <f t="shared" si="54"/>
        <v>0</v>
      </c>
      <c r="U97" s="85" t="str">
        <f t="shared" si="54"/>
        <v>#DIV/0!</v>
      </c>
      <c r="V97" s="81">
        <f t="shared" ref="V97:W97" si="55">F97+J97+N97+R97</f>
        <v>202</v>
      </c>
      <c r="W97" s="81">
        <f t="shared" si="55"/>
        <v>164</v>
      </c>
      <c r="X97" s="81">
        <f t="shared" si="56"/>
        <v>38</v>
      </c>
      <c r="Y97" s="82">
        <f t="shared" si="57"/>
        <v>0.8118811881</v>
      </c>
      <c r="Z97" s="4"/>
    </row>
    <row r="98" ht="13.5" customHeight="1">
      <c r="A98" s="86" t="s">
        <v>85</v>
      </c>
      <c r="B98" s="9"/>
      <c r="C98" s="9"/>
      <c r="D98" s="9"/>
      <c r="E98" s="10"/>
      <c r="F98" s="87">
        <f t="shared" ref="F98:Q98" si="58">F70</f>
        <v>165</v>
      </c>
      <c r="G98" s="87">
        <f t="shared" si="58"/>
        <v>130</v>
      </c>
      <c r="H98" s="87">
        <f t="shared" si="58"/>
        <v>35</v>
      </c>
      <c r="I98" s="88">
        <f t="shared" si="58"/>
        <v>0.7878787879</v>
      </c>
      <c r="J98" s="87">
        <f t="shared" si="58"/>
        <v>2</v>
      </c>
      <c r="K98" s="87">
        <f t="shared" si="58"/>
        <v>1</v>
      </c>
      <c r="L98" s="87">
        <f t="shared" si="58"/>
        <v>1</v>
      </c>
      <c r="M98" s="88">
        <f t="shared" si="58"/>
        <v>0.5</v>
      </c>
      <c r="N98" s="87">
        <f t="shared" si="58"/>
        <v>20</v>
      </c>
      <c r="O98" s="87">
        <f t="shared" si="58"/>
        <v>12</v>
      </c>
      <c r="P98" s="87">
        <f t="shared" si="58"/>
        <v>10</v>
      </c>
      <c r="Q98" s="88">
        <f t="shared" si="58"/>
        <v>0.6</v>
      </c>
      <c r="R98" s="88"/>
      <c r="S98" s="88"/>
      <c r="T98" s="88"/>
      <c r="U98" s="88"/>
      <c r="V98" s="82">
        <f t="shared" ref="V98:W98" si="59">F98+J98+N98+R98</f>
        <v>187</v>
      </c>
      <c r="W98" s="82">
        <f t="shared" si="59"/>
        <v>143</v>
      </c>
      <c r="X98" s="82">
        <f t="shared" si="56"/>
        <v>44</v>
      </c>
      <c r="Y98" s="82">
        <f t="shared" si="57"/>
        <v>0.7647058824</v>
      </c>
      <c r="Z98" s="4"/>
    </row>
    <row r="99" ht="13.5" customHeight="1">
      <c r="A99" s="89" t="s">
        <v>109</v>
      </c>
      <c r="B99" s="9"/>
      <c r="C99" s="9"/>
      <c r="D99" s="9"/>
      <c r="E99" s="10"/>
      <c r="F99" s="27">
        <f t="shared" ref="F99:Q99" si="60">F85</f>
        <v>161</v>
      </c>
      <c r="G99" s="27">
        <f t="shared" si="60"/>
        <v>124</v>
      </c>
      <c r="H99" s="27">
        <f t="shared" si="60"/>
        <v>37</v>
      </c>
      <c r="I99" s="28">
        <f t="shared" si="60"/>
        <v>0.7701863354</v>
      </c>
      <c r="J99" s="27">
        <f t="shared" si="60"/>
        <v>15</v>
      </c>
      <c r="K99" s="27">
        <f t="shared" si="60"/>
        <v>0</v>
      </c>
      <c r="L99" s="27">
        <f t="shared" si="60"/>
        <v>15</v>
      </c>
      <c r="M99" s="28">
        <f t="shared" si="60"/>
        <v>0</v>
      </c>
      <c r="N99" s="27">
        <f t="shared" si="60"/>
        <v>29</v>
      </c>
      <c r="O99" s="27">
        <f t="shared" si="60"/>
        <v>11</v>
      </c>
      <c r="P99" s="27">
        <f t="shared" si="60"/>
        <v>18</v>
      </c>
      <c r="Q99" s="28">
        <f t="shared" si="60"/>
        <v>0.3793103448</v>
      </c>
      <c r="R99" s="28"/>
      <c r="S99" s="28"/>
      <c r="T99" s="28"/>
      <c r="U99" s="28"/>
      <c r="V99" s="82">
        <f t="shared" ref="V99:W99" si="61">F99+J99+N99+R99</f>
        <v>205</v>
      </c>
      <c r="W99" s="82">
        <f t="shared" si="61"/>
        <v>135</v>
      </c>
      <c r="X99" s="82">
        <f t="shared" si="56"/>
        <v>70</v>
      </c>
      <c r="Y99" s="82">
        <f t="shared" si="57"/>
        <v>0.6585365854</v>
      </c>
      <c r="Z99" s="4"/>
    </row>
    <row r="100" ht="13.5" customHeight="1">
      <c r="A100" s="90" t="s">
        <v>138</v>
      </c>
      <c r="B100" s="9"/>
      <c r="C100" s="9"/>
      <c r="D100" s="9"/>
      <c r="E100" s="10"/>
      <c r="F100" s="27">
        <f t="shared" ref="F100:U100" si="62">F86</f>
        <v>905</v>
      </c>
      <c r="G100" s="27">
        <f t="shared" si="62"/>
        <v>737</v>
      </c>
      <c r="H100" s="27">
        <f t="shared" si="62"/>
        <v>168</v>
      </c>
      <c r="I100" s="28">
        <f t="shared" si="62"/>
        <v>0.8143646409</v>
      </c>
      <c r="J100" s="28">
        <f t="shared" si="62"/>
        <v>53</v>
      </c>
      <c r="K100" s="27">
        <f t="shared" si="62"/>
        <v>20</v>
      </c>
      <c r="L100" s="28">
        <f t="shared" si="62"/>
        <v>33</v>
      </c>
      <c r="M100" s="28">
        <f t="shared" si="62"/>
        <v>0.3773584906</v>
      </c>
      <c r="N100" s="27">
        <f t="shared" si="62"/>
        <v>172</v>
      </c>
      <c r="O100" s="27">
        <f t="shared" si="62"/>
        <v>77</v>
      </c>
      <c r="P100" s="27">
        <f t="shared" si="62"/>
        <v>97</v>
      </c>
      <c r="Q100" s="28">
        <f t="shared" si="62"/>
        <v>0.4476744186</v>
      </c>
      <c r="R100" s="63">
        <f t="shared" si="62"/>
        <v>3</v>
      </c>
      <c r="S100" s="63">
        <f t="shared" si="62"/>
        <v>6</v>
      </c>
      <c r="T100" s="63">
        <f t="shared" si="62"/>
        <v>1</v>
      </c>
      <c r="U100" s="28">
        <f t="shared" si="62"/>
        <v>2</v>
      </c>
      <c r="V100" s="82">
        <f t="shared" ref="V100:W100" si="63">F100+J100+N100+R100</f>
        <v>1133</v>
      </c>
      <c r="W100" s="91">
        <f t="shared" si="63"/>
        <v>840</v>
      </c>
      <c r="X100" s="82">
        <f t="shared" si="56"/>
        <v>293</v>
      </c>
      <c r="Y100" s="82">
        <f t="shared" si="57"/>
        <v>0.7413945278</v>
      </c>
      <c r="Z100" s="4"/>
    </row>
    <row r="101" ht="13.5" customHeight="1">
      <c r="A101" s="64" t="s">
        <v>134</v>
      </c>
      <c r="B101" s="65"/>
      <c r="C101" s="65"/>
      <c r="D101" s="65"/>
      <c r="E101" s="65"/>
      <c r="F101" s="66"/>
      <c r="G101" s="67"/>
      <c r="H101" s="66"/>
      <c r="I101" s="66"/>
      <c r="J101" s="66"/>
      <c r="K101" s="66"/>
      <c r="L101" s="66"/>
      <c r="M101" s="66"/>
      <c r="N101" s="66"/>
      <c r="O101" s="67"/>
      <c r="P101" s="66"/>
      <c r="Q101" s="68"/>
      <c r="R101" s="68"/>
      <c r="S101" s="68"/>
      <c r="T101" s="68"/>
      <c r="U101" s="68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9.0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33.75" customHeight="1">
      <c r="A111" s="4"/>
      <c r="B111" s="4"/>
      <c r="C111" s="4"/>
      <c r="D111" s="4"/>
      <c r="E111" s="92" t="s">
        <v>178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10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93" t="s">
        <v>140</v>
      </c>
      <c r="F112" s="9"/>
      <c r="G112" s="9"/>
      <c r="H112" s="10"/>
      <c r="I112" s="94" t="s">
        <v>141</v>
      </c>
      <c r="J112" s="9"/>
      <c r="K112" s="10"/>
      <c r="L112" s="95" t="s">
        <v>142</v>
      </c>
      <c r="M112" s="9"/>
      <c r="N112" s="10"/>
      <c r="O112" s="94" t="s">
        <v>143</v>
      </c>
      <c r="P112" s="9"/>
      <c r="Q112" s="10"/>
      <c r="R112" s="95" t="s">
        <v>144</v>
      </c>
      <c r="S112" s="9"/>
      <c r="T112" s="10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96" t="s">
        <v>8</v>
      </c>
      <c r="F113" s="9"/>
      <c r="G113" s="9"/>
      <c r="H113" s="10"/>
      <c r="I113" s="97">
        <f>F86+J86</f>
        <v>958</v>
      </c>
      <c r="J113" s="9"/>
      <c r="K113" s="10"/>
      <c r="L113" s="98">
        <f>G86+K86</f>
        <v>757</v>
      </c>
      <c r="M113" s="9"/>
      <c r="N113" s="10"/>
      <c r="O113" s="99">
        <f t="shared" ref="O113:O114" si="64">I113-L113</f>
        <v>201</v>
      </c>
      <c r="P113" s="9"/>
      <c r="Q113" s="10"/>
      <c r="R113" s="99">
        <f t="shared" ref="R113:R115" si="65">L113/I113</f>
        <v>0.7901878914</v>
      </c>
      <c r="S113" s="9"/>
      <c r="T113" s="10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96" t="s">
        <v>9</v>
      </c>
      <c r="F114" s="9"/>
      <c r="G114" s="9"/>
      <c r="H114" s="10"/>
      <c r="I114" s="100">
        <f>N86+R86</f>
        <v>175</v>
      </c>
      <c r="J114" s="9"/>
      <c r="K114" s="10"/>
      <c r="L114" s="101">
        <f>O86+S86</f>
        <v>83</v>
      </c>
      <c r="M114" s="9"/>
      <c r="N114" s="10"/>
      <c r="O114" s="101">
        <f t="shared" si="64"/>
        <v>92</v>
      </c>
      <c r="P114" s="9"/>
      <c r="Q114" s="10"/>
      <c r="R114" s="99">
        <f t="shared" si="65"/>
        <v>0.4742857143</v>
      </c>
      <c r="S114" s="9"/>
      <c r="T114" s="10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96" t="s">
        <v>145</v>
      </c>
      <c r="F115" s="9"/>
      <c r="G115" s="9"/>
      <c r="H115" s="10"/>
      <c r="I115" s="97">
        <f>SUM(I113:I114)</f>
        <v>1133</v>
      </c>
      <c r="J115" s="9"/>
      <c r="K115" s="10"/>
      <c r="L115" s="98">
        <f>SUM(L113:L114)</f>
        <v>840</v>
      </c>
      <c r="M115" s="9"/>
      <c r="N115" s="10"/>
      <c r="O115" s="99">
        <f>SUM(O113:O114)</f>
        <v>293</v>
      </c>
      <c r="P115" s="9"/>
      <c r="Q115" s="10"/>
      <c r="R115" s="99">
        <f t="shared" si="65"/>
        <v>0.7413945278</v>
      </c>
      <c r="S115" s="9"/>
      <c r="T115" s="10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102" t="s">
        <v>146</v>
      </c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103" t="s">
        <v>147</v>
      </c>
      <c r="F118" s="9"/>
      <c r="G118" s="9"/>
      <c r="H118" s="9"/>
      <c r="I118" s="9"/>
      <c r="J118" s="9"/>
      <c r="K118" s="9"/>
      <c r="L118" s="9"/>
      <c r="M118" s="10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104"/>
      <c r="F119" s="103" t="s">
        <v>148</v>
      </c>
      <c r="G119" s="9"/>
      <c r="H119" s="9"/>
      <c r="I119" s="10"/>
      <c r="J119" s="103" t="s">
        <v>149</v>
      </c>
      <c r="K119" s="9"/>
      <c r="L119" s="9"/>
      <c r="M119" s="10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105"/>
      <c r="F120" s="106" t="s">
        <v>150</v>
      </c>
      <c r="G120" s="106" t="s">
        <v>151</v>
      </c>
      <c r="H120" s="106" t="s">
        <v>152</v>
      </c>
      <c r="I120" s="106" t="s">
        <v>153</v>
      </c>
      <c r="J120" s="106" t="s">
        <v>150</v>
      </c>
      <c r="K120" s="106" t="s">
        <v>151</v>
      </c>
      <c r="L120" s="106" t="s">
        <v>152</v>
      </c>
      <c r="M120" s="106" t="s">
        <v>153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104" t="s">
        <v>16</v>
      </c>
      <c r="F121" s="107">
        <v>2000.0</v>
      </c>
      <c r="G121" s="107">
        <v>778.0</v>
      </c>
      <c r="H121" s="107">
        <f t="shared" ref="H121:H124" si="66">F121-G121</f>
        <v>1222</v>
      </c>
      <c r="I121" s="108">
        <f t="shared" ref="I121:I125" si="67">G121/F121</f>
        <v>0.389</v>
      </c>
      <c r="J121" s="107">
        <v>422.0</v>
      </c>
      <c r="K121" s="107">
        <v>84.0</v>
      </c>
      <c r="L121" s="107">
        <f t="shared" ref="L121:L124" si="68">J121-K121</f>
        <v>338</v>
      </c>
      <c r="M121" s="108">
        <f t="shared" ref="M121:M125" si="69">K121/J121</f>
        <v>0.1990521327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104" t="s">
        <v>61</v>
      </c>
      <c r="F122" s="107">
        <v>1601.0</v>
      </c>
      <c r="G122" s="107">
        <v>401.0</v>
      </c>
      <c r="H122" s="107">
        <f t="shared" si="66"/>
        <v>1200</v>
      </c>
      <c r="I122" s="108">
        <f t="shared" si="67"/>
        <v>0.2504684572</v>
      </c>
      <c r="J122" s="107">
        <v>424.0</v>
      </c>
      <c r="K122" s="107">
        <v>71.0</v>
      </c>
      <c r="L122" s="107">
        <f t="shared" si="68"/>
        <v>353</v>
      </c>
      <c r="M122" s="108">
        <f t="shared" si="69"/>
        <v>0.1674528302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104" t="s">
        <v>85</v>
      </c>
      <c r="F123" s="107">
        <v>1427.0</v>
      </c>
      <c r="G123" s="107">
        <v>444.0</v>
      </c>
      <c r="H123" s="107">
        <f t="shared" si="66"/>
        <v>983</v>
      </c>
      <c r="I123" s="108">
        <f t="shared" si="67"/>
        <v>0.3111422565</v>
      </c>
      <c r="J123" s="107">
        <v>356.0</v>
      </c>
      <c r="K123" s="107">
        <v>60.0</v>
      </c>
      <c r="L123" s="107">
        <f t="shared" si="68"/>
        <v>296</v>
      </c>
      <c r="M123" s="108">
        <f t="shared" si="69"/>
        <v>0.1685393258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104" t="s">
        <v>109</v>
      </c>
      <c r="F124" s="107">
        <v>1942.0</v>
      </c>
      <c r="G124" s="107">
        <v>715.0</v>
      </c>
      <c r="H124" s="107">
        <f t="shared" si="66"/>
        <v>1227</v>
      </c>
      <c r="I124" s="108">
        <f t="shared" si="67"/>
        <v>0.368177137</v>
      </c>
      <c r="J124" s="107">
        <v>460.0</v>
      </c>
      <c r="K124" s="107">
        <v>66.0</v>
      </c>
      <c r="L124" s="107">
        <f t="shared" si="68"/>
        <v>394</v>
      </c>
      <c r="M124" s="108">
        <f t="shared" si="69"/>
        <v>0.1434782609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104" t="s">
        <v>138</v>
      </c>
      <c r="F125" s="104">
        <f t="shared" ref="F125:H125" si="70">F121+F122+F123+F124</f>
        <v>6970</v>
      </c>
      <c r="G125" s="104">
        <f t="shared" si="70"/>
        <v>2338</v>
      </c>
      <c r="H125" s="104">
        <f t="shared" si="70"/>
        <v>4632</v>
      </c>
      <c r="I125" s="109">
        <f t="shared" si="67"/>
        <v>0.3354375897</v>
      </c>
      <c r="J125" s="104">
        <f t="shared" ref="J125:L125" si="71">J121+J122+J123+J124</f>
        <v>1662</v>
      </c>
      <c r="K125" s="104">
        <f t="shared" si="71"/>
        <v>281</v>
      </c>
      <c r="L125" s="104">
        <f t="shared" si="71"/>
        <v>1381</v>
      </c>
      <c r="M125" s="109">
        <f t="shared" si="69"/>
        <v>0.1690734055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110" t="s">
        <v>154</v>
      </c>
      <c r="F126" s="4"/>
      <c r="G126" s="4"/>
      <c r="H126" s="111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110" t="s">
        <v>155</v>
      </c>
      <c r="F127" s="4"/>
      <c r="G127" s="4"/>
      <c r="H127" s="111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26" t="s">
        <v>135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10"/>
      <c r="V137" s="4"/>
      <c r="W137" s="4"/>
      <c r="X137" s="4"/>
      <c r="Y137" s="4"/>
      <c r="Z137" s="4"/>
    </row>
    <row r="138" ht="13.5" customHeight="1">
      <c r="A138" s="26" t="s">
        <v>0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0"/>
      <c r="V138" s="4"/>
      <c r="W138" s="4"/>
      <c r="X138" s="4"/>
      <c r="Y138" s="4"/>
      <c r="Z138" s="4"/>
    </row>
    <row r="139" ht="13.5" customHeight="1">
      <c r="A139" s="26" t="s">
        <v>1</v>
      </c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10"/>
      <c r="V139" s="4"/>
      <c r="W139" s="4"/>
      <c r="X139" s="4"/>
      <c r="Y139" s="4"/>
      <c r="Z139" s="4"/>
    </row>
    <row r="140" ht="13.5" customHeight="1">
      <c r="A140" s="8" t="s">
        <v>176</v>
      </c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0"/>
      <c r="V140" s="4"/>
      <c r="W140" s="4"/>
      <c r="X140" s="4"/>
      <c r="Y140" s="4"/>
      <c r="Z140" s="4"/>
    </row>
    <row r="141" ht="13.5" customHeight="1">
      <c r="A141" s="72" t="s">
        <v>3</v>
      </c>
      <c r="B141" s="65"/>
      <c r="C141" s="65"/>
      <c r="D141" s="65"/>
      <c r="E141" s="73"/>
      <c r="F141" s="8" t="s">
        <v>156</v>
      </c>
      <c r="G141" s="9"/>
      <c r="H141" s="9"/>
      <c r="I141" s="9"/>
      <c r="J141" s="9"/>
      <c r="K141" s="9"/>
      <c r="L141" s="9"/>
      <c r="M141" s="10"/>
      <c r="N141" s="8" t="s">
        <v>157</v>
      </c>
      <c r="O141" s="9"/>
      <c r="P141" s="9"/>
      <c r="Q141" s="9"/>
      <c r="R141" s="9"/>
      <c r="S141" s="9"/>
      <c r="T141" s="9"/>
      <c r="U141" s="10"/>
      <c r="V141" s="4"/>
      <c r="W141" s="4"/>
      <c r="X141" s="4"/>
      <c r="Y141" s="4"/>
      <c r="Z141" s="4"/>
    </row>
    <row r="142" ht="13.5" customHeight="1">
      <c r="A142" s="77"/>
      <c r="B142" s="78"/>
      <c r="C142" s="78"/>
      <c r="D142" s="78"/>
      <c r="E142" s="79"/>
      <c r="F142" s="8" t="s">
        <v>158</v>
      </c>
      <c r="G142" s="9"/>
      <c r="H142" s="9"/>
      <c r="I142" s="10"/>
      <c r="J142" s="8" t="s">
        <v>159</v>
      </c>
      <c r="K142" s="9"/>
      <c r="L142" s="9"/>
      <c r="M142" s="10"/>
      <c r="N142" s="8" t="s">
        <v>158</v>
      </c>
      <c r="O142" s="9"/>
      <c r="P142" s="9"/>
      <c r="Q142" s="10"/>
      <c r="R142" s="8" t="s">
        <v>159</v>
      </c>
      <c r="S142" s="9"/>
      <c r="T142" s="9"/>
      <c r="U142" s="10"/>
      <c r="V142" s="4"/>
      <c r="W142" s="4"/>
      <c r="X142" s="4"/>
      <c r="Y142" s="4"/>
      <c r="Z142" s="4"/>
    </row>
    <row r="143" ht="13.5" customHeight="1">
      <c r="A143" s="112" t="s">
        <v>16</v>
      </c>
      <c r="B143" s="9"/>
      <c r="C143" s="9"/>
      <c r="D143" s="9"/>
      <c r="E143" s="10"/>
      <c r="F143" s="113">
        <f t="shared" ref="F143:G143" si="72">F96+J96</f>
        <v>433</v>
      </c>
      <c r="G143" s="113">
        <f t="shared" si="72"/>
        <v>351</v>
      </c>
      <c r="H143" s="113">
        <f t="shared" ref="H143:H147" si="77">F143-G143</f>
        <v>82</v>
      </c>
      <c r="I143" s="114">
        <f t="shared" ref="I143:I147" si="78">G143/F143</f>
        <v>0.8106235566</v>
      </c>
      <c r="J143" s="115">
        <f t="shared" ref="J143:K143" si="73">F121</f>
        <v>2000</v>
      </c>
      <c r="K143" s="115">
        <f t="shared" si="73"/>
        <v>778</v>
      </c>
      <c r="L143" s="116">
        <f t="shared" ref="L143:L147" si="80">J143-K143</f>
        <v>1222</v>
      </c>
      <c r="M143" s="114">
        <f t="shared" ref="M143:M147" si="81">K143/J143</f>
        <v>0.389</v>
      </c>
      <c r="N143" s="113">
        <f t="shared" ref="N143:O143" si="74">N96+R96</f>
        <v>106</v>
      </c>
      <c r="O143" s="113">
        <f t="shared" si="74"/>
        <v>47</v>
      </c>
      <c r="P143" s="113">
        <f t="shared" ref="P143:P147" si="83">N143-O143</f>
        <v>59</v>
      </c>
      <c r="Q143" s="114">
        <f t="shared" ref="Q143:Q147" si="84">O143/N143</f>
        <v>0.4433962264</v>
      </c>
      <c r="R143" s="115">
        <f t="shared" ref="R143:S143" si="75">J121</f>
        <v>422</v>
      </c>
      <c r="S143" s="115">
        <f t="shared" si="75"/>
        <v>84</v>
      </c>
      <c r="T143" s="116">
        <f t="shared" ref="T143:T147" si="86">R143-S143</f>
        <v>338</v>
      </c>
      <c r="U143" s="114">
        <f t="shared" ref="U143:U147" si="87">S143/R143</f>
        <v>0.1990521327</v>
      </c>
      <c r="V143" s="4"/>
      <c r="W143" s="4"/>
      <c r="X143" s="4"/>
      <c r="Y143" s="4"/>
      <c r="Z143" s="4"/>
    </row>
    <row r="144" ht="13.5" customHeight="1">
      <c r="A144" s="117" t="s">
        <v>61</v>
      </c>
      <c r="B144" s="9"/>
      <c r="C144" s="9"/>
      <c r="D144" s="9"/>
      <c r="E144" s="10"/>
      <c r="F144" s="118">
        <f t="shared" ref="F144:G144" si="76">F97+J97</f>
        <v>182</v>
      </c>
      <c r="G144" s="118">
        <f t="shared" si="76"/>
        <v>151</v>
      </c>
      <c r="H144" s="118">
        <f t="shared" si="77"/>
        <v>31</v>
      </c>
      <c r="I144" s="119">
        <f t="shared" si="78"/>
        <v>0.8296703297</v>
      </c>
      <c r="J144" s="120">
        <f t="shared" ref="J144:K144" si="79">F122</f>
        <v>1601</v>
      </c>
      <c r="K144" s="120">
        <f t="shared" si="79"/>
        <v>401</v>
      </c>
      <c r="L144" s="121">
        <f t="shared" si="80"/>
        <v>1200</v>
      </c>
      <c r="M144" s="119">
        <f t="shared" si="81"/>
        <v>0.2504684572</v>
      </c>
      <c r="N144" s="118">
        <f t="shared" ref="N144:O144" si="82">N97+R97</f>
        <v>20</v>
      </c>
      <c r="O144" s="118">
        <f t="shared" si="82"/>
        <v>13</v>
      </c>
      <c r="P144" s="118">
        <f t="shared" si="83"/>
        <v>7</v>
      </c>
      <c r="Q144" s="119">
        <f t="shared" si="84"/>
        <v>0.65</v>
      </c>
      <c r="R144" s="120">
        <f t="shared" ref="R144:S144" si="85">J122</f>
        <v>424</v>
      </c>
      <c r="S144" s="120">
        <f t="shared" si="85"/>
        <v>71</v>
      </c>
      <c r="T144" s="121">
        <f t="shared" si="86"/>
        <v>353</v>
      </c>
      <c r="U144" s="119">
        <f t="shared" si="87"/>
        <v>0.1674528302</v>
      </c>
      <c r="V144" s="4"/>
      <c r="W144" s="4"/>
      <c r="X144" s="4"/>
      <c r="Y144" s="4"/>
      <c r="Z144" s="4"/>
    </row>
    <row r="145" ht="13.5" customHeight="1">
      <c r="A145" s="122" t="s">
        <v>85</v>
      </c>
      <c r="B145" s="9"/>
      <c r="C145" s="9"/>
      <c r="D145" s="9"/>
      <c r="E145" s="10"/>
      <c r="F145" s="123">
        <f t="shared" ref="F145:G145" si="88">F98+J98</f>
        <v>167</v>
      </c>
      <c r="G145" s="123">
        <f t="shared" si="88"/>
        <v>131</v>
      </c>
      <c r="H145" s="123">
        <f t="shared" si="77"/>
        <v>36</v>
      </c>
      <c r="I145" s="124">
        <f t="shared" si="78"/>
        <v>0.7844311377</v>
      </c>
      <c r="J145" s="125">
        <f t="shared" ref="J145:K145" si="89">F123</f>
        <v>1427</v>
      </c>
      <c r="K145" s="125">
        <f t="shared" si="89"/>
        <v>444</v>
      </c>
      <c r="L145" s="126">
        <f t="shared" si="80"/>
        <v>983</v>
      </c>
      <c r="M145" s="124">
        <f t="shared" si="81"/>
        <v>0.3111422565</v>
      </c>
      <c r="N145" s="123">
        <f t="shared" ref="N145:O145" si="90">N98+R98</f>
        <v>20</v>
      </c>
      <c r="O145" s="123">
        <f t="shared" si="90"/>
        <v>12</v>
      </c>
      <c r="P145" s="123">
        <f t="shared" si="83"/>
        <v>8</v>
      </c>
      <c r="Q145" s="124">
        <f t="shared" si="84"/>
        <v>0.6</v>
      </c>
      <c r="R145" s="125">
        <f t="shared" ref="R145:S145" si="91">J123</f>
        <v>356</v>
      </c>
      <c r="S145" s="125">
        <f t="shared" si="91"/>
        <v>60</v>
      </c>
      <c r="T145" s="126">
        <f t="shared" si="86"/>
        <v>296</v>
      </c>
      <c r="U145" s="124">
        <f t="shared" si="87"/>
        <v>0.1685393258</v>
      </c>
      <c r="V145" s="4"/>
      <c r="W145" s="4"/>
      <c r="X145" s="4"/>
      <c r="Y145" s="4"/>
      <c r="Z145" s="4"/>
    </row>
    <row r="146" ht="13.5" customHeight="1">
      <c r="A146" s="127" t="s">
        <v>109</v>
      </c>
      <c r="B146" s="9"/>
      <c r="C146" s="9"/>
      <c r="D146" s="9"/>
      <c r="E146" s="10"/>
      <c r="F146" s="128">
        <f t="shared" ref="F146:G146" si="92">F99+J99</f>
        <v>176</v>
      </c>
      <c r="G146" s="128">
        <f t="shared" si="92"/>
        <v>124</v>
      </c>
      <c r="H146" s="128">
        <f t="shared" si="77"/>
        <v>52</v>
      </c>
      <c r="I146" s="129">
        <f t="shared" si="78"/>
        <v>0.7045454545</v>
      </c>
      <c r="J146" s="130">
        <f t="shared" ref="J146:K146" si="93">F124</f>
        <v>1942</v>
      </c>
      <c r="K146" s="130">
        <f t="shared" si="93"/>
        <v>715</v>
      </c>
      <c r="L146" s="131">
        <f t="shared" si="80"/>
        <v>1227</v>
      </c>
      <c r="M146" s="129">
        <f t="shared" si="81"/>
        <v>0.368177137</v>
      </c>
      <c r="N146" s="128">
        <f t="shared" ref="N146:O146" si="94">N99+R99</f>
        <v>29</v>
      </c>
      <c r="O146" s="128">
        <f t="shared" si="94"/>
        <v>11</v>
      </c>
      <c r="P146" s="128">
        <f t="shared" si="83"/>
        <v>18</v>
      </c>
      <c r="Q146" s="129">
        <f t="shared" si="84"/>
        <v>0.3793103448</v>
      </c>
      <c r="R146" s="130">
        <f t="shared" ref="R146:S146" si="95">J124</f>
        <v>460</v>
      </c>
      <c r="S146" s="130">
        <f t="shared" si="95"/>
        <v>66</v>
      </c>
      <c r="T146" s="131">
        <f t="shared" si="86"/>
        <v>394</v>
      </c>
      <c r="U146" s="129">
        <f t="shared" si="87"/>
        <v>0.1434782609</v>
      </c>
      <c r="V146" s="4"/>
      <c r="W146" s="4"/>
      <c r="X146" s="4"/>
      <c r="Y146" s="4"/>
      <c r="Z146" s="4"/>
    </row>
    <row r="147" ht="13.5" customHeight="1">
      <c r="A147" s="90" t="s">
        <v>138</v>
      </c>
      <c r="B147" s="9"/>
      <c r="C147" s="9"/>
      <c r="D147" s="9"/>
      <c r="E147" s="10"/>
      <c r="F147" s="132">
        <f t="shared" ref="F147:G147" si="96">F100+J100</f>
        <v>958</v>
      </c>
      <c r="G147" s="132">
        <f t="shared" si="96"/>
        <v>757</v>
      </c>
      <c r="H147" s="132">
        <f t="shared" si="77"/>
        <v>201</v>
      </c>
      <c r="I147" s="133">
        <f t="shared" si="78"/>
        <v>0.7901878914</v>
      </c>
      <c r="J147" s="134">
        <f t="shared" ref="J147:K147" si="97">F125</f>
        <v>6970</v>
      </c>
      <c r="K147" s="134">
        <f t="shared" si="97"/>
        <v>2338</v>
      </c>
      <c r="L147" s="135">
        <f t="shared" si="80"/>
        <v>4632</v>
      </c>
      <c r="M147" s="133">
        <f t="shared" si="81"/>
        <v>0.3354375897</v>
      </c>
      <c r="N147" s="132">
        <f t="shared" ref="N147:O147" si="98">N100+R100</f>
        <v>175</v>
      </c>
      <c r="O147" s="132">
        <f t="shared" si="98"/>
        <v>83</v>
      </c>
      <c r="P147" s="132">
        <f t="shared" si="83"/>
        <v>92</v>
      </c>
      <c r="Q147" s="133">
        <f t="shared" si="84"/>
        <v>0.4742857143</v>
      </c>
      <c r="R147" s="134">
        <f t="shared" ref="R147:S147" si="99">J125</f>
        <v>1662</v>
      </c>
      <c r="S147" s="134">
        <f t="shared" si="99"/>
        <v>281</v>
      </c>
      <c r="T147" s="135">
        <f t="shared" si="86"/>
        <v>1381</v>
      </c>
      <c r="U147" s="133">
        <f t="shared" si="87"/>
        <v>0.1690734055</v>
      </c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16">
    <mergeCell ref="A54:A69"/>
    <mergeCell ref="A71:A84"/>
    <mergeCell ref="B26:B30"/>
    <mergeCell ref="B32:B33"/>
    <mergeCell ref="A38:A52"/>
    <mergeCell ref="B38:B40"/>
    <mergeCell ref="B41:B43"/>
    <mergeCell ref="B44:B46"/>
    <mergeCell ref="B63:B69"/>
    <mergeCell ref="B71:B74"/>
    <mergeCell ref="B75:B79"/>
    <mergeCell ref="C75:C78"/>
    <mergeCell ref="B80:B81"/>
    <mergeCell ref="B83:B84"/>
    <mergeCell ref="C83:C84"/>
    <mergeCell ref="A85:E85"/>
    <mergeCell ref="A100:E100"/>
    <mergeCell ref="A101:E101"/>
    <mergeCell ref="A86:E86"/>
    <mergeCell ref="A87:E87"/>
    <mergeCell ref="A93:E95"/>
    <mergeCell ref="A96:E96"/>
    <mergeCell ref="A97:E97"/>
    <mergeCell ref="A98:E98"/>
    <mergeCell ref="A99:E99"/>
    <mergeCell ref="B56:B59"/>
    <mergeCell ref="B60:B61"/>
    <mergeCell ref="A70:E70"/>
    <mergeCell ref="A89:U89"/>
    <mergeCell ref="A90:U90"/>
    <mergeCell ref="A91:U91"/>
    <mergeCell ref="A92:U92"/>
    <mergeCell ref="F93:M93"/>
    <mergeCell ref="N93:U93"/>
    <mergeCell ref="V93:Y94"/>
    <mergeCell ref="F94:I94"/>
    <mergeCell ref="J94:M94"/>
    <mergeCell ref="N94:Q94"/>
    <mergeCell ref="R94:U94"/>
    <mergeCell ref="O113:Q113"/>
    <mergeCell ref="R113:T113"/>
    <mergeCell ref="E111:T111"/>
    <mergeCell ref="E112:H112"/>
    <mergeCell ref="I112:K112"/>
    <mergeCell ref="L112:N112"/>
    <mergeCell ref="O112:Q112"/>
    <mergeCell ref="R112:T112"/>
    <mergeCell ref="E113:H113"/>
    <mergeCell ref="L115:N115"/>
    <mergeCell ref="O115:Q115"/>
    <mergeCell ref="E114:H114"/>
    <mergeCell ref="I114:K114"/>
    <mergeCell ref="L114:N114"/>
    <mergeCell ref="O114:Q114"/>
    <mergeCell ref="R114:T114"/>
    <mergeCell ref="I115:K115"/>
    <mergeCell ref="R115:T115"/>
    <mergeCell ref="E115:H115"/>
    <mergeCell ref="E116:T116"/>
    <mergeCell ref="E118:M118"/>
    <mergeCell ref="F119:I119"/>
    <mergeCell ref="J119:M119"/>
    <mergeCell ref="A137:U137"/>
    <mergeCell ref="A138:U138"/>
    <mergeCell ref="N142:Q142"/>
    <mergeCell ref="R142:U142"/>
    <mergeCell ref="A143:E143"/>
    <mergeCell ref="A144:E144"/>
    <mergeCell ref="A145:E145"/>
    <mergeCell ref="A146:E146"/>
    <mergeCell ref="A147:E147"/>
    <mergeCell ref="A139:U139"/>
    <mergeCell ref="A140:U140"/>
    <mergeCell ref="A141:E142"/>
    <mergeCell ref="F141:M141"/>
    <mergeCell ref="N141:U141"/>
    <mergeCell ref="F142:I142"/>
    <mergeCell ref="J142:M142"/>
    <mergeCell ref="A3:U3"/>
    <mergeCell ref="F4:M4"/>
    <mergeCell ref="N4:U4"/>
    <mergeCell ref="N5:Q5"/>
    <mergeCell ref="R5:U5"/>
    <mergeCell ref="A1:U1"/>
    <mergeCell ref="A2:U2"/>
    <mergeCell ref="A4:A6"/>
    <mergeCell ref="B4:B6"/>
    <mergeCell ref="C4:C6"/>
    <mergeCell ref="D4:D6"/>
    <mergeCell ref="E4:E6"/>
    <mergeCell ref="C32:C33"/>
    <mergeCell ref="B34:B35"/>
    <mergeCell ref="C34:C35"/>
    <mergeCell ref="C38:C39"/>
    <mergeCell ref="C41:C43"/>
    <mergeCell ref="C45:C46"/>
    <mergeCell ref="C47:C51"/>
    <mergeCell ref="A53:E53"/>
    <mergeCell ref="F5:I5"/>
    <mergeCell ref="J5:M5"/>
    <mergeCell ref="A7:A36"/>
    <mergeCell ref="B8:B25"/>
    <mergeCell ref="C9:C12"/>
    <mergeCell ref="C13:C23"/>
    <mergeCell ref="C27:C30"/>
    <mergeCell ref="A37:E37"/>
    <mergeCell ref="B47:B51"/>
    <mergeCell ref="B54:B55"/>
    <mergeCell ref="C54:C55"/>
    <mergeCell ref="C56:C59"/>
    <mergeCell ref="C60:C61"/>
    <mergeCell ref="C63:C68"/>
    <mergeCell ref="C71:C72"/>
    <mergeCell ref="C73:C74"/>
    <mergeCell ref="I113:K113"/>
    <mergeCell ref="L113:N113"/>
  </mergeCells>
  <printOptions/>
  <pageMargins bottom="0.7875" footer="0.0" header="0.0" left="0.511805555555555" right="0.511805555555555" top="0.7875"/>
  <pageSetup paperSize="9" orientation="portrait" pageOrder="overThenDown"/>
  <drawing r:id="rId1"/>
</worksheet>
</file>