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5982859E-9767-4CE8-8713-3E771ABFFFE5}" xr6:coauthVersionLast="47" xr6:coauthVersionMax="47" xr10:uidLastSave="{00000000-0000-0000-0000-000000000000}"/>
  <bookViews>
    <workbookView xWindow="-120" yWindow="-120" windowWidth="20730" windowHeight="11160" tabRatio="500" firstSheet="25" activeTab="29" xr2:uid="{00000000-000D-0000-FFFF-FFFF00000000}"/>
  </bookViews>
  <sheets>
    <sheet name="0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49" i="30" l="1"/>
  <c r="R149" i="30"/>
  <c r="K149" i="30"/>
  <c r="J149" i="30"/>
  <c r="S148" i="30"/>
  <c r="U148" i="30" s="1"/>
  <c r="R148" i="30"/>
  <c r="K148" i="30"/>
  <c r="M148" i="30" s="1"/>
  <c r="J148" i="30"/>
  <c r="S147" i="30"/>
  <c r="U147" i="30" s="1"/>
  <c r="R147" i="30"/>
  <c r="K147" i="30"/>
  <c r="J147" i="30"/>
  <c r="S146" i="30"/>
  <c r="R146" i="30"/>
  <c r="K146" i="30"/>
  <c r="M146" i="30" s="1"/>
  <c r="J146" i="30"/>
  <c r="K128" i="30"/>
  <c r="J128" i="30"/>
  <c r="R150" i="30" s="1"/>
  <c r="G128" i="30"/>
  <c r="F128" i="30"/>
  <c r="J150" i="30" s="1"/>
  <c r="M127" i="30"/>
  <c r="L127" i="30"/>
  <c r="I127" i="30"/>
  <c r="H127" i="30"/>
  <c r="M126" i="30"/>
  <c r="L126" i="30"/>
  <c r="I126" i="30"/>
  <c r="H126" i="30"/>
  <c r="M125" i="30"/>
  <c r="L125" i="30"/>
  <c r="I125" i="30"/>
  <c r="H125" i="30"/>
  <c r="M124" i="30"/>
  <c r="L124" i="30"/>
  <c r="L128" i="30" s="1"/>
  <c r="I124" i="30"/>
  <c r="H124" i="30"/>
  <c r="H128" i="30" s="1"/>
  <c r="S101" i="30"/>
  <c r="R101" i="30"/>
  <c r="N101" i="30"/>
  <c r="N148" i="30" s="1"/>
  <c r="J101" i="30"/>
  <c r="F101" i="30"/>
  <c r="V101" i="30" s="1"/>
  <c r="R100" i="30"/>
  <c r="N100" i="30"/>
  <c r="N147" i="30" s="1"/>
  <c r="J100" i="30"/>
  <c r="F100" i="30"/>
  <c r="F147" i="30" s="1"/>
  <c r="S99" i="30"/>
  <c r="R99" i="30"/>
  <c r="N99" i="30"/>
  <c r="N146" i="30" s="1"/>
  <c r="J99" i="30"/>
  <c r="F99" i="30"/>
  <c r="F146" i="30" s="1"/>
  <c r="R89" i="30"/>
  <c r="R103" i="30" s="1"/>
  <c r="O88" i="30"/>
  <c r="Q88" i="30" s="1"/>
  <c r="Q102" i="30" s="1"/>
  <c r="N88" i="30"/>
  <c r="N89" i="30" s="1"/>
  <c r="K88" i="30"/>
  <c r="M88" i="30" s="1"/>
  <c r="M102" i="30" s="1"/>
  <c r="J88" i="30"/>
  <c r="J102" i="30" s="1"/>
  <c r="G88" i="30"/>
  <c r="I88" i="30" s="1"/>
  <c r="I102" i="30" s="1"/>
  <c r="F88" i="30"/>
  <c r="F102" i="30" s="1"/>
  <c r="Q87" i="30"/>
  <c r="P87" i="30"/>
  <c r="L87" i="30"/>
  <c r="I87" i="30"/>
  <c r="H87" i="30"/>
  <c r="Q86" i="30"/>
  <c r="P86" i="30"/>
  <c r="L86" i="30"/>
  <c r="I86" i="30"/>
  <c r="H86" i="30"/>
  <c r="I85" i="30"/>
  <c r="H85" i="30"/>
  <c r="I84" i="30"/>
  <c r="H84" i="30"/>
  <c r="I83" i="30"/>
  <c r="H83" i="30"/>
  <c r="I82" i="30"/>
  <c r="H82" i="30"/>
  <c r="I81" i="30"/>
  <c r="H81" i="30"/>
  <c r="Q80" i="30"/>
  <c r="P80" i="30"/>
  <c r="I80" i="30"/>
  <c r="H80" i="30"/>
  <c r="Q79" i="30"/>
  <c r="P79" i="30"/>
  <c r="I79" i="30"/>
  <c r="H79" i="30"/>
  <c r="Q78" i="30"/>
  <c r="P78" i="30"/>
  <c r="I78" i="30"/>
  <c r="H78" i="30"/>
  <c r="Q77" i="30"/>
  <c r="P77" i="30"/>
  <c r="M77" i="30"/>
  <c r="L77" i="30"/>
  <c r="I77" i="30"/>
  <c r="H77" i="30"/>
  <c r="I76" i="30"/>
  <c r="H76" i="30"/>
  <c r="M75" i="30"/>
  <c r="L75" i="30"/>
  <c r="I75" i="30"/>
  <c r="H75" i="30"/>
  <c r="I74" i="30"/>
  <c r="H74" i="30"/>
  <c r="Q73" i="30"/>
  <c r="P73" i="30"/>
  <c r="I73" i="30"/>
  <c r="H73" i="30"/>
  <c r="U72" i="30"/>
  <c r="U101" i="30" s="1"/>
  <c r="T72" i="30"/>
  <c r="T101" i="30" s="1"/>
  <c r="S72" i="30"/>
  <c r="R72" i="30"/>
  <c r="O72" i="30"/>
  <c r="Q72" i="30" s="1"/>
  <c r="Q101" i="30" s="1"/>
  <c r="N72" i="30"/>
  <c r="K72" i="30"/>
  <c r="K101" i="30" s="1"/>
  <c r="J72" i="30"/>
  <c r="G72" i="30"/>
  <c r="G101" i="30" s="1"/>
  <c r="F72" i="30"/>
  <c r="T71" i="30"/>
  <c r="Q71" i="30"/>
  <c r="P71" i="30"/>
  <c r="I71" i="30"/>
  <c r="H71" i="30"/>
  <c r="I70" i="30"/>
  <c r="H70" i="30"/>
  <c r="Q69" i="30"/>
  <c r="P69" i="30"/>
  <c r="I69" i="30"/>
  <c r="H69" i="30"/>
  <c r="I68" i="30"/>
  <c r="H68" i="30"/>
  <c r="Q67" i="30"/>
  <c r="P67" i="30"/>
  <c r="I67" i="30"/>
  <c r="H67" i="30"/>
  <c r="Q66" i="30"/>
  <c r="P66" i="30"/>
  <c r="I66" i="30"/>
  <c r="H66" i="30"/>
  <c r="I65" i="30"/>
  <c r="H65" i="30"/>
  <c r="I64" i="30"/>
  <c r="H64" i="30"/>
  <c r="Q63" i="30"/>
  <c r="P63" i="30"/>
  <c r="P72" i="30" s="1"/>
  <c r="P101" i="30" s="1"/>
  <c r="I63" i="30"/>
  <c r="H63" i="30"/>
  <c r="M62" i="30"/>
  <c r="L62" i="30"/>
  <c r="I62" i="30"/>
  <c r="H62" i="30"/>
  <c r="I61" i="30"/>
  <c r="H61" i="30"/>
  <c r="I60" i="30"/>
  <c r="H60" i="30"/>
  <c r="Q59" i="30"/>
  <c r="P59" i="30"/>
  <c r="I59" i="30"/>
  <c r="H59" i="30"/>
  <c r="I58" i="30"/>
  <c r="H58" i="30"/>
  <c r="Q57" i="30"/>
  <c r="P57" i="30"/>
  <c r="I57" i="30"/>
  <c r="H57" i="30"/>
  <c r="M56" i="30"/>
  <c r="L56" i="30"/>
  <c r="I56" i="30"/>
  <c r="H56" i="30"/>
  <c r="Q55" i="30"/>
  <c r="L55" i="30"/>
  <c r="I55" i="30"/>
  <c r="H55" i="30"/>
  <c r="H72" i="30" s="1"/>
  <c r="H101" i="30" s="1"/>
  <c r="S54" i="30"/>
  <c r="U54" i="30" s="1"/>
  <c r="U100" i="30" s="1"/>
  <c r="R54" i="30"/>
  <c r="O54" i="30"/>
  <c r="Q54" i="30" s="1"/>
  <c r="Q100" i="30" s="1"/>
  <c r="N54" i="30"/>
  <c r="K54" i="30"/>
  <c r="M54" i="30" s="1"/>
  <c r="M100" i="30" s="1"/>
  <c r="J54" i="30"/>
  <c r="G54" i="30"/>
  <c r="I54" i="30" s="1"/>
  <c r="I100" i="30" s="1"/>
  <c r="F54" i="30"/>
  <c r="I53" i="30"/>
  <c r="H53" i="30"/>
  <c r="Q52" i="30"/>
  <c r="P52" i="30"/>
  <c r="M52" i="30"/>
  <c r="L52" i="30"/>
  <c r="I52" i="30"/>
  <c r="H52" i="30"/>
  <c r="Q51" i="30"/>
  <c r="P51" i="30"/>
  <c r="M51" i="30"/>
  <c r="L51" i="30"/>
  <c r="I51" i="30"/>
  <c r="H51" i="30"/>
  <c r="Q50" i="30"/>
  <c r="P50" i="30"/>
  <c r="I50" i="30"/>
  <c r="H50" i="30"/>
  <c r="M49" i="30"/>
  <c r="L49" i="30"/>
  <c r="I49" i="30"/>
  <c r="H49" i="30"/>
  <c r="I48" i="30"/>
  <c r="H48" i="30"/>
  <c r="M47" i="30"/>
  <c r="L47" i="30"/>
  <c r="L54" i="30" s="1"/>
  <c r="L100" i="30" s="1"/>
  <c r="I47" i="30"/>
  <c r="H47" i="30"/>
  <c r="U46" i="30"/>
  <c r="T46" i="30"/>
  <c r="Q46" i="30"/>
  <c r="P46" i="30"/>
  <c r="I46" i="30"/>
  <c r="H46" i="30"/>
  <c r="M45" i="30"/>
  <c r="L45" i="30"/>
  <c r="I45" i="30"/>
  <c r="H45" i="30"/>
  <c r="I44" i="30"/>
  <c r="H44" i="30"/>
  <c r="I43" i="30"/>
  <c r="H43" i="30"/>
  <c r="I42" i="30"/>
  <c r="H42" i="30"/>
  <c r="I41" i="30"/>
  <c r="H41" i="30"/>
  <c r="Q40" i="30"/>
  <c r="P40" i="30"/>
  <c r="I40" i="30"/>
  <c r="H40" i="30"/>
  <c r="Q39" i="30"/>
  <c r="P39" i="30"/>
  <c r="I39" i="30"/>
  <c r="H39" i="30"/>
  <c r="U38" i="30"/>
  <c r="U99" i="30" s="1"/>
  <c r="S38" i="30"/>
  <c r="R38" i="30"/>
  <c r="O38" i="30"/>
  <c r="O99" i="30" s="1"/>
  <c r="O146" i="30" s="1"/>
  <c r="Q146" i="30" s="1"/>
  <c r="N38" i="30"/>
  <c r="M38" i="30"/>
  <c r="M99" i="30" s="1"/>
  <c r="K38" i="30"/>
  <c r="K99" i="30" s="1"/>
  <c r="J38" i="30"/>
  <c r="G38" i="30"/>
  <c r="G99" i="30" s="1"/>
  <c r="F38" i="30"/>
  <c r="I37" i="30"/>
  <c r="H37" i="30"/>
  <c r="Q36" i="30"/>
  <c r="P36" i="30"/>
  <c r="I36" i="30"/>
  <c r="H36" i="30"/>
  <c r="M35" i="30"/>
  <c r="L35" i="30"/>
  <c r="I35" i="30"/>
  <c r="H35" i="30"/>
  <c r="I34" i="30"/>
  <c r="H34" i="30"/>
  <c r="Q33" i="30"/>
  <c r="P33" i="30"/>
  <c r="I33" i="30"/>
  <c r="H33" i="30"/>
  <c r="L32" i="30"/>
  <c r="I32" i="30"/>
  <c r="H32" i="30"/>
  <c r="M31" i="30"/>
  <c r="L31" i="30"/>
  <c r="I31" i="30"/>
  <c r="H31" i="30"/>
  <c r="U30" i="30"/>
  <c r="T30" i="30"/>
  <c r="T38" i="30" s="1"/>
  <c r="M30" i="30"/>
  <c r="L30" i="30"/>
  <c r="I30" i="30"/>
  <c r="H30" i="30"/>
  <c r="I29" i="30"/>
  <c r="H29" i="30"/>
  <c r="M28" i="30"/>
  <c r="L28" i="30"/>
  <c r="I28" i="30"/>
  <c r="H28" i="30"/>
  <c r="L27" i="30"/>
  <c r="I26" i="30"/>
  <c r="H26" i="30"/>
  <c r="Q25" i="30"/>
  <c r="P25" i="30"/>
  <c r="I25" i="30"/>
  <c r="H25" i="30"/>
  <c r="I24" i="30"/>
  <c r="H24" i="30"/>
  <c r="Q23" i="30"/>
  <c r="P23" i="30"/>
  <c r="I23" i="30"/>
  <c r="H23" i="30"/>
  <c r="Q22" i="30"/>
  <c r="P22" i="30"/>
  <c r="I22" i="30"/>
  <c r="H22" i="30"/>
  <c r="I21" i="30"/>
  <c r="H21" i="30"/>
  <c r="I20" i="30"/>
  <c r="H20" i="30"/>
  <c r="I19" i="30"/>
  <c r="H19" i="30"/>
  <c r="Q18" i="30"/>
  <c r="P18" i="30"/>
  <c r="Q17" i="30"/>
  <c r="P17" i="30"/>
  <c r="I17" i="30"/>
  <c r="H17" i="30"/>
  <c r="I16" i="30"/>
  <c r="H16" i="30"/>
  <c r="I15" i="30"/>
  <c r="H15" i="30"/>
  <c r="I14" i="30"/>
  <c r="H14" i="30"/>
  <c r="I13" i="30"/>
  <c r="H13" i="30"/>
  <c r="Q12" i="30"/>
  <c r="P12" i="30"/>
  <c r="I12" i="30"/>
  <c r="H12" i="30"/>
  <c r="I11" i="30"/>
  <c r="H11" i="30"/>
  <c r="Q10" i="30"/>
  <c r="P10" i="30"/>
  <c r="L9" i="30"/>
  <c r="H9" i="30"/>
  <c r="Q8" i="30"/>
  <c r="P8" i="30"/>
  <c r="M8" i="30"/>
  <c r="L8" i="30"/>
  <c r="I8" i="30"/>
  <c r="H8" i="30"/>
  <c r="I7" i="30"/>
  <c r="H7" i="30"/>
  <c r="S150" i="29"/>
  <c r="K150" i="29"/>
  <c r="S149" i="29"/>
  <c r="R149" i="29"/>
  <c r="K149" i="29"/>
  <c r="J149" i="29"/>
  <c r="T148" i="29"/>
  <c r="S148" i="29"/>
  <c r="U148" i="29" s="1"/>
  <c r="R148" i="29"/>
  <c r="L148" i="29"/>
  <c r="K148" i="29"/>
  <c r="M148" i="29" s="1"/>
  <c r="J148" i="29"/>
  <c r="S147" i="29"/>
  <c r="R147" i="29"/>
  <c r="L147" i="29"/>
  <c r="K147" i="29"/>
  <c r="M147" i="29" s="1"/>
  <c r="J147" i="29"/>
  <c r="T146" i="29"/>
  <c r="S146" i="29"/>
  <c r="U146" i="29" s="1"/>
  <c r="R146" i="29"/>
  <c r="O146" i="29"/>
  <c r="L146" i="29"/>
  <c r="K146" i="29"/>
  <c r="M146" i="29" s="1"/>
  <c r="J146" i="29"/>
  <c r="K128" i="29"/>
  <c r="M128" i="29" s="1"/>
  <c r="J128" i="29"/>
  <c r="R150" i="29" s="1"/>
  <c r="T150" i="29" s="1"/>
  <c r="G128" i="29"/>
  <c r="F128" i="29"/>
  <c r="J150" i="29" s="1"/>
  <c r="L150" i="29" s="1"/>
  <c r="M127" i="29"/>
  <c r="L127" i="29"/>
  <c r="I127" i="29"/>
  <c r="H127" i="29"/>
  <c r="M126" i="29"/>
  <c r="L126" i="29"/>
  <c r="I126" i="29"/>
  <c r="H126" i="29"/>
  <c r="M125" i="29"/>
  <c r="L125" i="29"/>
  <c r="I125" i="29"/>
  <c r="H125" i="29"/>
  <c r="M124" i="29"/>
  <c r="L124" i="29"/>
  <c r="L128" i="29" s="1"/>
  <c r="I124" i="29"/>
  <c r="H124" i="29"/>
  <c r="H128" i="29" s="1"/>
  <c r="O102" i="29"/>
  <c r="O149" i="29" s="1"/>
  <c r="Q149" i="29" s="1"/>
  <c r="G102" i="29"/>
  <c r="F102" i="29"/>
  <c r="S101" i="29"/>
  <c r="R101" i="29"/>
  <c r="O101" i="29"/>
  <c r="O148" i="29" s="1"/>
  <c r="N101" i="29"/>
  <c r="K101" i="29"/>
  <c r="J101" i="29"/>
  <c r="G101" i="29"/>
  <c r="F101" i="29"/>
  <c r="S100" i="29"/>
  <c r="R100" i="29"/>
  <c r="O100" i="29"/>
  <c r="N100" i="29"/>
  <c r="N147" i="29" s="1"/>
  <c r="K100" i="29"/>
  <c r="J100" i="29"/>
  <c r="G100" i="29"/>
  <c r="F100" i="29"/>
  <c r="F147" i="29" s="1"/>
  <c r="S99" i="29"/>
  <c r="R99" i="29"/>
  <c r="O99" i="29"/>
  <c r="K99" i="29"/>
  <c r="W99" i="29" s="1"/>
  <c r="G99" i="29"/>
  <c r="R89" i="29"/>
  <c r="R103" i="29" s="1"/>
  <c r="G89" i="29"/>
  <c r="O88" i="29"/>
  <c r="N88" i="29"/>
  <c r="N102" i="29" s="1"/>
  <c r="N149" i="29" s="1"/>
  <c r="K88" i="29"/>
  <c r="J88" i="29"/>
  <c r="G88" i="29"/>
  <c r="F88" i="29"/>
  <c r="Q87" i="29"/>
  <c r="P87" i="29"/>
  <c r="L87" i="29"/>
  <c r="I87" i="29"/>
  <c r="H87" i="29"/>
  <c r="Q86" i="29"/>
  <c r="P86" i="29"/>
  <c r="L86" i="29"/>
  <c r="I86" i="29"/>
  <c r="H86" i="29"/>
  <c r="I85" i="29"/>
  <c r="H85" i="29"/>
  <c r="I84" i="29"/>
  <c r="H84" i="29"/>
  <c r="I83" i="29"/>
  <c r="H83" i="29"/>
  <c r="I82" i="29"/>
  <c r="H82" i="29"/>
  <c r="I81" i="29"/>
  <c r="H81" i="29"/>
  <c r="Q80" i="29"/>
  <c r="P80" i="29"/>
  <c r="I80" i="29"/>
  <c r="H80" i="29"/>
  <c r="Q79" i="29"/>
  <c r="P79" i="29"/>
  <c r="I79" i="29"/>
  <c r="H79" i="29"/>
  <c r="Q78" i="29"/>
  <c r="P78" i="29"/>
  <c r="I78" i="29"/>
  <c r="H78" i="29"/>
  <c r="Q77" i="29"/>
  <c r="P77" i="29"/>
  <c r="M77" i="29"/>
  <c r="L77" i="29"/>
  <c r="I77" i="29"/>
  <c r="H77" i="29"/>
  <c r="I76" i="29"/>
  <c r="H76" i="29"/>
  <c r="M75" i="29"/>
  <c r="L75" i="29"/>
  <c r="I75" i="29"/>
  <c r="H75" i="29"/>
  <c r="I74" i="29"/>
  <c r="H74" i="29"/>
  <c r="Q73" i="29"/>
  <c r="P73" i="29"/>
  <c r="P88" i="29" s="1"/>
  <c r="P102" i="29" s="1"/>
  <c r="I73" i="29"/>
  <c r="H73" i="29"/>
  <c r="U72" i="29"/>
  <c r="U101" i="29" s="1"/>
  <c r="T72" i="29"/>
  <c r="T101" i="29" s="1"/>
  <c r="S72" i="29"/>
  <c r="R72" i="29"/>
  <c r="Q72" i="29"/>
  <c r="Q101" i="29" s="1"/>
  <c r="P72" i="29"/>
  <c r="P101" i="29" s="1"/>
  <c r="O72" i="29"/>
  <c r="N72" i="29"/>
  <c r="M72" i="29"/>
  <c r="M101" i="29" s="1"/>
  <c r="L72" i="29"/>
  <c r="L101" i="29" s="1"/>
  <c r="K72" i="29"/>
  <c r="J72" i="29"/>
  <c r="I72" i="29"/>
  <c r="I101" i="29" s="1"/>
  <c r="H72" i="29"/>
  <c r="H101" i="29" s="1"/>
  <c r="G72" i="29"/>
  <c r="F72" i="29"/>
  <c r="T71" i="29"/>
  <c r="Q71" i="29"/>
  <c r="P71" i="29"/>
  <c r="I71" i="29"/>
  <c r="H71" i="29"/>
  <c r="I70" i="29"/>
  <c r="H70" i="29"/>
  <c r="Q69" i="29"/>
  <c r="P69" i="29"/>
  <c r="I69" i="29"/>
  <c r="H69" i="29"/>
  <c r="I68" i="29"/>
  <c r="H68" i="29"/>
  <c r="Q67" i="29"/>
  <c r="P67" i="29"/>
  <c r="I67" i="29"/>
  <c r="H67" i="29"/>
  <c r="Q66" i="29"/>
  <c r="P66" i="29"/>
  <c r="I66" i="29"/>
  <c r="H66" i="29"/>
  <c r="I65" i="29"/>
  <c r="H65" i="29"/>
  <c r="I64" i="29"/>
  <c r="H64" i="29"/>
  <c r="Q63" i="29"/>
  <c r="P63" i="29"/>
  <c r="I63" i="29"/>
  <c r="H63" i="29"/>
  <c r="M62" i="29"/>
  <c r="L62" i="29"/>
  <c r="I62" i="29"/>
  <c r="H62" i="29"/>
  <c r="I61" i="29"/>
  <c r="H61" i="29"/>
  <c r="I60" i="29"/>
  <c r="H60" i="29"/>
  <c r="Q59" i="29"/>
  <c r="P59" i="29"/>
  <c r="I59" i="29"/>
  <c r="H59" i="29"/>
  <c r="I58" i="29"/>
  <c r="H58" i="29"/>
  <c r="Q57" i="29"/>
  <c r="P57" i="29"/>
  <c r="I57" i="29"/>
  <c r="H57" i="29"/>
  <c r="M56" i="29"/>
  <c r="L56" i="29"/>
  <c r="I56" i="29"/>
  <c r="H56" i="29"/>
  <c r="Q55" i="29"/>
  <c r="L55" i="29"/>
  <c r="I55" i="29"/>
  <c r="H55" i="29"/>
  <c r="S54" i="29"/>
  <c r="R54" i="29"/>
  <c r="P54" i="29"/>
  <c r="P100" i="29" s="1"/>
  <c r="O54" i="29"/>
  <c r="Q54" i="29" s="1"/>
  <c r="Q100" i="29" s="1"/>
  <c r="N54" i="29"/>
  <c r="K54" i="29"/>
  <c r="J54" i="29"/>
  <c r="G54" i="29"/>
  <c r="I54" i="29" s="1"/>
  <c r="I100" i="29" s="1"/>
  <c r="F54" i="29"/>
  <c r="I53" i="29"/>
  <c r="H53" i="29"/>
  <c r="Q52" i="29"/>
  <c r="P52" i="29"/>
  <c r="M52" i="29"/>
  <c r="L52" i="29"/>
  <c r="I52" i="29"/>
  <c r="H52" i="29"/>
  <c r="Q51" i="29"/>
  <c r="P51" i="29"/>
  <c r="M51" i="29"/>
  <c r="L51" i="29"/>
  <c r="I51" i="29"/>
  <c r="H51" i="29"/>
  <c r="Q50" i="29"/>
  <c r="P50" i="29"/>
  <c r="I50" i="29"/>
  <c r="H50" i="29"/>
  <c r="M49" i="29"/>
  <c r="L49" i="29"/>
  <c r="I49" i="29"/>
  <c r="H49" i="29"/>
  <c r="I48" i="29"/>
  <c r="H48" i="29"/>
  <c r="M47" i="29"/>
  <c r="L47" i="29"/>
  <c r="L54" i="29" s="1"/>
  <c r="L100" i="29" s="1"/>
  <c r="I47" i="29"/>
  <c r="H47" i="29"/>
  <c r="U46" i="29"/>
  <c r="T46" i="29"/>
  <c r="Q46" i="29"/>
  <c r="P46" i="29"/>
  <c r="I46" i="29"/>
  <c r="H46" i="29"/>
  <c r="M45" i="29"/>
  <c r="L45" i="29"/>
  <c r="I45" i="29"/>
  <c r="H45" i="29"/>
  <c r="I44" i="29"/>
  <c r="H44" i="29"/>
  <c r="I43" i="29"/>
  <c r="H43" i="29"/>
  <c r="I42" i="29"/>
  <c r="H42" i="29"/>
  <c r="I41" i="29"/>
  <c r="H41" i="29"/>
  <c r="Q40" i="29"/>
  <c r="P40" i="29"/>
  <c r="I40" i="29"/>
  <c r="H40" i="29"/>
  <c r="Q39" i="29"/>
  <c r="P39" i="29"/>
  <c r="I39" i="29"/>
  <c r="H39" i="29"/>
  <c r="H54" i="29" s="1"/>
  <c r="H100" i="29" s="1"/>
  <c r="U38" i="29"/>
  <c r="U99" i="29" s="1"/>
  <c r="S38" i="29"/>
  <c r="R38" i="29"/>
  <c r="Q38" i="29"/>
  <c r="Q99" i="29" s="1"/>
  <c r="O38" i="29"/>
  <c r="N38" i="29"/>
  <c r="K38" i="29"/>
  <c r="J38" i="29"/>
  <c r="G38" i="29"/>
  <c r="F38" i="29"/>
  <c r="I37" i="29"/>
  <c r="H37" i="29"/>
  <c r="Q36" i="29"/>
  <c r="P36" i="29"/>
  <c r="I36" i="29"/>
  <c r="H36" i="29"/>
  <c r="M35" i="29"/>
  <c r="L35" i="29"/>
  <c r="I35" i="29"/>
  <c r="H35" i="29"/>
  <c r="I34" i="29"/>
  <c r="H34" i="29"/>
  <c r="Q33" i="29"/>
  <c r="P33" i="29"/>
  <c r="I33" i="29"/>
  <c r="H33" i="29"/>
  <c r="L32" i="29"/>
  <c r="I32" i="29"/>
  <c r="H32" i="29"/>
  <c r="M31" i="29"/>
  <c r="L31" i="29"/>
  <c r="I31" i="29"/>
  <c r="H31" i="29"/>
  <c r="U30" i="29"/>
  <c r="T30" i="29"/>
  <c r="T38" i="29" s="1"/>
  <c r="M30" i="29"/>
  <c r="L30" i="29"/>
  <c r="I30" i="29"/>
  <c r="H30" i="29"/>
  <c r="I29" i="29"/>
  <c r="H29" i="29"/>
  <c r="M28" i="29"/>
  <c r="L28" i="29"/>
  <c r="I28" i="29"/>
  <c r="H28" i="29"/>
  <c r="L27" i="29"/>
  <c r="I26" i="29"/>
  <c r="H26" i="29"/>
  <c r="Q25" i="29"/>
  <c r="P25" i="29"/>
  <c r="I25" i="29"/>
  <c r="H25" i="29"/>
  <c r="I24" i="29"/>
  <c r="H24" i="29"/>
  <c r="Q23" i="29"/>
  <c r="P23" i="29"/>
  <c r="I23" i="29"/>
  <c r="H23" i="29"/>
  <c r="Q22" i="29"/>
  <c r="P22" i="29"/>
  <c r="I22" i="29"/>
  <c r="H22" i="29"/>
  <c r="I21" i="29"/>
  <c r="H21" i="29"/>
  <c r="I20" i="29"/>
  <c r="H20" i="29"/>
  <c r="I19" i="29"/>
  <c r="H19" i="29"/>
  <c r="Q18" i="29"/>
  <c r="P18" i="29"/>
  <c r="Q17" i="29"/>
  <c r="P17" i="29"/>
  <c r="I17" i="29"/>
  <c r="H17" i="29"/>
  <c r="I16" i="29"/>
  <c r="H16" i="29"/>
  <c r="I15" i="29"/>
  <c r="H15" i="29"/>
  <c r="I14" i="29"/>
  <c r="H14" i="29"/>
  <c r="I13" i="29"/>
  <c r="H13" i="29"/>
  <c r="Q12" i="29"/>
  <c r="P12" i="29"/>
  <c r="I12" i="29"/>
  <c r="H12" i="29"/>
  <c r="I11" i="29"/>
  <c r="H11" i="29"/>
  <c r="Q10" i="29"/>
  <c r="P10" i="29"/>
  <c r="L9" i="29"/>
  <c r="H9" i="29"/>
  <c r="Q8" i="29"/>
  <c r="P8" i="29"/>
  <c r="P38" i="29" s="1"/>
  <c r="M8" i="29"/>
  <c r="L8" i="29"/>
  <c r="I8" i="29"/>
  <c r="H8" i="29"/>
  <c r="I7" i="29"/>
  <c r="H7" i="29"/>
  <c r="S150" i="28"/>
  <c r="K150" i="28"/>
  <c r="S149" i="28"/>
  <c r="R149" i="28"/>
  <c r="K149" i="28"/>
  <c r="M149" i="28" s="1"/>
  <c r="J149" i="28"/>
  <c r="S148" i="28"/>
  <c r="U148" i="28" s="1"/>
  <c r="R148" i="28"/>
  <c r="O148" i="28"/>
  <c r="L148" i="28"/>
  <c r="K148" i="28"/>
  <c r="M148" i="28" s="1"/>
  <c r="J148" i="28"/>
  <c r="S147" i="28"/>
  <c r="R147" i="28"/>
  <c r="L147" i="28"/>
  <c r="K147" i="28"/>
  <c r="M147" i="28" s="1"/>
  <c r="J147" i="28"/>
  <c r="T146" i="28"/>
  <c r="S146" i="28"/>
  <c r="U146" i="28" s="1"/>
  <c r="R146" i="28"/>
  <c r="L146" i="28"/>
  <c r="K146" i="28"/>
  <c r="M146" i="28" s="1"/>
  <c r="J146" i="28"/>
  <c r="K128" i="28"/>
  <c r="M128" i="28" s="1"/>
  <c r="J128" i="28"/>
  <c r="R150" i="28" s="1"/>
  <c r="T150" i="28" s="1"/>
  <c r="H128" i="28"/>
  <c r="G128" i="28"/>
  <c r="I128" i="28" s="1"/>
  <c r="F128" i="28"/>
  <c r="J150" i="28" s="1"/>
  <c r="L150" i="28" s="1"/>
  <c r="M127" i="28"/>
  <c r="L127" i="28"/>
  <c r="I127" i="28"/>
  <c r="H127" i="28"/>
  <c r="M126" i="28"/>
  <c r="L126" i="28"/>
  <c r="I126" i="28"/>
  <c r="H126" i="28"/>
  <c r="M125" i="28"/>
  <c r="L125" i="28"/>
  <c r="I125" i="28"/>
  <c r="H125" i="28"/>
  <c r="M124" i="28"/>
  <c r="L124" i="28"/>
  <c r="L128" i="28" s="1"/>
  <c r="I124" i="28"/>
  <c r="H124" i="28"/>
  <c r="J103" i="28"/>
  <c r="N102" i="28"/>
  <c r="N149" i="28" s="1"/>
  <c r="J102" i="28"/>
  <c r="W101" i="28"/>
  <c r="V101" i="28"/>
  <c r="X101" i="28" s="1"/>
  <c r="S101" i="28"/>
  <c r="R101" i="28"/>
  <c r="O101" i="28"/>
  <c r="N101" i="28"/>
  <c r="K101" i="28"/>
  <c r="G148" i="28" s="1"/>
  <c r="I148" i="28" s="1"/>
  <c r="G101" i="28"/>
  <c r="F101" i="28"/>
  <c r="F148" i="28" s="1"/>
  <c r="H148" i="28" s="1"/>
  <c r="R100" i="28"/>
  <c r="O100" i="28"/>
  <c r="N100" i="28"/>
  <c r="J100" i="28"/>
  <c r="F100" i="28"/>
  <c r="F147" i="28" s="1"/>
  <c r="S99" i="28"/>
  <c r="O146" i="28" s="1"/>
  <c r="O99" i="28"/>
  <c r="K99" i="28"/>
  <c r="J99" i="28"/>
  <c r="S89" i="28"/>
  <c r="N89" i="28"/>
  <c r="J89" i="28"/>
  <c r="P88" i="28"/>
  <c r="P102" i="28" s="1"/>
  <c r="O88" i="28"/>
  <c r="Q88" i="28" s="1"/>
  <c r="Q102" i="28" s="1"/>
  <c r="N88" i="28"/>
  <c r="K88" i="28"/>
  <c r="J88" i="28"/>
  <c r="G88" i="28"/>
  <c r="F88" i="28"/>
  <c r="F102" i="28" s="1"/>
  <c r="F149" i="28" s="1"/>
  <c r="Q87" i="28"/>
  <c r="P87" i="28"/>
  <c r="L87" i="28"/>
  <c r="I87" i="28"/>
  <c r="H87" i="28"/>
  <c r="Q86" i="28"/>
  <c r="P86" i="28"/>
  <c r="L86" i="28"/>
  <c r="I86" i="28"/>
  <c r="H86" i="28"/>
  <c r="I85" i="28"/>
  <c r="H85" i="28"/>
  <c r="I84" i="28"/>
  <c r="H84" i="28"/>
  <c r="I83" i="28"/>
  <c r="H83" i="28"/>
  <c r="I82" i="28"/>
  <c r="H82" i="28"/>
  <c r="I81" i="28"/>
  <c r="H81" i="28"/>
  <c r="Q80" i="28"/>
  <c r="P80" i="28"/>
  <c r="I80" i="28"/>
  <c r="H80" i="28"/>
  <c r="Q79" i="28"/>
  <c r="P79" i="28"/>
  <c r="I79" i="28"/>
  <c r="H79" i="28"/>
  <c r="Q78" i="28"/>
  <c r="P78" i="28"/>
  <c r="I78" i="28"/>
  <c r="H78" i="28"/>
  <c r="Q77" i="28"/>
  <c r="P77" i="28"/>
  <c r="M77" i="28"/>
  <c r="L77" i="28"/>
  <c r="I77" i="28"/>
  <c r="H77" i="28"/>
  <c r="I76" i="28"/>
  <c r="H76" i="28"/>
  <c r="M75" i="28"/>
  <c r="L75" i="28"/>
  <c r="I75" i="28"/>
  <c r="H75" i="28"/>
  <c r="I74" i="28"/>
  <c r="H74" i="28"/>
  <c r="Q73" i="28"/>
  <c r="P73" i="28"/>
  <c r="I73" i="28"/>
  <c r="H73" i="28"/>
  <c r="U72" i="28"/>
  <c r="U101" i="28" s="1"/>
  <c r="T72" i="28"/>
  <c r="T101" i="28" s="1"/>
  <c r="S72" i="28"/>
  <c r="R72" i="28"/>
  <c r="Q72" i="28"/>
  <c r="Q101" i="28" s="1"/>
  <c r="P72" i="28"/>
  <c r="P101" i="28" s="1"/>
  <c r="O72" i="28"/>
  <c r="N72" i="28"/>
  <c r="M72" i="28"/>
  <c r="M101" i="28" s="1"/>
  <c r="L72" i="28"/>
  <c r="L101" i="28" s="1"/>
  <c r="K72" i="28"/>
  <c r="J72" i="28"/>
  <c r="J101" i="28" s="1"/>
  <c r="I72" i="28"/>
  <c r="I101" i="28" s="1"/>
  <c r="H72" i="28"/>
  <c r="H101" i="28" s="1"/>
  <c r="G72" i="28"/>
  <c r="F72" i="28"/>
  <c r="T71" i="28"/>
  <c r="Q71" i="28"/>
  <c r="P71" i="28"/>
  <c r="I71" i="28"/>
  <c r="H71" i="28"/>
  <c r="I70" i="28"/>
  <c r="H70" i="28"/>
  <c r="Q69" i="28"/>
  <c r="P69" i="28"/>
  <c r="I69" i="28"/>
  <c r="H69" i="28"/>
  <c r="I68" i="28"/>
  <c r="H68" i="28"/>
  <c r="Q67" i="28"/>
  <c r="P67" i="28"/>
  <c r="I67" i="28"/>
  <c r="H67" i="28"/>
  <c r="Q66" i="28"/>
  <c r="P66" i="28"/>
  <c r="I66" i="28"/>
  <c r="H66" i="28"/>
  <c r="I65" i="28"/>
  <c r="H65" i="28"/>
  <c r="I64" i="28"/>
  <c r="H64" i="28"/>
  <c r="Q63" i="28"/>
  <c r="P63" i="28"/>
  <c r="I63" i="28"/>
  <c r="H63" i="28"/>
  <c r="M62" i="28"/>
  <c r="L62" i="28"/>
  <c r="I62" i="28"/>
  <c r="H62" i="28"/>
  <c r="I61" i="28"/>
  <c r="H61" i="28"/>
  <c r="I60" i="28"/>
  <c r="H60" i="28"/>
  <c r="Q59" i="28"/>
  <c r="P59" i="28"/>
  <c r="I59" i="28"/>
  <c r="H59" i="28"/>
  <c r="I58" i="28"/>
  <c r="H58" i="28"/>
  <c r="Q57" i="28"/>
  <c r="P57" i="28"/>
  <c r="I57" i="28"/>
  <c r="H57" i="28"/>
  <c r="M56" i="28"/>
  <c r="L56" i="28"/>
  <c r="I56" i="28"/>
  <c r="H56" i="28"/>
  <c r="Q55" i="28"/>
  <c r="L55" i="28"/>
  <c r="I55" i="28"/>
  <c r="H55" i="28"/>
  <c r="T54" i="28"/>
  <c r="T100" i="28" s="1"/>
  <c r="S54" i="28"/>
  <c r="R54" i="28"/>
  <c r="P54" i="28"/>
  <c r="P100" i="28" s="1"/>
  <c r="O54" i="28"/>
  <c r="N54" i="28"/>
  <c r="K54" i="28"/>
  <c r="J54" i="28"/>
  <c r="G54" i="28"/>
  <c r="F54" i="28"/>
  <c r="I53" i="28"/>
  <c r="H53" i="28"/>
  <c r="Q52" i="28"/>
  <c r="P52" i="28"/>
  <c r="M52" i="28"/>
  <c r="L52" i="28"/>
  <c r="I52" i="28"/>
  <c r="H52" i="28"/>
  <c r="Q51" i="28"/>
  <c r="P51" i="28"/>
  <c r="M51" i="28"/>
  <c r="L51" i="28"/>
  <c r="I51" i="28"/>
  <c r="H51" i="28"/>
  <c r="Q50" i="28"/>
  <c r="P50" i="28"/>
  <c r="I50" i="28"/>
  <c r="H50" i="28"/>
  <c r="M49" i="28"/>
  <c r="L49" i="28"/>
  <c r="I49" i="28"/>
  <c r="H49" i="28"/>
  <c r="I48" i="28"/>
  <c r="H48" i="28"/>
  <c r="M47" i="28"/>
  <c r="L47" i="28"/>
  <c r="I47" i="28"/>
  <c r="H47" i="28"/>
  <c r="U46" i="28"/>
  <c r="T46" i="28"/>
  <c r="Q46" i="28"/>
  <c r="P46" i="28"/>
  <c r="I46" i="28"/>
  <c r="H46" i="28"/>
  <c r="M45" i="28"/>
  <c r="L45" i="28"/>
  <c r="L54" i="28" s="1"/>
  <c r="L100" i="28" s="1"/>
  <c r="I45" i="28"/>
  <c r="H45" i="28"/>
  <c r="I44" i="28"/>
  <c r="H44" i="28"/>
  <c r="I43" i="28"/>
  <c r="H43" i="28"/>
  <c r="I42" i="28"/>
  <c r="H42" i="28"/>
  <c r="I41" i="28"/>
  <c r="H41" i="28"/>
  <c r="Q40" i="28"/>
  <c r="P40" i="28"/>
  <c r="I40" i="28"/>
  <c r="H40" i="28"/>
  <c r="Q39" i="28"/>
  <c r="P39" i="28"/>
  <c r="I39" i="28"/>
  <c r="H39" i="28"/>
  <c r="U38" i="28"/>
  <c r="U99" i="28" s="1"/>
  <c r="T38" i="28"/>
  <c r="S38" i="28"/>
  <c r="R38" i="28"/>
  <c r="Q38" i="28"/>
  <c r="Q99" i="28" s="1"/>
  <c r="O38" i="28"/>
  <c r="N38" i="28"/>
  <c r="N99" i="28" s="1"/>
  <c r="M38" i="28"/>
  <c r="M99" i="28" s="1"/>
  <c r="L38" i="28"/>
  <c r="K38" i="28"/>
  <c r="J38" i="28"/>
  <c r="I38" i="28"/>
  <c r="I99" i="28" s="1"/>
  <c r="H38" i="28"/>
  <c r="G38" i="28"/>
  <c r="G99" i="28" s="1"/>
  <c r="F38" i="28"/>
  <c r="F99" i="28" s="1"/>
  <c r="I37" i="28"/>
  <c r="H37" i="28"/>
  <c r="Q36" i="28"/>
  <c r="P36" i="28"/>
  <c r="I36" i="28"/>
  <c r="H36" i="28"/>
  <c r="M35" i="28"/>
  <c r="L35" i="28"/>
  <c r="I35" i="28"/>
  <c r="H35" i="28"/>
  <c r="I34" i="28"/>
  <c r="H34" i="28"/>
  <c r="Q33" i="28"/>
  <c r="P33" i="28"/>
  <c r="I33" i="28"/>
  <c r="H33" i="28"/>
  <c r="L32" i="28"/>
  <c r="I32" i="28"/>
  <c r="H32" i="28"/>
  <c r="M31" i="28"/>
  <c r="L31" i="28"/>
  <c r="I31" i="28"/>
  <c r="H31" i="28"/>
  <c r="U30" i="28"/>
  <c r="T30" i="28"/>
  <c r="M30" i="28"/>
  <c r="L30" i="28"/>
  <c r="I30" i="28"/>
  <c r="H30" i="28"/>
  <c r="I29" i="28"/>
  <c r="H29" i="28"/>
  <c r="M28" i="28"/>
  <c r="L28" i="28"/>
  <c r="I28" i="28"/>
  <c r="H28" i="28"/>
  <c r="L27" i="28"/>
  <c r="I26" i="28"/>
  <c r="H26" i="28"/>
  <c r="Q25" i="28"/>
  <c r="P25" i="28"/>
  <c r="I25" i="28"/>
  <c r="H25" i="28"/>
  <c r="I24" i="28"/>
  <c r="H24" i="28"/>
  <c r="Q23" i="28"/>
  <c r="P23" i="28"/>
  <c r="I23" i="28"/>
  <c r="H23" i="28"/>
  <c r="Q22" i="28"/>
  <c r="P22" i="28"/>
  <c r="I22" i="28"/>
  <c r="H22" i="28"/>
  <c r="I21" i="28"/>
  <c r="H21" i="28"/>
  <c r="I20" i="28"/>
  <c r="H20" i="28"/>
  <c r="I19" i="28"/>
  <c r="H19" i="28"/>
  <c r="Q18" i="28"/>
  <c r="P18" i="28"/>
  <c r="Q17" i="28"/>
  <c r="P17" i="28"/>
  <c r="I17" i="28"/>
  <c r="H17" i="28"/>
  <c r="I16" i="28"/>
  <c r="H16" i="28"/>
  <c r="I15" i="28"/>
  <c r="H15" i="28"/>
  <c r="I14" i="28"/>
  <c r="H14" i="28"/>
  <c r="I13" i="28"/>
  <c r="H13" i="28"/>
  <c r="Q12" i="28"/>
  <c r="P12" i="28"/>
  <c r="P38" i="28" s="1"/>
  <c r="I12" i="28"/>
  <c r="H12" i="28"/>
  <c r="I11" i="28"/>
  <c r="H11" i="28"/>
  <c r="Q10" i="28"/>
  <c r="P10" i="28"/>
  <c r="L9" i="28"/>
  <c r="H9" i="28"/>
  <c r="Q8" i="28"/>
  <c r="P8" i="28"/>
  <c r="M8" i="28"/>
  <c r="L8" i="28"/>
  <c r="I8" i="28"/>
  <c r="H8" i="28"/>
  <c r="I7" i="28"/>
  <c r="H7" i="28"/>
  <c r="J150" i="27"/>
  <c r="S149" i="27"/>
  <c r="R149" i="27"/>
  <c r="T149" i="27" s="1"/>
  <c r="K149" i="27"/>
  <c r="M149" i="27" s="1"/>
  <c r="J149" i="27"/>
  <c r="T148" i="27"/>
  <c r="S148" i="27"/>
  <c r="R148" i="27"/>
  <c r="O148" i="27"/>
  <c r="L148" i="27"/>
  <c r="K148" i="27"/>
  <c r="J148" i="27"/>
  <c r="S147" i="27"/>
  <c r="R147" i="27"/>
  <c r="T147" i="27" s="1"/>
  <c r="K147" i="27"/>
  <c r="J147" i="27"/>
  <c r="L147" i="27" s="1"/>
  <c r="T146" i="27"/>
  <c r="S146" i="27"/>
  <c r="R146" i="27"/>
  <c r="L146" i="27"/>
  <c r="K146" i="27"/>
  <c r="J146" i="27"/>
  <c r="K128" i="27"/>
  <c r="J128" i="27"/>
  <c r="R150" i="27" s="1"/>
  <c r="H128" i="27"/>
  <c r="G128" i="27"/>
  <c r="I128" i="27" s="1"/>
  <c r="F128" i="27"/>
  <c r="M127" i="27"/>
  <c r="L127" i="27"/>
  <c r="I127" i="27"/>
  <c r="H127" i="27"/>
  <c r="M126" i="27"/>
  <c r="L126" i="27"/>
  <c r="I126" i="27"/>
  <c r="H126" i="27"/>
  <c r="M125" i="27"/>
  <c r="L125" i="27"/>
  <c r="I125" i="27"/>
  <c r="H125" i="27"/>
  <c r="M124" i="27"/>
  <c r="L124" i="27"/>
  <c r="L128" i="27" s="1"/>
  <c r="I124" i="27"/>
  <c r="H124" i="27"/>
  <c r="N102" i="27"/>
  <c r="N149" i="27" s="1"/>
  <c r="H102" i="27"/>
  <c r="S101" i="27"/>
  <c r="R101" i="27"/>
  <c r="P101" i="27"/>
  <c r="O101" i="27"/>
  <c r="N101" i="27"/>
  <c r="K101" i="27"/>
  <c r="H101" i="27"/>
  <c r="G101" i="27"/>
  <c r="F101" i="27"/>
  <c r="R100" i="27"/>
  <c r="O100" i="27"/>
  <c r="N100" i="27"/>
  <c r="J100" i="27"/>
  <c r="V100" i="27" s="1"/>
  <c r="F100" i="27"/>
  <c r="F147" i="27" s="1"/>
  <c r="O99" i="27"/>
  <c r="J99" i="27"/>
  <c r="P88" i="27"/>
  <c r="P102" i="27" s="1"/>
  <c r="O88" i="27"/>
  <c r="N88" i="27"/>
  <c r="K88" i="27"/>
  <c r="J88" i="27"/>
  <c r="L88" i="27" s="1"/>
  <c r="L102" i="27" s="1"/>
  <c r="G88" i="27"/>
  <c r="F88" i="27"/>
  <c r="F102" i="27" s="1"/>
  <c r="Q87" i="27"/>
  <c r="P87" i="27"/>
  <c r="L87" i="27"/>
  <c r="I87" i="27"/>
  <c r="H87" i="27"/>
  <c r="Q86" i="27"/>
  <c r="P86" i="27"/>
  <c r="L86" i="27"/>
  <c r="I86" i="27"/>
  <c r="H86" i="27"/>
  <c r="I85" i="27"/>
  <c r="H85" i="27"/>
  <c r="I84" i="27"/>
  <c r="H84" i="27"/>
  <c r="I83" i="27"/>
  <c r="H83" i="27"/>
  <c r="I82" i="27"/>
  <c r="H82" i="27"/>
  <c r="I81" i="27"/>
  <c r="H81" i="27"/>
  <c r="Q80" i="27"/>
  <c r="P80" i="27"/>
  <c r="I80" i="27"/>
  <c r="H80" i="27"/>
  <c r="Q79" i="27"/>
  <c r="P79" i="27"/>
  <c r="I79" i="27"/>
  <c r="H79" i="27"/>
  <c r="Q78" i="27"/>
  <c r="P78" i="27"/>
  <c r="I78" i="27"/>
  <c r="H78" i="27"/>
  <c r="Q77" i="27"/>
  <c r="P77" i="27"/>
  <c r="M77" i="27"/>
  <c r="L77" i="27"/>
  <c r="I77" i="27"/>
  <c r="H77" i="27"/>
  <c r="I76" i="27"/>
  <c r="H76" i="27"/>
  <c r="M75" i="27"/>
  <c r="L75" i="27"/>
  <c r="I75" i="27"/>
  <c r="H75" i="27"/>
  <c r="I74" i="27"/>
  <c r="H74" i="27"/>
  <c r="Q73" i="27"/>
  <c r="P73" i="27"/>
  <c r="I73" i="27"/>
  <c r="H73" i="27"/>
  <c r="H88" i="27" s="1"/>
  <c r="U72" i="27"/>
  <c r="U101" i="27" s="1"/>
  <c r="T72" i="27"/>
  <c r="T101" i="27" s="1"/>
  <c r="S72" i="27"/>
  <c r="R72" i="27"/>
  <c r="Q72" i="27"/>
  <c r="Q101" i="27" s="1"/>
  <c r="P72" i="27"/>
  <c r="O72" i="27"/>
  <c r="N72" i="27"/>
  <c r="M72" i="27"/>
  <c r="M101" i="27" s="1"/>
  <c r="L72" i="27"/>
  <c r="L101" i="27" s="1"/>
  <c r="K72" i="27"/>
  <c r="J72" i="27"/>
  <c r="J101" i="27" s="1"/>
  <c r="F148" i="27" s="1"/>
  <c r="I72" i="27"/>
  <c r="I101" i="27" s="1"/>
  <c r="H72" i="27"/>
  <c r="G72" i="27"/>
  <c r="F72" i="27"/>
  <c r="T71" i="27"/>
  <c r="Q71" i="27"/>
  <c r="P71" i="27"/>
  <c r="I71" i="27"/>
  <c r="H71" i="27"/>
  <c r="I70" i="27"/>
  <c r="H70" i="27"/>
  <c r="Q69" i="27"/>
  <c r="P69" i="27"/>
  <c r="I69" i="27"/>
  <c r="H69" i="27"/>
  <c r="I68" i="27"/>
  <c r="H68" i="27"/>
  <c r="Q67" i="27"/>
  <c r="P67" i="27"/>
  <c r="I67" i="27"/>
  <c r="H67" i="27"/>
  <c r="Q66" i="27"/>
  <c r="P66" i="27"/>
  <c r="I66" i="27"/>
  <c r="H66" i="27"/>
  <c r="I65" i="27"/>
  <c r="H65" i="27"/>
  <c r="I64" i="27"/>
  <c r="H64" i="27"/>
  <c r="Q63" i="27"/>
  <c r="P63" i="27"/>
  <c r="I63" i="27"/>
  <c r="H63" i="27"/>
  <c r="M62" i="27"/>
  <c r="L62" i="27"/>
  <c r="I62" i="27"/>
  <c r="H62" i="27"/>
  <c r="I61" i="27"/>
  <c r="H61" i="27"/>
  <c r="I60" i="27"/>
  <c r="H60" i="27"/>
  <c r="Q59" i="27"/>
  <c r="P59" i="27"/>
  <c r="I59" i="27"/>
  <c r="H59" i="27"/>
  <c r="I58" i="27"/>
  <c r="H58" i="27"/>
  <c r="Q57" i="27"/>
  <c r="P57" i="27"/>
  <c r="I57" i="27"/>
  <c r="H57" i="27"/>
  <c r="M56" i="27"/>
  <c r="L56" i="27"/>
  <c r="I56" i="27"/>
  <c r="H56" i="27"/>
  <c r="Q55" i="27"/>
  <c r="L55" i="27"/>
  <c r="I55" i="27"/>
  <c r="H55" i="27"/>
  <c r="T54" i="27"/>
  <c r="S54" i="27"/>
  <c r="R54" i="27"/>
  <c r="O54" i="27"/>
  <c r="Q54" i="27" s="1"/>
  <c r="Q100" i="27" s="1"/>
  <c r="N54" i="27"/>
  <c r="L54" i="27"/>
  <c r="L100" i="27" s="1"/>
  <c r="K54" i="27"/>
  <c r="M54" i="27" s="1"/>
  <c r="M100" i="27" s="1"/>
  <c r="J54" i="27"/>
  <c r="G54" i="27"/>
  <c r="I54" i="27" s="1"/>
  <c r="I100" i="27" s="1"/>
  <c r="F54" i="27"/>
  <c r="I53" i="27"/>
  <c r="H53" i="27"/>
  <c r="Q52" i="27"/>
  <c r="P52" i="27"/>
  <c r="M52" i="27"/>
  <c r="L52" i="27"/>
  <c r="I52" i="27"/>
  <c r="H52" i="27"/>
  <c r="Q51" i="27"/>
  <c r="P51" i="27"/>
  <c r="M51" i="27"/>
  <c r="L51" i="27"/>
  <c r="I51" i="27"/>
  <c r="H51" i="27"/>
  <c r="Q50" i="27"/>
  <c r="P50" i="27"/>
  <c r="I50" i="27"/>
  <c r="H50" i="27"/>
  <c r="M49" i="27"/>
  <c r="L49" i="27"/>
  <c r="I49" i="27"/>
  <c r="H49" i="27"/>
  <c r="I48" i="27"/>
  <c r="H48" i="27"/>
  <c r="M47" i="27"/>
  <c r="L47" i="27"/>
  <c r="I47" i="27"/>
  <c r="H47" i="27"/>
  <c r="U46" i="27"/>
  <c r="T46" i="27"/>
  <c r="Q46" i="27"/>
  <c r="P46" i="27"/>
  <c r="I46" i="27"/>
  <c r="H46" i="27"/>
  <c r="M45" i="27"/>
  <c r="L45" i="27"/>
  <c r="I45" i="27"/>
  <c r="H45" i="27"/>
  <c r="I44" i="27"/>
  <c r="H44" i="27"/>
  <c r="I43" i="27"/>
  <c r="H43" i="27"/>
  <c r="I42" i="27"/>
  <c r="H42" i="27"/>
  <c r="I41" i="27"/>
  <c r="H41" i="27"/>
  <c r="Q40" i="27"/>
  <c r="P40" i="27"/>
  <c r="I40" i="27"/>
  <c r="H40" i="27"/>
  <c r="Q39" i="27"/>
  <c r="P39" i="27"/>
  <c r="I39" i="27"/>
  <c r="H39" i="27"/>
  <c r="H54" i="27" s="1"/>
  <c r="H100" i="27" s="1"/>
  <c r="S38" i="27"/>
  <c r="R38" i="27"/>
  <c r="R99" i="27" s="1"/>
  <c r="O38" i="27"/>
  <c r="N38" i="27"/>
  <c r="K38" i="27"/>
  <c r="J38" i="27"/>
  <c r="G38" i="27"/>
  <c r="G99" i="27" s="1"/>
  <c r="F38" i="27"/>
  <c r="I37" i="27"/>
  <c r="H37" i="27"/>
  <c r="Q36" i="27"/>
  <c r="P36" i="27"/>
  <c r="I36" i="27"/>
  <c r="H36" i="27"/>
  <c r="M35" i="27"/>
  <c r="L35" i="27"/>
  <c r="I35" i="27"/>
  <c r="H35" i="27"/>
  <c r="I34" i="27"/>
  <c r="H34" i="27"/>
  <c r="Q33" i="27"/>
  <c r="P33" i="27"/>
  <c r="I33" i="27"/>
  <c r="H33" i="27"/>
  <c r="L32" i="27"/>
  <c r="I32" i="27"/>
  <c r="H32" i="27"/>
  <c r="M31" i="27"/>
  <c r="L31" i="27"/>
  <c r="I31" i="27"/>
  <c r="H31" i="27"/>
  <c r="U30" i="27"/>
  <c r="T30" i="27"/>
  <c r="T38" i="27" s="1"/>
  <c r="T99" i="27" s="1"/>
  <c r="M30" i="27"/>
  <c r="L30" i="27"/>
  <c r="I30" i="27"/>
  <c r="H30" i="27"/>
  <c r="I29" i="27"/>
  <c r="H29" i="27"/>
  <c r="M28" i="27"/>
  <c r="L28" i="27"/>
  <c r="I28" i="27"/>
  <c r="H28" i="27"/>
  <c r="L27" i="27"/>
  <c r="I26" i="27"/>
  <c r="H26" i="27"/>
  <c r="Q25" i="27"/>
  <c r="P25" i="27"/>
  <c r="I25" i="27"/>
  <c r="H25" i="27"/>
  <c r="I24" i="27"/>
  <c r="H24" i="27"/>
  <c r="Q23" i="27"/>
  <c r="P23" i="27"/>
  <c r="I23" i="27"/>
  <c r="H23" i="27"/>
  <c r="Q22" i="27"/>
  <c r="P22" i="27"/>
  <c r="I22" i="27"/>
  <c r="H22" i="27"/>
  <c r="I21" i="27"/>
  <c r="H21" i="27"/>
  <c r="I20" i="27"/>
  <c r="H20" i="27"/>
  <c r="I19" i="27"/>
  <c r="H19" i="27"/>
  <c r="Q18" i="27"/>
  <c r="P18" i="27"/>
  <c r="Q17" i="27"/>
  <c r="P17" i="27"/>
  <c r="I17" i="27"/>
  <c r="H17" i="27"/>
  <c r="I16" i="27"/>
  <c r="H16" i="27"/>
  <c r="I15" i="27"/>
  <c r="H15" i="27"/>
  <c r="I14" i="27"/>
  <c r="H14" i="27"/>
  <c r="I13" i="27"/>
  <c r="H13" i="27"/>
  <c r="Q12" i="27"/>
  <c r="P12" i="27"/>
  <c r="I12" i="27"/>
  <c r="H12" i="27"/>
  <c r="I11" i="27"/>
  <c r="H11" i="27"/>
  <c r="Q10" i="27"/>
  <c r="P10" i="27"/>
  <c r="L9" i="27"/>
  <c r="H9" i="27"/>
  <c r="Q8" i="27"/>
  <c r="P8" i="27"/>
  <c r="P38" i="27" s="1"/>
  <c r="P99" i="27" s="1"/>
  <c r="M8" i="27"/>
  <c r="L8" i="27"/>
  <c r="I8" i="27"/>
  <c r="H8" i="27"/>
  <c r="I7" i="27"/>
  <c r="H7" i="27"/>
  <c r="T149" i="26"/>
  <c r="S149" i="26"/>
  <c r="U149" i="26" s="1"/>
  <c r="R149" i="26"/>
  <c r="K149" i="26"/>
  <c r="L149" i="26" s="1"/>
  <c r="J149" i="26"/>
  <c r="U148" i="26"/>
  <c r="T148" i="26"/>
  <c r="S148" i="26"/>
  <c r="R148" i="26"/>
  <c r="M148" i="26"/>
  <c r="K148" i="26"/>
  <c r="L148" i="26" s="1"/>
  <c r="J148" i="26"/>
  <c r="T147" i="26"/>
  <c r="S147" i="26"/>
  <c r="U147" i="26" s="1"/>
  <c r="R147" i="26"/>
  <c r="M147" i="26"/>
  <c r="K147" i="26"/>
  <c r="L147" i="26" s="1"/>
  <c r="J147" i="26"/>
  <c r="G147" i="26"/>
  <c r="U146" i="26"/>
  <c r="T146" i="26"/>
  <c r="S146" i="26"/>
  <c r="R146" i="26"/>
  <c r="M146" i="26"/>
  <c r="L146" i="26"/>
  <c r="K146" i="26"/>
  <c r="J146" i="26"/>
  <c r="L128" i="26"/>
  <c r="K128" i="26"/>
  <c r="J128" i="26"/>
  <c r="R150" i="26" s="1"/>
  <c r="H128" i="26"/>
  <c r="G128" i="26"/>
  <c r="F128" i="26"/>
  <c r="J150" i="26" s="1"/>
  <c r="M127" i="26"/>
  <c r="L127" i="26"/>
  <c r="I127" i="26"/>
  <c r="H127" i="26"/>
  <c r="M126" i="26"/>
  <c r="L126" i="26"/>
  <c r="I126" i="26"/>
  <c r="H126" i="26"/>
  <c r="M125" i="26"/>
  <c r="L125" i="26"/>
  <c r="I125" i="26"/>
  <c r="H125" i="26"/>
  <c r="M124" i="26"/>
  <c r="L124" i="26"/>
  <c r="I124" i="26"/>
  <c r="H124" i="26"/>
  <c r="S101" i="26"/>
  <c r="K101" i="26"/>
  <c r="H101" i="26"/>
  <c r="O100" i="26"/>
  <c r="O147" i="26" s="1"/>
  <c r="K100" i="26"/>
  <c r="G100" i="26"/>
  <c r="H99" i="26"/>
  <c r="O88" i="26"/>
  <c r="N88" i="26"/>
  <c r="N102" i="26" s="1"/>
  <c r="N149" i="26" s="1"/>
  <c r="K88" i="26"/>
  <c r="J88" i="26"/>
  <c r="J102" i="26" s="1"/>
  <c r="G88" i="26"/>
  <c r="F88" i="26"/>
  <c r="F102" i="26" s="1"/>
  <c r="Q87" i="26"/>
  <c r="P87" i="26"/>
  <c r="L87" i="26"/>
  <c r="I87" i="26"/>
  <c r="H87" i="26"/>
  <c r="Q86" i="26"/>
  <c r="P86" i="26"/>
  <c r="L86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Q80" i="26"/>
  <c r="P80" i="26"/>
  <c r="I80" i="26"/>
  <c r="H80" i="26"/>
  <c r="Q79" i="26"/>
  <c r="P79" i="26"/>
  <c r="I79" i="26"/>
  <c r="H79" i="26"/>
  <c r="Q78" i="26"/>
  <c r="P78" i="26"/>
  <c r="I78" i="26"/>
  <c r="H78" i="26"/>
  <c r="Q77" i="26"/>
  <c r="P77" i="26"/>
  <c r="M77" i="26"/>
  <c r="L77" i="26"/>
  <c r="I77" i="26"/>
  <c r="H77" i="26"/>
  <c r="I76" i="26"/>
  <c r="H76" i="26"/>
  <c r="M75" i="26"/>
  <c r="L75" i="26"/>
  <c r="I75" i="26"/>
  <c r="H75" i="26"/>
  <c r="I74" i="26"/>
  <c r="H74" i="26"/>
  <c r="Q73" i="26"/>
  <c r="P73" i="26"/>
  <c r="I73" i="26"/>
  <c r="H73" i="26"/>
  <c r="H88" i="26" s="1"/>
  <c r="H102" i="26" s="1"/>
  <c r="U72" i="26"/>
  <c r="U101" i="26" s="1"/>
  <c r="S72" i="26"/>
  <c r="R72" i="26"/>
  <c r="O72" i="26"/>
  <c r="N72" i="26"/>
  <c r="N101" i="26" s="1"/>
  <c r="K72" i="26"/>
  <c r="J72" i="26"/>
  <c r="G72" i="26"/>
  <c r="F72" i="26"/>
  <c r="F101" i="26" s="1"/>
  <c r="T71" i="26"/>
  <c r="Q71" i="26"/>
  <c r="P71" i="26"/>
  <c r="I71" i="26"/>
  <c r="H71" i="26"/>
  <c r="I70" i="26"/>
  <c r="H70" i="26"/>
  <c r="Q69" i="26"/>
  <c r="P69" i="26"/>
  <c r="I69" i="26"/>
  <c r="H69" i="26"/>
  <c r="I68" i="26"/>
  <c r="H68" i="26"/>
  <c r="Q67" i="26"/>
  <c r="P67" i="26"/>
  <c r="I67" i="26"/>
  <c r="H67" i="26"/>
  <c r="Q66" i="26"/>
  <c r="P66" i="26"/>
  <c r="I66" i="26"/>
  <c r="H66" i="26"/>
  <c r="I65" i="26"/>
  <c r="H65" i="26"/>
  <c r="I64" i="26"/>
  <c r="H64" i="26"/>
  <c r="Q63" i="26"/>
  <c r="P63" i="26"/>
  <c r="I63" i="26"/>
  <c r="H63" i="26"/>
  <c r="M62" i="26"/>
  <c r="L62" i="26"/>
  <c r="I62" i="26"/>
  <c r="H62" i="26"/>
  <c r="I61" i="26"/>
  <c r="H61" i="26"/>
  <c r="I60" i="26"/>
  <c r="H60" i="26"/>
  <c r="Q59" i="26"/>
  <c r="P59" i="26"/>
  <c r="I59" i="26"/>
  <c r="H59" i="26"/>
  <c r="I58" i="26"/>
  <c r="H58" i="26"/>
  <c r="Q57" i="26"/>
  <c r="P57" i="26"/>
  <c r="I57" i="26"/>
  <c r="H57" i="26"/>
  <c r="M56" i="26"/>
  <c r="L56" i="26"/>
  <c r="I56" i="26"/>
  <c r="H56" i="26"/>
  <c r="Q55" i="26"/>
  <c r="L55" i="26"/>
  <c r="I55" i="26"/>
  <c r="H55" i="26"/>
  <c r="H72" i="26" s="1"/>
  <c r="S54" i="26"/>
  <c r="S100" i="26" s="1"/>
  <c r="R54" i="26"/>
  <c r="O54" i="26"/>
  <c r="N54" i="26"/>
  <c r="K54" i="26"/>
  <c r="J54" i="26"/>
  <c r="G54" i="26"/>
  <c r="F54" i="26"/>
  <c r="I53" i="26"/>
  <c r="H53" i="26"/>
  <c r="Q52" i="26"/>
  <c r="P52" i="26"/>
  <c r="M52" i="26"/>
  <c r="L52" i="26"/>
  <c r="I52" i="26"/>
  <c r="H52" i="26"/>
  <c r="Q51" i="26"/>
  <c r="P51" i="26"/>
  <c r="M51" i="26"/>
  <c r="L51" i="26"/>
  <c r="I51" i="26"/>
  <c r="H51" i="26"/>
  <c r="Q50" i="26"/>
  <c r="P50" i="26"/>
  <c r="I50" i="26"/>
  <c r="H50" i="26"/>
  <c r="M49" i="26"/>
  <c r="L49" i="26"/>
  <c r="I49" i="26"/>
  <c r="H49" i="26"/>
  <c r="I48" i="26"/>
  <c r="H48" i="26"/>
  <c r="M47" i="26"/>
  <c r="L47" i="26"/>
  <c r="I47" i="26"/>
  <c r="H47" i="26"/>
  <c r="U46" i="26"/>
  <c r="T46" i="26"/>
  <c r="Q46" i="26"/>
  <c r="P46" i="26"/>
  <c r="I46" i="26"/>
  <c r="H46" i="26"/>
  <c r="M45" i="26"/>
  <c r="L45" i="26"/>
  <c r="L54" i="26" s="1"/>
  <c r="L100" i="26" s="1"/>
  <c r="I45" i="26"/>
  <c r="H45" i="26"/>
  <c r="I44" i="26"/>
  <c r="H44" i="26"/>
  <c r="I43" i="26"/>
  <c r="H43" i="26"/>
  <c r="I42" i="26"/>
  <c r="H42" i="26"/>
  <c r="I41" i="26"/>
  <c r="H41" i="26"/>
  <c r="Q40" i="26"/>
  <c r="P40" i="26"/>
  <c r="I40" i="26"/>
  <c r="H40" i="26"/>
  <c r="Q39" i="26"/>
  <c r="P39" i="26"/>
  <c r="I39" i="26"/>
  <c r="H39" i="26"/>
  <c r="H54" i="26" s="1"/>
  <c r="H100" i="26" s="1"/>
  <c r="T38" i="26"/>
  <c r="S38" i="26"/>
  <c r="R38" i="26"/>
  <c r="O38" i="26"/>
  <c r="N38" i="26"/>
  <c r="K38" i="26"/>
  <c r="J38" i="26"/>
  <c r="H38" i="26"/>
  <c r="H89" i="26" s="1"/>
  <c r="H103" i="26" s="1"/>
  <c r="G38" i="26"/>
  <c r="F38" i="26"/>
  <c r="I37" i="26"/>
  <c r="H37" i="26"/>
  <c r="Q36" i="26"/>
  <c r="P36" i="26"/>
  <c r="I36" i="26"/>
  <c r="H36" i="26"/>
  <c r="M35" i="26"/>
  <c r="L35" i="26"/>
  <c r="I35" i="26"/>
  <c r="H35" i="26"/>
  <c r="I34" i="26"/>
  <c r="H34" i="26"/>
  <c r="Q33" i="26"/>
  <c r="P33" i="26"/>
  <c r="I33" i="26"/>
  <c r="H33" i="26"/>
  <c r="L32" i="26"/>
  <c r="I32" i="26"/>
  <c r="H32" i="26"/>
  <c r="M31" i="26"/>
  <c r="L31" i="26"/>
  <c r="I31" i="26"/>
  <c r="H31" i="26"/>
  <c r="U30" i="26"/>
  <c r="T30" i="26"/>
  <c r="M30" i="26"/>
  <c r="L30" i="26"/>
  <c r="I30" i="26"/>
  <c r="H30" i="26"/>
  <c r="I29" i="26"/>
  <c r="H29" i="26"/>
  <c r="M28" i="26"/>
  <c r="L28" i="26"/>
  <c r="I28" i="26"/>
  <c r="H28" i="26"/>
  <c r="L27" i="26"/>
  <c r="I26" i="26"/>
  <c r="H26" i="26"/>
  <c r="Q25" i="26"/>
  <c r="P25" i="26"/>
  <c r="I25" i="26"/>
  <c r="H25" i="26"/>
  <c r="I24" i="26"/>
  <c r="H24" i="26"/>
  <c r="Q23" i="26"/>
  <c r="P23" i="26"/>
  <c r="I23" i="26"/>
  <c r="H23" i="26"/>
  <c r="Q22" i="26"/>
  <c r="P22" i="26"/>
  <c r="I22" i="26"/>
  <c r="H22" i="26"/>
  <c r="I21" i="26"/>
  <c r="H21" i="26"/>
  <c r="I20" i="26"/>
  <c r="H20" i="26"/>
  <c r="I19" i="26"/>
  <c r="H19" i="26"/>
  <c r="Q18" i="26"/>
  <c r="P18" i="26"/>
  <c r="Q17" i="26"/>
  <c r="P17" i="26"/>
  <c r="I17" i="26"/>
  <c r="H17" i="26"/>
  <c r="I16" i="26"/>
  <c r="H16" i="26"/>
  <c r="I15" i="26"/>
  <c r="H15" i="26"/>
  <c r="I14" i="26"/>
  <c r="H14" i="26"/>
  <c r="I13" i="26"/>
  <c r="H13" i="26"/>
  <c r="Q12" i="26"/>
  <c r="P12" i="26"/>
  <c r="I12" i="26"/>
  <c r="H12" i="26"/>
  <c r="I11" i="26"/>
  <c r="H11" i="26"/>
  <c r="Q10" i="26"/>
  <c r="P10" i="26"/>
  <c r="L9" i="26"/>
  <c r="H9" i="26"/>
  <c r="Q8" i="26"/>
  <c r="P8" i="26"/>
  <c r="M8" i="26"/>
  <c r="L8" i="26"/>
  <c r="I8" i="26"/>
  <c r="H8" i="26"/>
  <c r="I7" i="26"/>
  <c r="H7" i="26"/>
  <c r="R150" i="25"/>
  <c r="T150" i="25" s="1"/>
  <c r="S149" i="25"/>
  <c r="R149" i="25"/>
  <c r="N149" i="25"/>
  <c r="P149" i="25" s="1"/>
  <c r="K149" i="25"/>
  <c r="J149" i="25"/>
  <c r="L149" i="25" s="1"/>
  <c r="U148" i="25"/>
  <c r="T148" i="25"/>
  <c r="S148" i="25"/>
  <c r="R148" i="25"/>
  <c r="M148" i="25"/>
  <c r="L148" i="25"/>
  <c r="K148" i="25"/>
  <c r="J148" i="25"/>
  <c r="S147" i="25"/>
  <c r="R147" i="25"/>
  <c r="M147" i="25"/>
  <c r="K147" i="25"/>
  <c r="J147" i="25"/>
  <c r="L147" i="25" s="1"/>
  <c r="U146" i="25"/>
  <c r="T146" i="25"/>
  <c r="S146" i="25"/>
  <c r="R146" i="25"/>
  <c r="M146" i="25"/>
  <c r="L146" i="25"/>
  <c r="K146" i="25"/>
  <c r="J146" i="25"/>
  <c r="F146" i="25"/>
  <c r="K128" i="25"/>
  <c r="S150" i="25" s="1"/>
  <c r="J128" i="25"/>
  <c r="M128" i="25" s="1"/>
  <c r="G128" i="25"/>
  <c r="K150" i="25" s="1"/>
  <c r="F128" i="25"/>
  <c r="M127" i="25"/>
  <c r="L127" i="25"/>
  <c r="I127" i="25"/>
  <c r="H127" i="25"/>
  <c r="M126" i="25"/>
  <c r="L126" i="25"/>
  <c r="I126" i="25"/>
  <c r="H126" i="25"/>
  <c r="M125" i="25"/>
  <c r="L125" i="25"/>
  <c r="I125" i="25"/>
  <c r="H125" i="25"/>
  <c r="M124" i="25"/>
  <c r="L124" i="25"/>
  <c r="L128" i="25" s="1"/>
  <c r="I124" i="25"/>
  <c r="H124" i="25"/>
  <c r="H128" i="25" s="1"/>
  <c r="Q102" i="25"/>
  <c r="N102" i="25"/>
  <c r="M102" i="25"/>
  <c r="L102" i="25"/>
  <c r="F102" i="25"/>
  <c r="J101" i="25"/>
  <c r="J100" i="25"/>
  <c r="I100" i="25"/>
  <c r="T99" i="25"/>
  <c r="R99" i="25"/>
  <c r="N99" i="25"/>
  <c r="J99" i="25"/>
  <c r="F99" i="25"/>
  <c r="R89" i="25"/>
  <c r="R103" i="25" s="1"/>
  <c r="Q88" i="25"/>
  <c r="O88" i="25"/>
  <c r="O102" i="25" s="1"/>
  <c r="O149" i="25" s="1"/>
  <c r="N88" i="25"/>
  <c r="M88" i="25"/>
  <c r="L88" i="25"/>
  <c r="K88" i="25"/>
  <c r="K102" i="25" s="1"/>
  <c r="J88" i="25"/>
  <c r="J102" i="25" s="1"/>
  <c r="V102" i="25" s="1"/>
  <c r="I88" i="25"/>
  <c r="I102" i="25" s="1"/>
  <c r="G88" i="25"/>
  <c r="G102" i="25" s="1"/>
  <c r="F88" i="25"/>
  <c r="Q87" i="25"/>
  <c r="P87" i="25"/>
  <c r="L87" i="25"/>
  <c r="I87" i="25"/>
  <c r="H87" i="25"/>
  <c r="Q86" i="25"/>
  <c r="P86" i="25"/>
  <c r="L86" i="25"/>
  <c r="I86" i="25"/>
  <c r="H86" i="25"/>
  <c r="I85" i="25"/>
  <c r="H85" i="25"/>
  <c r="I84" i="25"/>
  <c r="H84" i="25"/>
  <c r="I83" i="25"/>
  <c r="H83" i="25"/>
  <c r="I82" i="25"/>
  <c r="H82" i="25"/>
  <c r="I81" i="25"/>
  <c r="H81" i="25"/>
  <c r="Q80" i="25"/>
  <c r="P80" i="25"/>
  <c r="I80" i="25"/>
  <c r="H80" i="25"/>
  <c r="Q79" i="25"/>
  <c r="P79" i="25"/>
  <c r="I79" i="25"/>
  <c r="H79" i="25"/>
  <c r="Q78" i="25"/>
  <c r="P78" i="25"/>
  <c r="I78" i="25"/>
  <c r="H78" i="25"/>
  <c r="Q77" i="25"/>
  <c r="P77" i="25"/>
  <c r="P88" i="25" s="1"/>
  <c r="P102" i="25" s="1"/>
  <c r="M77" i="25"/>
  <c r="L77" i="25"/>
  <c r="I77" i="25"/>
  <c r="H77" i="25"/>
  <c r="I76" i="25"/>
  <c r="H76" i="25"/>
  <c r="M75" i="25"/>
  <c r="L75" i="25"/>
  <c r="I75" i="25"/>
  <c r="H75" i="25"/>
  <c r="I74" i="25"/>
  <c r="H74" i="25"/>
  <c r="Q73" i="25"/>
  <c r="P73" i="25"/>
  <c r="I73" i="25"/>
  <c r="H73" i="25"/>
  <c r="H88" i="25" s="1"/>
  <c r="H102" i="25" s="1"/>
  <c r="T72" i="25"/>
  <c r="T101" i="25" s="1"/>
  <c r="S72" i="25"/>
  <c r="R72" i="25"/>
  <c r="R101" i="25" s="1"/>
  <c r="P72" i="25"/>
  <c r="P101" i="25" s="1"/>
  <c r="O72" i="25"/>
  <c r="N72" i="25"/>
  <c r="N101" i="25" s="1"/>
  <c r="N148" i="25" s="1"/>
  <c r="K72" i="25"/>
  <c r="J72" i="25"/>
  <c r="G72" i="25"/>
  <c r="F72" i="25"/>
  <c r="F101" i="25" s="1"/>
  <c r="T71" i="25"/>
  <c r="Q71" i="25"/>
  <c r="P71" i="25"/>
  <c r="I71" i="25"/>
  <c r="H71" i="25"/>
  <c r="I70" i="25"/>
  <c r="H70" i="25"/>
  <c r="Q69" i="25"/>
  <c r="P69" i="25"/>
  <c r="I69" i="25"/>
  <c r="H69" i="25"/>
  <c r="I68" i="25"/>
  <c r="H68" i="25"/>
  <c r="Q67" i="25"/>
  <c r="P67" i="25"/>
  <c r="I67" i="25"/>
  <c r="H67" i="25"/>
  <c r="Q66" i="25"/>
  <c r="P66" i="25"/>
  <c r="I66" i="25"/>
  <c r="H66" i="25"/>
  <c r="I65" i="25"/>
  <c r="H65" i="25"/>
  <c r="I64" i="25"/>
  <c r="H64" i="25"/>
  <c r="Q63" i="25"/>
  <c r="P63" i="25"/>
  <c r="I63" i="25"/>
  <c r="H63" i="25"/>
  <c r="M62" i="25"/>
  <c r="L62" i="25"/>
  <c r="I62" i="25"/>
  <c r="H62" i="25"/>
  <c r="I61" i="25"/>
  <c r="H61" i="25"/>
  <c r="I60" i="25"/>
  <c r="H60" i="25"/>
  <c r="Q59" i="25"/>
  <c r="P59" i="25"/>
  <c r="I59" i="25"/>
  <c r="H59" i="25"/>
  <c r="I58" i="25"/>
  <c r="H58" i="25"/>
  <c r="Q57" i="25"/>
  <c r="P57" i="25"/>
  <c r="I57" i="25"/>
  <c r="H57" i="25"/>
  <c r="M56" i="25"/>
  <c r="L56" i="25"/>
  <c r="I56" i="25"/>
  <c r="H56" i="25"/>
  <c r="Q55" i="25"/>
  <c r="L55" i="25"/>
  <c r="I55" i="25"/>
  <c r="H55" i="25"/>
  <c r="H72" i="25" s="1"/>
  <c r="H101" i="25" s="1"/>
  <c r="U54" i="25"/>
  <c r="U100" i="25" s="1"/>
  <c r="S54" i="25"/>
  <c r="S100" i="25" s="1"/>
  <c r="R54" i="25"/>
  <c r="O54" i="25"/>
  <c r="N54" i="25"/>
  <c r="K54" i="25"/>
  <c r="K100" i="25" s="1"/>
  <c r="J54" i="25"/>
  <c r="J89" i="25" s="1"/>
  <c r="J103" i="25" s="1"/>
  <c r="I54" i="25"/>
  <c r="G54" i="25"/>
  <c r="G100" i="25" s="1"/>
  <c r="F54" i="25"/>
  <c r="I53" i="25"/>
  <c r="H53" i="25"/>
  <c r="Q52" i="25"/>
  <c r="P52" i="25"/>
  <c r="M52" i="25"/>
  <c r="L52" i="25"/>
  <c r="I52" i="25"/>
  <c r="H52" i="25"/>
  <c r="Q51" i="25"/>
  <c r="P51" i="25"/>
  <c r="M51" i="25"/>
  <c r="L51" i="25"/>
  <c r="I51" i="25"/>
  <c r="H51" i="25"/>
  <c r="Q50" i="25"/>
  <c r="P50" i="25"/>
  <c r="I50" i="25"/>
  <c r="H50" i="25"/>
  <c r="M49" i="25"/>
  <c r="L49" i="25"/>
  <c r="I49" i="25"/>
  <c r="H49" i="25"/>
  <c r="I48" i="25"/>
  <c r="H48" i="25"/>
  <c r="M47" i="25"/>
  <c r="L47" i="25"/>
  <c r="I47" i="25"/>
  <c r="H47" i="25"/>
  <c r="U46" i="25"/>
  <c r="T46" i="25"/>
  <c r="Q46" i="25"/>
  <c r="P46" i="25"/>
  <c r="I46" i="25"/>
  <c r="H46" i="25"/>
  <c r="M45" i="25"/>
  <c r="L45" i="25"/>
  <c r="L54" i="25" s="1"/>
  <c r="L100" i="25" s="1"/>
  <c r="I45" i="25"/>
  <c r="H45" i="25"/>
  <c r="I44" i="25"/>
  <c r="H44" i="25"/>
  <c r="I43" i="25"/>
  <c r="H43" i="25"/>
  <c r="I42" i="25"/>
  <c r="H42" i="25"/>
  <c r="I41" i="25"/>
  <c r="H41" i="25"/>
  <c r="Q40" i="25"/>
  <c r="P40" i="25"/>
  <c r="I40" i="25"/>
  <c r="H40" i="25"/>
  <c r="Q39" i="25"/>
  <c r="P39" i="25"/>
  <c r="I39" i="25"/>
  <c r="H39" i="25"/>
  <c r="H54" i="25" s="1"/>
  <c r="H100" i="25" s="1"/>
  <c r="T38" i="25"/>
  <c r="S38" i="25"/>
  <c r="R38" i="25"/>
  <c r="O38" i="25"/>
  <c r="N38" i="25"/>
  <c r="K38" i="25"/>
  <c r="J38" i="25"/>
  <c r="G38" i="25"/>
  <c r="F38" i="25"/>
  <c r="I37" i="25"/>
  <c r="H37" i="25"/>
  <c r="Q36" i="25"/>
  <c r="P36" i="25"/>
  <c r="I36" i="25"/>
  <c r="H36" i="25"/>
  <c r="M35" i="25"/>
  <c r="L35" i="25"/>
  <c r="I35" i="25"/>
  <c r="H35" i="25"/>
  <c r="I34" i="25"/>
  <c r="H34" i="25"/>
  <c r="Q33" i="25"/>
  <c r="P33" i="25"/>
  <c r="I33" i="25"/>
  <c r="H33" i="25"/>
  <c r="L32" i="25"/>
  <c r="I32" i="25"/>
  <c r="H32" i="25"/>
  <c r="M31" i="25"/>
  <c r="L31" i="25"/>
  <c r="I31" i="25"/>
  <c r="H31" i="25"/>
  <c r="U30" i="25"/>
  <c r="T30" i="25"/>
  <c r="M30" i="25"/>
  <c r="L30" i="25"/>
  <c r="I30" i="25"/>
  <c r="H30" i="25"/>
  <c r="I29" i="25"/>
  <c r="H29" i="25"/>
  <c r="M28" i="25"/>
  <c r="L28" i="25"/>
  <c r="I28" i="25"/>
  <c r="H28" i="25"/>
  <c r="L27" i="25"/>
  <c r="I26" i="25"/>
  <c r="H26" i="25"/>
  <c r="Q25" i="25"/>
  <c r="P25" i="25"/>
  <c r="I25" i="25"/>
  <c r="H25" i="25"/>
  <c r="I24" i="25"/>
  <c r="H24" i="25"/>
  <c r="Q23" i="25"/>
  <c r="P23" i="25"/>
  <c r="I23" i="25"/>
  <c r="H23" i="25"/>
  <c r="Q22" i="25"/>
  <c r="P22" i="25"/>
  <c r="I22" i="25"/>
  <c r="H22" i="25"/>
  <c r="I21" i="25"/>
  <c r="H21" i="25"/>
  <c r="I20" i="25"/>
  <c r="H20" i="25"/>
  <c r="I19" i="25"/>
  <c r="H19" i="25"/>
  <c r="Q18" i="25"/>
  <c r="P18" i="25"/>
  <c r="Q17" i="25"/>
  <c r="P17" i="25"/>
  <c r="I17" i="25"/>
  <c r="H17" i="25"/>
  <c r="I16" i="25"/>
  <c r="H16" i="25"/>
  <c r="I15" i="25"/>
  <c r="H15" i="25"/>
  <c r="I14" i="25"/>
  <c r="H14" i="25"/>
  <c r="I13" i="25"/>
  <c r="H13" i="25"/>
  <c r="Q12" i="25"/>
  <c r="P12" i="25"/>
  <c r="P38" i="25" s="1"/>
  <c r="I12" i="25"/>
  <c r="H12" i="25"/>
  <c r="I11" i="25"/>
  <c r="H11" i="25"/>
  <c r="Q10" i="25"/>
  <c r="P10" i="25"/>
  <c r="L9" i="25"/>
  <c r="H9" i="25"/>
  <c r="Q8" i="25"/>
  <c r="P8" i="25"/>
  <c r="M8" i="25"/>
  <c r="L8" i="25"/>
  <c r="I8" i="25"/>
  <c r="H8" i="25"/>
  <c r="I7" i="25"/>
  <c r="H7" i="25"/>
  <c r="S150" i="24"/>
  <c r="U150" i="24" s="1"/>
  <c r="J150" i="24"/>
  <c r="U149" i="24"/>
  <c r="S149" i="24"/>
  <c r="R149" i="24"/>
  <c r="N149" i="24"/>
  <c r="K149" i="24"/>
  <c r="J149" i="24"/>
  <c r="L149" i="24" s="1"/>
  <c r="U148" i="24"/>
  <c r="S148" i="24"/>
  <c r="R148" i="24"/>
  <c r="N148" i="24"/>
  <c r="K148" i="24"/>
  <c r="J148" i="24"/>
  <c r="L148" i="24" s="1"/>
  <c r="U147" i="24"/>
  <c r="S147" i="24"/>
  <c r="R147" i="24"/>
  <c r="O147" i="24"/>
  <c r="K147" i="24"/>
  <c r="J147" i="24"/>
  <c r="L147" i="24" s="1"/>
  <c r="U146" i="24"/>
  <c r="S146" i="24"/>
  <c r="R146" i="24"/>
  <c r="O146" i="24"/>
  <c r="Q146" i="24" s="1"/>
  <c r="K146" i="24"/>
  <c r="J146" i="24"/>
  <c r="L146" i="24" s="1"/>
  <c r="M128" i="24"/>
  <c r="K128" i="24"/>
  <c r="J128" i="24"/>
  <c r="R150" i="24" s="1"/>
  <c r="G128" i="24"/>
  <c r="F128" i="24"/>
  <c r="M127" i="24"/>
  <c r="L127" i="24"/>
  <c r="I127" i="24"/>
  <c r="H127" i="24"/>
  <c r="M126" i="24"/>
  <c r="L126" i="24"/>
  <c r="I126" i="24"/>
  <c r="H126" i="24"/>
  <c r="M125" i="24"/>
  <c r="L125" i="24"/>
  <c r="I125" i="24"/>
  <c r="H125" i="24"/>
  <c r="M124" i="24"/>
  <c r="L124" i="24"/>
  <c r="L128" i="24" s="1"/>
  <c r="I124" i="24"/>
  <c r="H124" i="24"/>
  <c r="H128" i="24" s="1"/>
  <c r="K102" i="24"/>
  <c r="G102" i="24"/>
  <c r="F102" i="24"/>
  <c r="R101" i="24"/>
  <c r="N101" i="24"/>
  <c r="J101" i="24"/>
  <c r="F101" i="24"/>
  <c r="F148" i="24" s="1"/>
  <c r="S100" i="24"/>
  <c r="O100" i="24"/>
  <c r="N100" i="24"/>
  <c r="N147" i="24" s="1"/>
  <c r="P147" i="24" s="1"/>
  <c r="W99" i="24"/>
  <c r="S99" i="24"/>
  <c r="R99" i="24"/>
  <c r="O99" i="24"/>
  <c r="N99" i="24"/>
  <c r="N146" i="24" s="1"/>
  <c r="M99" i="24"/>
  <c r="K99" i="24"/>
  <c r="J99" i="24"/>
  <c r="I99" i="24"/>
  <c r="G99" i="24"/>
  <c r="G146" i="24" s="1"/>
  <c r="S89" i="24"/>
  <c r="R89" i="24"/>
  <c r="R103" i="24" s="1"/>
  <c r="N89" i="24"/>
  <c r="O88" i="24"/>
  <c r="N88" i="24"/>
  <c r="N102" i="24" s="1"/>
  <c r="K88" i="24"/>
  <c r="J88" i="24"/>
  <c r="I88" i="24"/>
  <c r="I102" i="24" s="1"/>
  <c r="G88" i="24"/>
  <c r="F88" i="24"/>
  <c r="Q87" i="24"/>
  <c r="P87" i="24"/>
  <c r="L87" i="24"/>
  <c r="I87" i="24"/>
  <c r="H87" i="24"/>
  <c r="Q86" i="24"/>
  <c r="P86" i="24"/>
  <c r="L86" i="24"/>
  <c r="I86" i="24"/>
  <c r="H86" i="24"/>
  <c r="I85" i="24"/>
  <c r="H85" i="24"/>
  <c r="I84" i="24"/>
  <c r="H84" i="24"/>
  <c r="I83" i="24"/>
  <c r="H83" i="24"/>
  <c r="I82" i="24"/>
  <c r="H82" i="24"/>
  <c r="I81" i="24"/>
  <c r="H81" i="24"/>
  <c r="Q80" i="24"/>
  <c r="P80" i="24"/>
  <c r="I80" i="24"/>
  <c r="H80" i="24"/>
  <c r="Q79" i="24"/>
  <c r="P79" i="24"/>
  <c r="I79" i="24"/>
  <c r="H79" i="24"/>
  <c r="Q78" i="24"/>
  <c r="P78" i="24"/>
  <c r="I78" i="24"/>
  <c r="H78" i="24"/>
  <c r="Q77" i="24"/>
  <c r="P77" i="24"/>
  <c r="M77" i="24"/>
  <c r="L77" i="24"/>
  <c r="I77" i="24"/>
  <c r="H77" i="24"/>
  <c r="I76" i="24"/>
  <c r="H76" i="24"/>
  <c r="M75" i="24"/>
  <c r="L75" i="24"/>
  <c r="I75" i="24"/>
  <c r="H75" i="24"/>
  <c r="I74" i="24"/>
  <c r="H74" i="24"/>
  <c r="Q73" i="24"/>
  <c r="P73" i="24"/>
  <c r="P88" i="24" s="1"/>
  <c r="P102" i="24" s="1"/>
  <c r="I73" i="24"/>
  <c r="H73" i="24"/>
  <c r="S72" i="24"/>
  <c r="R72" i="24"/>
  <c r="O72" i="24"/>
  <c r="Q72" i="24" s="1"/>
  <c r="Q101" i="24" s="1"/>
  <c r="N72" i="24"/>
  <c r="K72" i="24"/>
  <c r="J72" i="24"/>
  <c r="G72" i="24"/>
  <c r="F72" i="24"/>
  <c r="T71" i="24"/>
  <c r="Q71" i="24"/>
  <c r="P71" i="24"/>
  <c r="I71" i="24"/>
  <c r="H71" i="24"/>
  <c r="I70" i="24"/>
  <c r="H70" i="24"/>
  <c r="Q69" i="24"/>
  <c r="P69" i="24"/>
  <c r="I69" i="24"/>
  <c r="H69" i="24"/>
  <c r="I68" i="24"/>
  <c r="H68" i="24"/>
  <c r="Q67" i="24"/>
  <c r="P67" i="24"/>
  <c r="I67" i="24"/>
  <c r="H67" i="24"/>
  <c r="Q66" i="24"/>
  <c r="P66" i="24"/>
  <c r="I66" i="24"/>
  <c r="H66" i="24"/>
  <c r="I65" i="24"/>
  <c r="H65" i="24"/>
  <c r="I64" i="24"/>
  <c r="H64" i="24"/>
  <c r="Q63" i="24"/>
  <c r="P63" i="24"/>
  <c r="I63" i="24"/>
  <c r="H63" i="24"/>
  <c r="M62" i="24"/>
  <c r="L62" i="24"/>
  <c r="I62" i="24"/>
  <c r="H62" i="24"/>
  <c r="I61" i="24"/>
  <c r="H61" i="24"/>
  <c r="I60" i="24"/>
  <c r="H60" i="24"/>
  <c r="Q59" i="24"/>
  <c r="P59" i="24"/>
  <c r="P72" i="24" s="1"/>
  <c r="P101" i="24" s="1"/>
  <c r="I59" i="24"/>
  <c r="H59" i="24"/>
  <c r="I58" i="24"/>
  <c r="H58" i="24"/>
  <c r="Q57" i="24"/>
  <c r="P57" i="24"/>
  <c r="I57" i="24"/>
  <c r="H57" i="24"/>
  <c r="M56" i="24"/>
  <c r="L56" i="24"/>
  <c r="I56" i="24"/>
  <c r="H56" i="24"/>
  <c r="Q55" i="24"/>
  <c r="L55" i="24"/>
  <c r="I55" i="24"/>
  <c r="H55" i="24"/>
  <c r="H72" i="24" s="1"/>
  <c r="H101" i="24" s="1"/>
  <c r="T54" i="24"/>
  <c r="T100" i="24" s="1"/>
  <c r="S54" i="24"/>
  <c r="R54" i="24"/>
  <c r="R100" i="24" s="1"/>
  <c r="P54" i="24"/>
  <c r="P100" i="24" s="1"/>
  <c r="O54" i="24"/>
  <c r="N54" i="24"/>
  <c r="K54" i="24"/>
  <c r="J54" i="24"/>
  <c r="G54" i="24"/>
  <c r="F54" i="24"/>
  <c r="F100" i="24" s="1"/>
  <c r="I53" i="24"/>
  <c r="H53" i="24"/>
  <c r="Q52" i="24"/>
  <c r="P52" i="24"/>
  <c r="M52" i="24"/>
  <c r="L52" i="24"/>
  <c r="I52" i="24"/>
  <c r="H52" i="24"/>
  <c r="Q51" i="24"/>
  <c r="P51" i="24"/>
  <c r="M51" i="24"/>
  <c r="L51" i="24"/>
  <c r="I51" i="24"/>
  <c r="H51" i="24"/>
  <c r="Q50" i="24"/>
  <c r="P50" i="24"/>
  <c r="I50" i="24"/>
  <c r="H50" i="24"/>
  <c r="M49" i="24"/>
  <c r="L49" i="24"/>
  <c r="I49" i="24"/>
  <c r="H49" i="24"/>
  <c r="I48" i="24"/>
  <c r="H48" i="24"/>
  <c r="M47" i="24"/>
  <c r="L47" i="24"/>
  <c r="I47" i="24"/>
  <c r="H47" i="24"/>
  <c r="U46" i="24"/>
  <c r="T46" i="24"/>
  <c r="Q46" i="24"/>
  <c r="P46" i="24"/>
  <c r="I46" i="24"/>
  <c r="H46" i="24"/>
  <c r="M45" i="24"/>
  <c r="L45" i="24"/>
  <c r="L54" i="24" s="1"/>
  <c r="L100" i="24" s="1"/>
  <c r="I45" i="24"/>
  <c r="H45" i="24"/>
  <c r="I44" i="24"/>
  <c r="H44" i="24"/>
  <c r="I43" i="24"/>
  <c r="H43" i="24"/>
  <c r="I42" i="24"/>
  <c r="H42" i="24"/>
  <c r="I41" i="24"/>
  <c r="H41" i="24"/>
  <c r="Q40" i="24"/>
  <c r="P40" i="24"/>
  <c r="I40" i="24"/>
  <c r="H40" i="24"/>
  <c r="Q39" i="24"/>
  <c r="P39" i="24"/>
  <c r="I39" i="24"/>
  <c r="H39" i="24"/>
  <c r="H54" i="24" s="1"/>
  <c r="H100" i="24" s="1"/>
  <c r="U38" i="24"/>
  <c r="U99" i="24" s="1"/>
  <c r="T38" i="24"/>
  <c r="S38" i="24"/>
  <c r="R38" i="24"/>
  <c r="Q38" i="24"/>
  <c r="Q99" i="24" s="1"/>
  <c r="O38" i="24"/>
  <c r="N38" i="24"/>
  <c r="M38" i="24"/>
  <c r="L38" i="24"/>
  <c r="K38" i="24"/>
  <c r="J38" i="24"/>
  <c r="I38" i="24"/>
  <c r="H38" i="24"/>
  <c r="G38" i="24"/>
  <c r="F38" i="24"/>
  <c r="F99" i="24" s="1"/>
  <c r="I37" i="24"/>
  <c r="H37" i="24"/>
  <c r="Q36" i="24"/>
  <c r="P36" i="24"/>
  <c r="I36" i="24"/>
  <c r="H36" i="24"/>
  <c r="M35" i="24"/>
  <c r="L35" i="24"/>
  <c r="I35" i="24"/>
  <c r="H35" i="24"/>
  <c r="I34" i="24"/>
  <c r="H34" i="24"/>
  <c r="Q33" i="24"/>
  <c r="P33" i="24"/>
  <c r="I33" i="24"/>
  <c r="H33" i="24"/>
  <c r="L32" i="24"/>
  <c r="I32" i="24"/>
  <c r="H32" i="24"/>
  <c r="M31" i="24"/>
  <c r="L31" i="24"/>
  <c r="I31" i="24"/>
  <c r="H31" i="24"/>
  <c r="U30" i="24"/>
  <c r="T30" i="24"/>
  <c r="M30" i="24"/>
  <c r="L30" i="24"/>
  <c r="I30" i="24"/>
  <c r="H30" i="24"/>
  <c r="I29" i="24"/>
  <c r="H29" i="24"/>
  <c r="M28" i="24"/>
  <c r="L28" i="24"/>
  <c r="I28" i="24"/>
  <c r="H28" i="24"/>
  <c r="L27" i="24"/>
  <c r="I26" i="24"/>
  <c r="H26" i="24"/>
  <c r="Q25" i="24"/>
  <c r="P25" i="24"/>
  <c r="I25" i="24"/>
  <c r="H25" i="24"/>
  <c r="I24" i="24"/>
  <c r="H24" i="24"/>
  <c r="Q23" i="24"/>
  <c r="P23" i="24"/>
  <c r="I23" i="24"/>
  <c r="H23" i="24"/>
  <c r="Q22" i="24"/>
  <c r="P22" i="24"/>
  <c r="I22" i="24"/>
  <c r="H22" i="24"/>
  <c r="I21" i="24"/>
  <c r="H21" i="24"/>
  <c r="I20" i="24"/>
  <c r="H20" i="24"/>
  <c r="I19" i="24"/>
  <c r="H19" i="24"/>
  <c r="Q18" i="24"/>
  <c r="P18" i="24"/>
  <c r="Q17" i="24"/>
  <c r="P17" i="24"/>
  <c r="I17" i="24"/>
  <c r="H17" i="24"/>
  <c r="I16" i="24"/>
  <c r="H16" i="24"/>
  <c r="I15" i="24"/>
  <c r="H15" i="24"/>
  <c r="I14" i="24"/>
  <c r="H14" i="24"/>
  <c r="I13" i="24"/>
  <c r="H13" i="24"/>
  <c r="Q12" i="24"/>
  <c r="P12" i="24"/>
  <c r="P38" i="24" s="1"/>
  <c r="I12" i="24"/>
  <c r="H12" i="24"/>
  <c r="I11" i="24"/>
  <c r="H11" i="24"/>
  <c r="Q10" i="24"/>
  <c r="P10" i="24"/>
  <c r="L9" i="24"/>
  <c r="H9" i="24"/>
  <c r="Q8" i="24"/>
  <c r="P8" i="24"/>
  <c r="M8" i="24"/>
  <c r="L8" i="24"/>
  <c r="I8" i="24"/>
  <c r="H8" i="24"/>
  <c r="I7" i="24"/>
  <c r="H7" i="24"/>
  <c r="J150" i="23"/>
  <c r="T149" i="23"/>
  <c r="S149" i="23"/>
  <c r="R149" i="23"/>
  <c r="K149" i="23"/>
  <c r="J149" i="23"/>
  <c r="L149" i="23" s="1"/>
  <c r="T148" i="23"/>
  <c r="S148" i="23"/>
  <c r="R148" i="23"/>
  <c r="K148" i="23"/>
  <c r="J148" i="23"/>
  <c r="L148" i="23" s="1"/>
  <c r="T147" i="23"/>
  <c r="S147" i="23"/>
  <c r="R147" i="23"/>
  <c r="P147" i="23"/>
  <c r="K147" i="23"/>
  <c r="J147" i="23"/>
  <c r="L147" i="23" s="1"/>
  <c r="F147" i="23"/>
  <c r="T146" i="23"/>
  <c r="S146" i="23"/>
  <c r="R146" i="23"/>
  <c r="K146" i="23"/>
  <c r="J146" i="23"/>
  <c r="L146" i="23" s="1"/>
  <c r="K128" i="23"/>
  <c r="J128" i="23"/>
  <c r="R150" i="23" s="1"/>
  <c r="H128" i="23"/>
  <c r="G128" i="23"/>
  <c r="I128" i="23" s="1"/>
  <c r="F128" i="23"/>
  <c r="M127" i="23"/>
  <c r="L127" i="23"/>
  <c r="I127" i="23"/>
  <c r="H127" i="23"/>
  <c r="M126" i="23"/>
  <c r="L126" i="23"/>
  <c r="I126" i="23"/>
  <c r="H126" i="23"/>
  <c r="M125" i="23"/>
  <c r="L125" i="23"/>
  <c r="I125" i="23"/>
  <c r="H125" i="23"/>
  <c r="M124" i="23"/>
  <c r="L124" i="23"/>
  <c r="L128" i="23" s="1"/>
  <c r="I124" i="23"/>
  <c r="H124" i="23"/>
  <c r="S103" i="23"/>
  <c r="N103" i="23"/>
  <c r="N102" i="23"/>
  <c r="N149" i="23" s="1"/>
  <c r="G102" i="23"/>
  <c r="S101" i="23"/>
  <c r="O148" i="23" s="1"/>
  <c r="Q148" i="23" s="1"/>
  <c r="R101" i="23"/>
  <c r="O101" i="23"/>
  <c r="N101" i="23"/>
  <c r="N148" i="23" s="1"/>
  <c r="K101" i="23"/>
  <c r="G101" i="23"/>
  <c r="R100" i="23"/>
  <c r="O100" i="23"/>
  <c r="O147" i="23" s="1"/>
  <c r="Q147" i="23" s="1"/>
  <c r="N100" i="23"/>
  <c r="N147" i="23" s="1"/>
  <c r="J100" i="23"/>
  <c r="V100" i="23" s="1"/>
  <c r="G100" i="23"/>
  <c r="F100" i="23"/>
  <c r="T99" i="23"/>
  <c r="S99" i="23"/>
  <c r="O99" i="23"/>
  <c r="O146" i="23" s="1"/>
  <c r="N99" i="23"/>
  <c r="N89" i="23"/>
  <c r="J89" i="23"/>
  <c r="J103" i="23" s="1"/>
  <c r="O88" i="23"/>
  <c r="N88" i="23"/>
  <c r="K88" i="23"/>
  <c r="J88" i="23"/>
  <c r="G88" i="23"/>
  <c r="I88" i="23" s="1"/>
  <c r="I102" i="23" s="1"/>
  <c r="F88" i="23"/>
  <c r="F102" i="23" s="1"/>
  <c r="Q87" i="23"/>
  <c r="P87" i="23"/>
  <c r="L87" i="23"/>
  <c r="I87" i="23"/>
  <c r="H87" i="23"/>
  <c r="Q86" i="23"/>
  <c r="P86" i="23"/>
  <c r="L86" i="23"/>
  <c r="I86" i="23"/>
  <c r="H86" i="23"/>
  <c r="I85" i="23"/>
  <c r="H85" i="23"/>
  <c r="I84" i="23"/>
  <c r="H84" i="23"/>
  <c r="I83" i="23"/>
  <c r="H83" i="23"/>
  <c r="I82" i="23"/>
  <c r="H82" i="23"/>
  <c r="I81" i="23"/>
  <c r="H81" i="23"/>
  <c r="Q80" i="23"/>
  <c r="P80" i="23"/>
  <c r="I80" i="23"/>
  <c r="H80" i="23"/>
  <c r="Q79" i="23"/>
  <c r="P79" i="23"/>
  <c r="I79" i="23"/>
  <c r="H79" i="23"/>
  <c r="Q78" i="23"/>
  <c r="P78" i="23"/>
  <c r="I78" i="23"/>
  <c r="H78" i="23"/>
  <c r="Q77" i="23"/>
  <c r="P77" i="23"/>
  <c r="M77" i="23"/>
  <c r="L77" i="23"/>
  <c r="I77" i="23"/>
  <c r="H77" i="23"/>
  <c r="I76" i="23"/>
  <c r="H76" i="23"/>
  <c r="M75" i="23"/>
  <c r="L75" i="23"/>
  <c r="I75" i="23"/>
  <c r="H75" i="23"/>
  <c r="I74" i="23"/>
  <c r="H74" i="23"/>
  <c r="Q73" i="23"/>
  <c r="P73" i="23"/>
  <c r="P88" i="23" s="1"/>
  <c r="P102" i="23" s="1"/>
  <c r="I73" i="23"/>
  <c r="H73" i="23"/>
  <c r="H88" i="23" s="1"/>
  <c r="H102" i="23" s="1"/>
  <c r="U72" i="23"/>
  <c r="U101" i="23" s="1"/>
  <c r="T72" i="23"/>
  <c r="T101" i="23" s="1"/>
  <c r="S72" i="23"/>
  <c r="R72" i="23"/>
  <c r="Q72" i="23"/>
  <c r="Q101" i="23" s="1"/>
  <c r="O72" i="23"/>
  <c r="N72" i="23"/>
  <c r="M72" i="23"/>
  <c r="M101" i="23" s="1"/>
  <c r="L72" i="23"/>
  <c r="L101" i="23" s="1"/>
  <c r="K72" i="23"/>
  <c r="J72" i="23"/>
  <c r="J101" i="23" s="1"/>
  <c r="G72" i="23"/>
  <c r="F72" i="23"/>
  <c r="T71" i="23"/>
  <c r="Q71" i="23"/>
  <c r="P71" i="23"/>
  <c r="I71" i="23"/>
  <c r="H71" i="23"/>
  <c r="I70" i="23"/>
  <c r="H70" i="23"/>
  <c r="Q69" i="23"/>
  <c r="P69" i="23"/>
  <c r="I69" i="23"/>
  <c r="H69" i="23"/>
  <c r="I68" i="23"/>
  <c r="H68" i="23"/>
  <c r="Q67" i="23"/>
  <c r="P67" i="23"/>
  <c r="I67" i="23"/>
  <c r="H67" i="23"/>
  <c r="Q66" i="23"/>
  <c r="P66" i="23"/>
  <c r="I66" i="23"/>
  <c r="H66" i="23"/>
  <c r="I65" i="23"/>
  <c r="H65" i="23"/>
  <c r="I64" i="23"/>
  <c r="H64" i="23"/>
  <c r="Q63" i="23"/>
  <c r="P63" i="23"/>
  <c r="I63" i="23"/>
  <c r="H63" i="23"/>
  <c r="M62" i="23"/>
  <c r="L62" i="23"/>
  <c r="I62" i="23"/>
  <c r="H62" i="23"/>
  <c r="I61" i="23"/>
  <c r="H61" i="23"/>
  <c r="I60" i="23"/>
  <c r="H60" i="23"/>
  <c r="Q59" i="23"/>
  <c r="P59" i="23"/>
  <c r="I59" i="23"/>
  <c r="H59" i="23"/>
  <c r="H72" i="23" s="1"/>
  <c r="H101" i="23" s="1"/>
  <c r="I58" i="23"/>
  <c r="H58" i="23"/>
  <c r="Q57" i="23"/>
  <c r="P57" i="23"/>
  <c r="P72" i="23" s="1"/>
  <c r="P101" i="23" s="1"/>
  <c r="I57" i="23"/>
  <c r="H57" i="23"/>
  <c r="M56" i="23"/>
  <c r="L56" i="23"/>
  <c r="I56" i="23"/>
  <c r="H56" i="23"/>
  <c r="Q55" i="23"/>
  <c r="L55" i="23"/>
  <c r="I55" i="23"/>
  <c r="H55" i="23"/>
  <c r="U54" i="23"/>
  <c r="U100" i="23" s="1"/>
  <c r="T54" i="23"/>
  <c r="T100" i="23" s="1"/>
  <c r="S54" i="23"/>
  <c r="S100" i="23" s="1"/>
  <c r="R54" i="23"/>
  <c r="Q54" i="23"/>
  <c r="Q100" i="23" s="1"/>
  <c r="P54" i="23"/>
  <c r="P100" i="23" s="1"/>
  <c r="O54" i="23"/>
  <c r="N54" i="23"/>
  <c r="M54" i="23"/>
  <c r="M100" i="23" s="1"/>
  <c r="K54" i="23"/>
  <c r="K100" i="23" s="1"/>
  <c r="J54" i="23"/>
  <c r="I54" i="23"/>
  <c r="I100" i="23" s="1"/>
  <c r="G54" i="23"/>
  <c r="F54" i="23"/>
  <c r="I53" i="23"/>
  <c r="H53" i="23"/>
  <c r="Q52" i="23"/>
  <c r="P52" i="23"/>
  <c r="M52" i="23"/>
  <c r="L52" i="23"/>
  <c r="I52" i="23"/>
  <c r="H52" i="23"/>
  <c r="Q51" i="23"/>
  <c r="P51" i="23"/>
  <c r="M51" i="23"/>
  <c r="L51" i="23"/>
  <c r="I51" i="23"/>
  <c r="H51" i="23"/>
  <c r="Q50" i="23"/>
  <c r="P50" i="23"/>
  <c r="I50" i="23"/>
  <c r="H50" i="23"/>
  <c r="M49" i="23"/>
  <c r="L49" i="23"/>
  <c r="I49" i="23"/>
  <c r="H49" i="23"/>
  <c r="I48" i="23"/>
  <c r="H48" i="23"/>
  <c r="M47" i="23"/>
  <c r="L47" i="23"/>
  <c r="L54" i="23" s="1"/>
  <c r="L100" i="23" s="1"/>
  <c r="I47" i="23"/>
  <c r="H47" i="23"/>
  <c r="U46" i="23"/>
  <c r="T46" i="23"/>
  <c r="Q46" i="23"/>
  <c r="P46" i="23"/>
  <c r="I46" i="23"/>
  <c r="H46" i="23"/>
  <c r="M45" i="23"/>
  <c r="L45" i="23"/>
  <c r="I45" i="23"/>
  <c r="H45" i="23"/>
  <c r="I44" i="23"/>
  <c r="H44" i="23"/>
  <c r="I43" i="23"/>
  <c r="H43" i="23"/>
  <c r="I42" i="23"/>
  <c r="H42" i="23"/>
  <c r="I41" i="23"/>
  <c r="H41" i="23"/>
  <c r="Q40" i="23"/>
  <c r="P40" i="23"/>
  <c r="I40" i="23"/>
  <c r="H40" i="23"/>
  <c r="Q39" i="23"/>
  <c r="P39" i="23"/>
  <c r="I39" i="23"/>
  <c r="H39" i="23"/>
  <c r="H54" i="23" s="1"/>
  <c r="H100" i="23" s="1"/>
  <c r="S38" i="23"/>
  <c r="S89" i="23" s="1"/>
  <c r="R38" i="23"/>
  <c r="Q38" i="23"/>
  <c r="Q99" i="23" s="1"/>
  <c r="O38" i="23"/>
  <c r="N38" i="23"/>
  <c r="K38" i="23"/>
  <c r="J38" i="23"/>
  <c r="J99" i="23" s="1"/>
  <c r="G38" i="23"/>
  <c r="F38" i="23"/>
  <c r="I37" i="23"/>
  <c r="H37" i="23"/>
  <c r="Q36" i="23"/>
  <c r="P36" i="23"/>
  <c r="I36" i="23"/>
  <c r="H36" i="23"/>
  <c r="M35" i="23"/>
  <c r="L35" i="23"/>
  <c r="I35" i="23"/>
  <c r="H35" i="23"/>
  <c r="I34" i="23"/>
  <c r="H34" i="23"/>
  <c r="Q33" i="23"/>
  <c r="P33" i="23"/>
  <c r="I33" i="23"/>
  <c r="H33" i="23"/>
  <c r="L32" i="23"/>
  <c r="I32" i="23"/>
  <c r="H32" i="23"/>
  <c r="M31" i="23"/>
  <c r="L31" i="23"/>
  <c r="I31" i="23"/>
  <c r="H31" i="23"/>
  <c r="U30" i="23"/>
  <c r="T30" i="23"/>
  <c r="T38" i="23" s="1"/>
  <c r="M30" i="23"/>
  <c r="L30" i="23"/>
  <c r="I30" i="23"/>
  <c r="H30" i="23"/>
  <c r="I29" i="23"/>
  <c r="H29" i="23"/>
  <c r="M28" i="23"/>
  <c r="L28" i="23"/>
  <c r="I28" i="23"/>
  <c r="H28" i="23"/>
  <c r="L27" i="23"/>
  <c r="I26" i="23"/>
  <c r="H26" i="23"/>
  <c r="Q25" i="23"/>
  <c r="P25" i="23"/>
  <c r="I25" i="23"/>
  <c r="H25" i="23"/>
  <c r="I24" i="23"/>
  <c r="H24" i="23"/>
  <c r="Q23" i="23"/>
  <c r="P23" i="23"/>
  <c r="I23" i="23"/>
  <c r="H23" i="23"/>
  <c r="Q22" i="23"/>
  <c r="P22" i="23"/>
  <c r="I22" i="23"/>
  <c r="H22" i="23"/>
  <c r="I21" i="23"/>
  <c r="H21" i="23"/>
  <c r="I20" i="23"/>
  <c r="H20" i="23"/>
  <c r="I19" i="23"/>
  <c r="H19" i="23"/>
  <c r="Q18" i="23"/>
  <c r="P18" i="23"/>
  <c r="Q17" i="23"/>
  <c r="P17" i="23"/>
  <c r="I17" i="23"/>
  <c r="H17" i="23"/>
  <c r="I16" i="23"/>
  <c r="H16" i="23"/>
  <c r="I15" i="23"/>
  <c r="H15" i="23"/>
  <c r="I14" i="23"/>
  <c r="H14" i="23"/>
  <c r="I13" i="23"/>
  <c r="H13" i="23"/>
  <c r="Q12" i="23"/>
  <c r="P12" i="23"/>
  <c r="I12" i="23"/>
  <c r="H12" i="23"/>
  <c r="I11" i="23"/>
  <c r="H11" i="23"/>
  <c r="Q10" i="23"/>
  <c r="P10" i="23"/>
  <c r="L9" i="23"/>
  <c r="H9" i="23"/>
  <c r="Q8" i="23"/>
  <c r="P8" i="23"/>
  <c r="P38" i="23" s="1"/>
  <c r="M8" i="23"/>
  <c r="L8" i="23"/>
  <c r="I8" i="23"/>
  <c r="H8" i="23"/>
  <c r="I7" i="23"/>
  <c r="H7" i="23"/>
  <c r="U149" i="22"/>
  <c r="T149" i="22"/>
  <c r="S149" i="22"/>
  <c r="R149" i="22"/>
  <c r="K149" i="22"/>
  <c r="M149" i="22" s="1"/>
  <c r="J149" i="22"/>
  <c r="S148" i="22"/>
  <c r="R148" i="22"/>
  <c r="M148" i="22"/>
  <c r="L148" i="22"/>
  <c r="K148" i="22"/>
  <c r="J148" i="22"/>
  <c r="U147" i="22"/>
  <c r="T147" i="22"/>
  <c r="S147" i="22"/>
  <c r="R147" i="22"/>
  <c r="K147" i="22"/>
  <c r="M147" i="22" s="1"/>
  <c r="J147" i="22"/>
  <c r="S146" i="22"/>
  <c r="R146" i="22"/>
  <c r="M146" i="22"/>
  <c r="L146" i="22"/>
  <c r="K146" i="22"/>
  <c r="J146" i="22"/>
  <c r="K128" i="22"/>
  <c r="J128" i="22"/>
  <c r="R150" i="22" s="1"/>
  <c r="H128" i="22"/>
  <c r="G128" i="22"/>
  <c r="F128" i="22"/>
  <c r="J150" i="22" s="1"/>
  <c r="M127" i="22"/>
  <c r="L127" i="22"/>
  <c r="I127" i="22"/>
  <c r="H127" i="22"/>
  <c r="M126" i="22"/>
  <c r="L126" i="22"/>
  <c r="I126" i="22"/>
  <c r="H126" i="22"/>
  <c r="M125" i="22"/>
  <c r="L125" i="22"/>
  <c r="I125" i="22"/>
  <c r="H125" i="22"/>
  <c r="M124" i="22"/>
  <c r="L124" i="22"/>
  <c r="L128" i="22" s="1"/>
  <c r="I124" i="22"/>
  <c r="H124" i="22"/>
  <c r="S101" i="22"/>
  <c r="G101" i="22"/>
  <c r="S100" i="22"/>
  <c r="Q100" i="22"/>
  <c r="K100" i="22"/>
  <c r="G100" i="22"/>
  <c r="G147" i="22" s="1"/>
  <c r="P99" i="22"/>
  <c r="K99" i="22"/>
  <c r="G89" i="22"/>
  <c r="O88" i="22"/>
  <c r="N88" i="22"/>
  <c r="N102" i="22" s="1"/>
  <c r="N149" i="22" s="1"/>
  <c r="K88" i="22"/>
  <c r="J88" i="22"/>
  <c r="J102" i="22" s="1"/>
  <c r="G88" i="22"/>
  <c r="F88" i="22"/>
  <c r="F102" i="22" s="1"/>
  <c r="Q87" i="22"/>
  <c r="P87" i="22"/>
  <c r="L87" i="22"/>
  <c r="I87" i="22"/>
  <c r="H87" i="22"/>
  <c r="Q86" i="22"/>
  <c r="P86" i="22"/>
  <c r="L86" i="22"/>
  <c r="I86" i="22"/>
  <c r="H86" i="22"/>
  <c r="I85" i="22"/>
  <c r="H85" i="22"/>
  <c r="I84" i="22"/>
  <c r="H84" i="22"/>
  <c r="I83" i="22"/>
  <c r="H83" i="22"/>
  <c r="I82" i="22"/>
  <c r="H82" i="22"/>
  <c r="I81" i="22"/>
  <c r="H81" i="22"/>
  <c r="Q80" i="22"/>
  <c r="P80" i="22"/>
  <c r="I80" i="22"/>
  <c r="H80" i="22"/>
  <c r="Q79" i="22"/>
  <c r="P79" i="22"/>
  <c r="I79" i="22"/>
  <c r="H79" i="22"/>
  <c r="Q78" i="22"/>
  <c r="P78" i="22"/>
  <c r="I78" i="22"/>
  <c r="H78" i="22"/>
  <c r="Q77" i="22"/>
  <c r="P77" i="22"/>
  <c r="P88" i="22" s="1"/>
  <c r="P102" i="22" s="1"/>
  <c r="M77" i="22"/>
  <c r="L77" i="22"/>
  <c r="I77" i="22"/>
  <c r="H77" i="22"/>
  <c r="I76" i="22"/>
  <c r="H76" i="22"/>
  <c r="M75" i="22"/>
  <c r="L75" i="22"/>
  <c r="I75" i="22"/>
  <c r="H75" i="22"/>
  <c r="I74" i="22"/>
  <c r="H74" i="22"/>
  <c r="Q73" i="22"/>
  <c r="P73" i="22"/>
  <c r="I73" i="22"/>
  <c r="H73" i="22"/>
  <c r="H88" i="22" s="1"/>
  <c r="H102" i="22" s="1"/>
  <c r="U72" i="22"/>
  <c r="U101" i="22" s="1"/>
  <c r="S72" i="22"/>
  <c r="R72" i="22"/>
  <c r="O72" i="22"/>
  <c r="N72" i="22"/>
  <c r="N101" i="22" s="1"/>
  <c r="K72" i="22"/>
  <c r="K101" i="22" s="1"/>
  <c r="J72" i="22"/>
  <c r="I72" i="22"/>
  <c r="I101" i="22" s="1"/>
  <c r="G72" i="22"/>
  <c r="F72" i="22"/>
  <c r="F101" i="22" s="1"/>
  <c r="T71" i="22"/>
  <c r="Q71" i="22"/>
  <c r="P71" i="22"/>
  <c r="I71" i="22"/>
  <c r="H71" i="22"/>
  <c r="I70" i="22"/>
  <c r="H70" i="22"/>
  <c r="Q69" i="22"/>
  <c r="P69" i="22"/>
  <c r="I69" i="22"/>
  <c r="H69" i="22"/>
  <c r="I68" i="22"/>
  <c r="H68" i="22"/>
  <c r="Q67" i="22"/>
  <c r="P67" i="22"/>
  <c r="I67" i="22"/>
  <c r="H67" i="22"/>
  <c r="Q66" i="22"/>
  <c r="P66" i="22"/>
  <c r="I66" i="22"/>
  <c r="H66" i="22"/>
  <c r="I65" i="22"/>
  <c r="H65" i="22"/>
  <c r="I64" i="22"/>
  <c r="H64" i="22"/>
  <c r="Q63" i="22"/>
  <c r="P63" i="22"/>
  <c r="I63" i="22"/>
  <c r="H63" i="22"/>
  <c r="M62" i="22"/>
  <c r="L62" i="22"/>
  <c r="I62" i="22"/>
  <c r="H62" i="22"/>
  <c r="I61" i="22"/>
  <c r="H61" i="22"/>
  <c r="I60" i="22"/>
  <c r="H60" i="22"/>
  <c r="Q59" i="22"/>
  <c r="P59" i="22"/>
  <c r="I59" i="22"/>
  <c r="H59" i="22"/>
  <c r="I58" i="22"/>
  <c r="H58" i="22"/>
  <c r="Q57" i="22"/>
  <c r="P57" i="22"/>
  <c r="P72" i="22" s="1"/>
  <c r="P101" i="22" s="1"/>
  <c r="I57" i="22"/>
  <c r="H57" i="22"/>
  <c r="M56" i="22"/>
  <c r="L56" i="22"/>
  <c r="I56" i="22"/>
  <c r="H56" i="22"/>
  <c r="Q55" i="22"/>
  <c r="L55" i="22"/>
  <c r="I55" i="22"/>
  <c r="H55" i="22"/>
  <c r="U54" i="22"/>
  <c r="U100" i="22" s="1"/>
  <c r="T54" i="22"/>
  <c r="T100" i="22" s="1"/>
  <c r="S54" i="22"/>
  <c r="R54" i="22"/>
  <c r="R100" i="22" s="1"/>
  <c r="Q54" i="22"/>
  <c r="P54" i="22"/>
  <c r="P100" i="22" s="1"/>
  <c r="O54" i="22"/>
  <c r="O100" i="22" s="1"/>
  <c r="O147" i="22" s="1"/>
  <c r="N54" i="22"/>
  <c r="N100" i="22" s="1"/>
  <c r="N147" i="22" s="1"/>
  <c r="M54" i="22"/>
  <c r="M100" i="22" s="1"/>
  <c r="K54" i="22"/>
  <c r="J54" i="22"/>
  <c r="J100" i="22" s="1"/>
  <c r="I54" i="22"/>
  <c r="I100" i="22" s="1"/>
  <c r="G54" i="22"/>
  <c r="F54" i="22"/>
  <c r="F100" i="22" s="1"/>
  <c r="I53" i="22"/>
  <c r="H53" i="22"/>
  <c r="Q52" i="22"/>
  <c r="P52" i="22"/>
  <c r="M52" i="22"/>
  <c r="L52" i="22"/>
  <c r="I52" i="22"/>
  <c r="H52" i="22"/>
  <c r="Q51" i="22"/>
  <c r="P51" i="22"/>
  <c r="M51" i="22"/>
  <c r="L51" i="22"/>
  <c r="I51" i="22"/>
  <c r="H51" i="22"/>
  <c r="Q50" i="22"/>
  <c r="P50" i="22"/>
  <c r="I50" i="22"/>
  <c r="H50" i="22"/>
  <c r="M49" i="22"/>
  <c r="L49" i="22"/>
  <c r="I49" i="22"/>
  <c r="H49" i="22"/>
  <c r="I48" i="22"/>
  <c r="H48" i="22"/>
  <c r="M47" i="22"/>
  <c r="L47" i="22"/>
  <c r="L54" i="22" s="1"/>
  <c r="L100" i="22" s="1"/>
  <c r="I47" i="22"/>
  <c r="H47" i="22"/>
  <c r="U46" i="22"/>
  <c r="T46" i="22"/>
  <c r="Q46" i="22"/>
  <c r="P46" i="22"/>
  <c r="I46" i="22"/>
  <c r="H46" i="22"/>
  <c r="M45" i="22"/>
  <c r="L45" i="22"/>
  <c r="I45" i="22"/>
  <c r="H45" i="22"/>
  <c r="I44" i="22"/>
  <c r="H44" i="22"/>
  <c r="I43" i="22"/>
  <c r="H43" i="22"/>
  <c r="I42" i="22"/>
  <c r="H42" i="22"/>
  <c r="I41" i="22"/>
  <c r="H41" i="22"/>
  <c r="Q40" i="22"/>
  <c r="P40" i="22"/>
  <c r="I40" i="22"/>
  <c r="H40" i="22"/>
  <c r="Q39" i="22"/>
  <c r="P39" i="22"/>
  <c r="I39" i="22"/>
  <c r="H39" i="22"/>
  <c r="H54" i="22" s="1"/>
  <c r="H100" i="22" s="1"/>
  <c r="T38" i="22"/>
  <c r="S38" i="22"/>
  <c r="R38" i="22"/>
  <c r="O38" i="22"/>
  <c r="N38" i="22"/>
  <c r="K38" i="22"/>
  <c r="J38" i="22"/>
  <c r="G38" i="22"/>
  <c r="F38" i="22"/>
  <c r="I37" i="22"/>
  <c r="H37" i="22"/>
  <c r="Q36" i="22"/>
  <c r="P36" i="22"/>
  <c r="I36" i="22"/>
  <c r="H36" i="22"/>
  <c r="M35" i="22"/>
  <c r="L35" i="22"/>
  <c r="I35" i="22"/>
  <c r="H35" i="22"/>
  <c r="I34" i="22"/>
  <c r="H34" i="22"/>
  <c r="Q33" i="22"/>
  <c r="P33" i="22"/>
  <c r="I33" i="22"/>
  <c r="H33" i="22"/>
  <c r="L32" i="22"/>
  <c r="I32" i="22"/>
  <c r="H32" i="22"/>
  <c r="M31" i="22"/>
  <c r="L31" i="22"/>
  <c r="I31" i="22"/>
  <c r="H31" i="22"/>
  <c r="U30" i="22"/>
  <c r="T30" i="22"/>
  <c r="M30" i="22"/>
  <c r="L30" i="22"/>
  <c r="I30" i="22"/>
  <c r="H30" i="22"/>
  <c r="I29" i="22"/>
  <c r="H29" i="22"/>
  <c r="M28" i="22"/>
  <c r="L28" i="22"/>
  <c r="I28" i="22"/>
  <c r="H28" i="22"/>
  <c r="L27" i="22"/>
  <c r="I26" i="22"/>
  <c r="H26" i="22"/>
  <c r="Q25" i="22"/>
  <c r="P25" i="22"/>
  <c r="I25" i="22"/>
  <c r="H25" i="22"/>
  <c r="I24" i="22"/>
  <c r="H24" i="22"/>
  <c r="Q23" i="22"/>
  <c r="P23" i="22"/>
  <c r="I23" i="22"/>
  <c r="H23" i="22"/>
  <c r="Q22" i="22"/>
  <c r="P22" i="22"/>
  <c r="I22" i="22"/>
  <c r="H22" i="22"/>
  <c r="I21" i="22"/>
  <c r="H21" i="22"/>
  <c r="I20" i="22"/>
  <c r="H20" i="22"/>
  <c r="I19" i="22"/>
  <c r="H19" i="22"/>
  <c r="Q18" i="22"/>
  <c r="P18" i="22"/>
  <c r="Q17" i="22"/>
  <c r="P17" i="22"/>
  <c r="I17" i="22"/>
  <c r="H17" i="22"/>
  <c r="I16" i="22"/>
  <c r="H16" i="22"/>
  <c r="I15" i="22"/>
  <c r="H15" i="22"/>
  <c r="I14" i="22"/>
  <c r="H14" i="22"/>
  <c r="I13" i="22"/>
  <c r="H13" i="22"/>
  <c r="Q12" i="22"/>
  <c r="P12" i="22"/>
  <c r="I12" i="22"/>
  <c r="H12" i="22"/>
  <c r="I11" i="22"/>
  <c r="H11" i="22"/>
  <c r="Q10" i="22"/>
  <c r="P10" i="22"/>
  <c r="L9" i="22"/>
  <c r="H9" i="22"/>
  <c r="Q8" i="22"/>
  <c r="P8" i="22"/>
  <c r="P38" i="22" s="1"/>
  <c r="M8" i="22"/>
  <c r="L8" i="22"/>
  <c r="I8" i="22"/>
  <c r="H8" i="22"/>
  <c r="I7" i="22"/>
  <c r="H7" i="22"/>
  <c r="T150" i="21"/>
  <c r="R150" i="21"/>
  <c r="J150" i="21"/>
  <c r="L150" i="21" s="1"/>
  <c r="U149" i="21"/>
  <c r="T149" i="21"/>
  <c r="S149" i="21"/>
  <c r="R149" i="21"/>
  <c r="N149" i="21"/>
  <c r="K149" i="21"/>
  <c r="J149" i="21"/>
  <c r="U148" i="21"/>
  <c r="S148" i="21"/>
  <c r="R148" i="21"/>
  <c r="T148" i="21" s="1"/>
  <c r="M148" i="21"/>
  <c r="L148" i="21"/>
  <c r="K148" i="21"/>
  <c r="J148" i="21"/>
  <c r="U147" i="21"/>
  <c r="T147" i="21"/>
  <c r="S147" i="21"/>
  <c r="R147" i="21"/>
  <c r="K147" i="21"/>
  <c r="J147" i="21"/>
  <c r="S146" i="21"/>
  <c r="R146" i="21"/>
  <c r="M146" i="21"/>
  <c r="L146" i="21"/>
  <c r="K146" i="21"/>
  <c r="J146" i="21"/>
  <c r="M128" i="21"/>
  <c r="K128" i="21"/>
  <c r="S150" i="21" s="1"/>
  <c r="J128" i="21"/>
  <c r="I128" i="21"/>
  <c r="H128" i="21"/>
  <c r="G128" i="21"/>
  <c r="K150" i="21" s="1"/>
  <c r="M150" i="21" s="1"/>
  <c r="F128" i="21"/>
  <c r="M127" i="21"/>
  <c r="L127" i="21"/>
  <c r="I127" i="21"/>
  <c r="H127" i="21"/>
  <c r="M126" i="21"/>
  <c r="L126" i="21"/>
  <c r="I126" i="21"/>
  <c r="H126" i="21"/>
  <c r="M125" i="21"/>
  <c r="L125" i="21"/>
  <c r="I125" i="21"/>
  <c r="H125" i="21"/>
  <c r="M124" i="21"/>
  <c r="L124" i="21"/>
  <c r="L128" i="21" s="1"/>
  <c r="I124" i="21"/>
  <c r="H124" i="21"/>
  <c r="N103" i="21"/>
  <c r="N102" i="21"/>
  <c r="V101" i="21"/>
  <c r="R101" i="21"/>
  <c r="H101" i="21"/>
  <c r="U100" i="21"/>
  <c r="J100" i="21"/>
  <c r="T99" i="21"/>
  <c r="R99" i="21"/>
  <c r="N99" i="21"/>
  <c r="N146" i="21" s="1"/>
  <c r="J99" i="21"/>
  <c r="F99" i="21"/>
  <c r="N89" i="21"/>
  <c r="Q88" i="21"/>
  <c r="Q102" i="21" s="1"/>
  <c r="O88" i="21"/>
  <c r="O102" i="21" s="1"/>
  <c r="O149" i="21" s="1"/>
  <c r="N88" i="21"/>
  <c r="M88" i="21"/>
  <c r="M102" i="21" s="1"/>
  <c r="L88" i="21"/>
  <c r="L102" i="21" s="1"/>
  <c r="K88" i="21"/>
  <c r="K102" i="21" s="1"/>
  <c r="J88" i="21"/>
  <c r="J102" i="21" s="1"/>
  <c r="I88" i="21"/>
  <c r="I102" i="21" s="1"/>
  <c r="G88" i="21"/>
  <c r="G102" i="21" s="1"/>
  <c r="F88" i="21"/>
  <c r="F102" i="21" s="1"/>
  <c r="Q87" i="21"/>
  <c r="P87" i="21"/>
  <c r="L87" i="21"/>
  <c r="I87" i="21"/>
  <c r="H87" i="21"/>
  <c r="Q86" i="21"/>
  <c r="P86" i="21"/>
  <c r="L86" i="21"/>
  <c r="I86" i="21"/>
  <c r="H86" i="21"/>
  <c r="I85" i="21"/>
  <c r="H85" i="21"/>
  <c r="I84" i="21"/>
  <c r="H84" i="21"/>
  <c r="I83" i="21"/>
  <c r="H83" i="21"/>
  <c r="I82" i="21"/>
  <c r="H82" i="21"/>
  <c r="I81" i="21"/>
  <c r="H81" i="21"/>
  <c r="Q80" i="21"/>
  <c r="P80" i="21"/>
  <c r="I80" i="21"/>
  <c r="H80" i="21"/>
  <c r="Q79" i="21"/>
  <c r="P79" i="21"/>
  <c r="I79" i="21"/>
  <c r="H79" i="21"/>
  <c r="Q78" i="21"/>
  <c r="P78" i="21"/>
  <c r="I78" i="21"/>
  <c r="H78" i="21"/>
  <c r="Q77" i="21"/>
  <c r="P77" i="21"/>
  <c r="P88" i="21" s="1"/>
  <c r="P102" i="21" s="1"/>
  <c r="M77" i="21"/>
  <c r="L77" i="21"/>
  <c r="I77" i="21"/>
  <c r="H77" i="21"/>
  <c r="I76" i="21"/>
  <c r="H76" i="21"/>
  <c r="M75" i="21"/>
  <c r="L75" i="21"/>
  <c r="I75" i="21"/>
  <c r="H75" i="21"/>
  <c r="I74" i="21"/>
  <c r="H74" i="21"/>
  <c r="Q73" i="21"/>
  <c r="P73" i="21"/>
  <c r="I73" i="21"/>
  <c r="H73" i="21"/>
  <c r="S72" i="21"/>
  <c r="R72" i="21"/>
  <c r="T72" i="21" s="1"/>
  <c r="T101" i="21" s="1"/>
  <c r="P72" i="21"/>
  <c r="P101" i="21" s="1"/>
  <c r="O72" i="21"/>
  <c r="N72" i="21"/>
  <c r="N101" i="21" s="1"/>
  <c r="K72" i="21"/>
  <c r="J72" i="21"/>
  <c r="J101" i="21" s="1"/>
  <c r="G72" i="21"/>
  <c r="F72" i="21"/>
  <c r="F101" i="21" s="1"/>
  <c r="F148" i="21" s="1"/>
  <c r="T71" i="21"/>
  <c r="Q71" i="21"/>
  <c r="P71" i="21"/>
  <c r="I71" i="21"/>
  <c r="H71" i="21"/>
  <c r="I70" i="21"/>
  <c r="H70" i="21"/>
  <c r="Q69" i="21"/>
  <c r="P69" i="21"/>
  <c r="I69" i="21"/>
  <c r="H69" i="21"/>
  <c r="I68" i="21"/>
  <c r="H68" i="21"/>
  <c r="Q67" i="21"/>
  <c r="P67" i="21"/>
  <c r="I67" i="21"/>
  <c r="H67" i="21"/>
  <c r="Q66" i="21"/>
  <c r="P66" i="21"/>
  <c r="I66" i="21"/>
  <c r="H66" i="21"/>
  <c r="I65" i="21"/>
  <c r="H65" i="21"/>
  <c r="I64" i="21"/>
  <c r="H64" i="21"/>
  <c r="Q63" i="21"/>
  <c r="P63" i="21"/>
  <c r="I63" i="21"/>
  <c r="H63" i="21"/>
  <c r="M62" i="21"/>
  <c r="L62" i="21"/>
  <c r="I62" i="21"/>
  <c r="H62" i="21"/>
  <c r="I61" i="21"/>
  <c r="H61" i="21"/>
  <c r="I60" i="21"/>
  <c r="H60" i="21"/>
  <c r="Q59" i="21"/>
  <c r="P59" i="21"/>
  <c r="I59" i="21"/>
  <c r="H59" i="21"/>
  <c r="I58" i="21"/>
  <c r="H58" i="21"/>
  <c r="Q57" i="21"/>
  <c r="P57" i="21"/>
  <c r="I57" i="21"/>
  <c r="H57" i="21"/>
  <c r="M56" i="21"/>
  <c r="L56" i="21"/>
  <c r="I56" i="21"/>
  <c r="H56" i="21"/>
  <c r="Q55" i="21"/>
  <c r="L55" i="21"/>
  <c r="I55" i="21"/>
  <c r="H55" i="21"/>
  <c r="H72" i="21" s="1"/>
  <c r="U54" i="21"/>
  <c r="S54" i="21"/>
  <c r="S100" i="21" s="1"/>
  <c r="R54" i="21"/>
  <c r="T54" i="21" s="1"/>
  <c r="T100" i="21" s="1"/>
  <c r="O54" i="21"/>
  <c r="N54" i="21"/>
  <c r="K54" i="21"/>
  <c r="J54" i="21"/>
  <c r="J89" i="21" s="1"/>
  <c r="J103" i="21" s="1"/>
  <c r="G54" i="21"/>
  <c r="G100" i="21" s="1"/>
  <c r="F54" i="21"/>
  <c r="F89" i="21" s="1"/>
  <c r="I53" i="21"/>
  <c r="H53" i="21"/>
  <c r="Q52" i="21"/>
  <c r="P52" i="21"/>
  <c r="M52" i="21"/>
  <c r="L52" i="21"/>
  <c r="I52" i="21"/>
  <c r="H52" i="21"/>
  <c r="Q51" i="21"/>
  <c r="P51" i="21"/>
  <c r="M51" i="21"/>
  <c r="L51" i="21"/>
  <c r="I51" i="21"/>
  <c r="H51" i="21"/>
  <c r="Q50" i="21"/>
  <c r="P50" i="21"/>
  <c r="I50" i="21"/>
  <c r="H50" i="21"/>
  <c r="M49" i="21"/>
  <c r="L49" i="21"/>
  <c r="I49" i="21"/>
  <c r="H49" i="21"/>
  <c r="I48" i="21"/>
  <c r="H48" i="21"/>
  <c r="M47" i="21"/>
  <c r="L47" i="21"/>
  <c r="I47" i="21"/>
  <c r="H47" i="21"/>
  <c r="U46" i="21"/>
  <c r="T46" i="21"/>
  <c r="Q46" i="21"/>
  <c r="P46" i="21"/>
  <c r="I46" i="21"/>
  <c r="H46" i="21"/>
  <c r="M45" i="21"/>
  <c r="L45" i="21"/>
  <c r="L54" i="21" s="1"/>
  <c r="L100" i="21" s="1"/>
  <c r="I45" i="21"/>
  <c r="H45" i="21"/>
  <c r="I44" i="21"/>
  <c r="H44" i="21"/>
  <c r="I43" i="21"/>
  <c r="H43" i="21"/>
  <c r="I42" i="21"/>
  <c r="H42" i="21"/>
  <c r="I41" i="21"/>
  <c r="H41" i="21"/>
  <c r="Q40" i="21"/>
  <c r="P40" i="21"/>
  <c r="I40" i="21"/>
  <c r="H40" i="21"/>
  <c r="Q39" i="21"/>
  <c r="P39" i="21"/>
  <c r="I39" i="21"/>
  <c r="H39" i="21"/>
  <c r="T38" i="21"/>
  <c r="T89" i="21" s="1"/>
  <c r="T103" i="21" s="1"/>
  <c r="S38" i="21"/>
  <c r="R38" i="21"/>
  <c r="O38" i="21"/>
  <c r="N38" i="21"/>
  <c r="K38" i="21"/>
  <c r="J38" i="21"/>
  <c r="H38" i="21"/>
  <c r="G38" i="21"/>
  <c r="F38" i="21"/>
  <c r="I37" i="21"/>
  <c r="H37" i="21"/>
  <c r="Q36" i="21"/>
  <c r="P36" i="21"/>
  <c r="I36" i="21"/>
  <c r="H36" i="21"/>
  <c r="M35" i="21"/>
  <c r="L35" i="21"/>
  <c r="I35" i="21"/>
  <c r="H35" i="21"/>
  <c r="I34" i="21"/>
  <c r="H34" i="21"/>
  <c r="Q33" i="21"/>
  <c r="P33" i="21"/>
  <c r="I33" i="21"/>
  <c r="H33" i="21"/>
  <c r="L32" i="21"/>
  <c r="I32" i="21"/>
  <c r="H32" i="21"/>
  <c r="M31" i="21"/>
  <c r="L31" i="21"/>
  <c r="I31" i="21"/>
  <c r="H31" i="21"/>
  <c r="U30" i="21"/>
  <c r="T30" i="21"/>
  <c r="M30" i="21"/>
  <c r="L30" i="21"/>
  <c r="I30" i="21"/>
  <c r="H30" i="21"/>
  <c r="I29" i="21"/>
  <c r="H29" i="21"/>
  <c r="M28" i="21"/>
  <c r="L28" i="21"/>
  <c r="I28" i="21"/>
  <c r="H28" i="21"/>
  <c r="L27" i="21"/>
  <c r="I26" i="21"/>
  <c r="H26" i="21"/>
  <c r="Q25" i="21"/>
  <c r="P25" i="21"/>
  <c r="I25" i="21"/>
  <c r="H25" i="21"/>
  <c r="I24" i="21"/>
  <c r="H24" i="21"/>
  <c r="Q23" i="21"/>
  <c r="P23" i="21"/>
  <c r="I23" i="21"/>
  <c r="H23" i="21"/>
  <c r="Q22" i="21"/>
  <c r="P22" i="21"/>
  <c r="I22" i="21"/>
  <c r="H22" i="21"/>
  <c r="I21" i="21"/>
  <c r="H21" i="21"/>
  <c r="I20" i="21"/>
  <c r="H20" i="21"/>
  <c r="I19" i="21"/>
  <c r="H19" i="21"/>
  <c r="Q18" i="21"/>
  <c r="P18" i="21"/>
  <c r="Q17" i="21"/>
  <c r="P17" i="21"/>
  <c r="I17" i="21"/>
  <c r="H17" i="21"/>
  <c r="I16" i="21"/>
  <c r="H16" i="21"/>
  <c r="I15" i="21"/>
  <c r="H15" i="21"/>
  <c r="I14" i="21"/>
  <c r="H14" i="21"/>
  <c r="I13" i="21"/>
  <c r="H13" i="21"/>
  <c r="Q12" i="21"/>
  <c r="P12" i="21"/>
  <c r="P38" i="21" s="1"/>
  <c r="I12" i="21"/>
  <c r="H12" i="21"/>
  <c r="I11" i="21"/>
  <c r="H11" i="21"/>
  <c r="Q10" i="21"/>
  <c r="P10" i="21"/>
  <c r="L9" i="21"/>
  <c r="H9" i="21"/>
  <c r="Q8" i="21"/>
  <c r="P8" i="21"/>
  <c r="M8" i="21"/>
  <c r="L8" i="21"/>
  <c r="I8" i="21"/>
  <c r="H8" i="21"/>
  <c r="I7" i="21"/>
  <c r="H7" i="21"/>
  <c r="J150" i="20"/>
  <c r="U149" i="20"/>
  <c r="S149" i="20"/>
  <c r="R149" i="20"/>
  <c r="T149" i="20" s="1"/>
  <c r="K149" i="20"/>
  <c r="M149" i="20" s="1"/>
  <c r="J149" i="20"/>
  <c r="U148" i="20"/>
  <c r="S148" i="20"/>
  <c r="R148" i="20"/>
  <c r="T148" i="20" s="1"/>
  <c r="O148" i="20"/>
  <c r="K148" i="20"/>
  <c r="M148" i="20" s="1"/>
  <c r="J148" i="20"/>
  <c r="U147" i="20"/>
  <c r="S147" i="20"/>
  <c r="R147" i="20"/>
  <c r="T147" i="20" s="1"/>
  <c r="K147" i="20"/>
  <c r="M147" i="20" s="1"/>
  <c r="J147" i="20"/>
  <c r="U146" i="20"/>
  <c r="S146" i="20"/>
  <c r="R146" i="20"/>
  <c r="T146" i="20" s="1"/>
  <c r="K146" i="20"/>
  <c r="M146" i="20" s="1"/>
  <c r="J146" i="20"/>
  <c r="M128" i="20"/>
  <c r="K128" i="20"/>
  <c r="S150" i="20" s="1"/>
  <c r="U150" i="20" s="1"/>
  <c r="J128" i="20"/>
  <c r="R150" i="20" s="1"/>
  <c r="G128" i="20"/>
  <c r="F128" i="20"/>
  <c r="M127" i="20"/>
  <c r="L127" i="20"/>
  <c r="I127" i="20"/>
  <c r="H127" i="20"/>
  <c r="M126" i="20"/>
  <c r="L126" i="20"/>
  <c r="I126" i="20"/>
  <c r="H126" i="20"/>
  <c r="M125" i="20"/>
  <c r="L125" i="20"/>
  <c r="I125" i="20"/>
  <c r="H125" i="20"/>
  <c r="M124" i="20"/>
  <c r="L124" i="20"/>
  <c r="L128" i="20" s="1"/>
  <c r="I124" i="20"/>
  <c r="H124" i="20"/>
  <c r="H128" i="20" s="1"/>
  <c r="N102" i="20"/>
  <c r="N149" i="20" s="1"/>
  <c r="G102" i="20"/>
  <c r="V101" i="20"/>
  <c r="R101" i="20"/>
  <c r="N101" i="20"/>
  <c r="N148" i="20" s="1"/>
  <c r="P148" i="20" s="1"/>
  <c r="J101" i="20"/>
  <c r="G101" i="20"/>
  <c r="F101" i="20"/>
  <c r="F148" i="20" s="1"/>
  <c r="O100" i="20"/>
  <c r="J100" i="20"/>
  <c r="S99" i="20"/>
  <c r="O99" i="20"/>
  <c r="O146" i="20" s="1"/>
  <c r="N99" i="20"/>
  <c r="K99" i="20"/>
  <c r="I99" i="20"/>
  <c r="N89" i="20"/>
  <c r="N103" i="20" s="1"/>
  <c r="J89" i="20"/>
  <c r="J103" i="20" s="1"/>
  <c r="O88" i="20"/>
  <c r="N88" i="20"/>
  <c r="K88" i="20"/>
  <c r="J88" i="20"/>
  <c r="G88" i="20"/>
  <c r="I88" i="20" s="1"/>
  <c r="I102" i="20" s="1"/>
  <c r="F88" i="20"/>
  <c r="F102" i="20" s="1"/>
  <c r="Q87" i="20"/>
  <c r="P87" i="20"/>
  <c r="L87" i="20"/>
  <c r="I87" i="20"/>
  <c r="H87" i="20"/>
  <c r="Q86" i="20"/>
  <c r="P86" i="20"/>
  <c r="L86" i="20"/>
  <c r="I86" i="20"/>
  <c r="H86" i="20"/>
  <c r="I85" i="20"/>
  <c r="H85" i="20"/>
  <c r="I84" i="20"/>
  <c r="H84" i="20"/>
  <c r="I83" i="20"/>
  <c r="H83" i="20"/>
  <c r="I82" i="20"/>
  <c r="H82" i="20"/>
  <c r="I81" i="20"/>
  <c r="H81" i="20"/>
  <c r="Q80" i="20"/>
  <c r="P80" i="20"/>
  <c r="I80" i="20"/>
  <c r="H80" i="20"/>
  <c r="Q79" i="20"/>
  <c r="P79" i="20"/>
  <c r="I79" i="20"/>
  <c r="H79" i="20"/>
  <c r="Q78" i="20"/>
  <c r="P78" i="20"/>
  <c r="I78" i="20"/>
  <c r="H78" i="20"/>
  <c r="Q77" i="20"/>
  <c r="P77" i="20"/>
  <c r="M77" i="20"/>
  <c r="L77" i="20"/>
  <c r="I77" i="20"/>
  <c r="H77" i="20"/>
  <c r="I76" i="20"/>
  <c r="H76" i="20"/>
  <c r="M75" i="20"/>
  <c r="L75" i="20"/>
  <c r="I75" i="20"/>
  <c r="H75" i="20"/>
  <c r="I74" i="20"/>
  <c r="H74" i="20"/>
  <c r="Q73" i="20"/>
  <c r="P73" i="20"/>
  <c r="I73" i="20"/>
  <c r="H73" i="20"/>
  <c r="U72" i="20"/>
  <c r="U101" i="20" s="1"/>
  <c r="T72" i="20"/>
  <c r="T101" i="20" s="1"/>
  <c r="S72" i="20"/>
  <c r="S101" i="20" s="1"/>
  <c r="R72" i="20"/>
  <c r="Q72" i="20"/>
  <c r="Q101" i="20" s="1"/>
  <c r="O72" i="20"/>
  <c r="O101" i="20" s="1"/>
  <c r="N72" i="20"/>
  <c r="M72" i="20"/>
  <c r="M101" i="20" s="1"/>
  <c r="L72" i="20"/>
  <c r="L101" i="20" s="1"/>
  <c r="K72" i="20"/>
  <c r="K101" i="20" s="1"/>
  <c r="J72" i="20"/>
  <c r="I72" i="20"/>
  <c r="I101" i="20" s="1"/>
  <c r="G72" i="20"/>
  <c r="F72" i="20"/>
  <c r="T71" i="20"/>
  <c r="Q71" i="20"/>
  <c r="P71" i="20"/>
  <c r="I71" i="20"/>
  <c r="H71" i="20"/>
  <c r="I70" i="20"/>
  <c r="H70" i="20"/>
  <c r="Q69" i="20"/>
  <c r="P69" i="20"/>
  <c r="I69" i="20"/>
  <c r="H69" i="20"/>
  <c r="I68" i="20"/>
  <c r="H68" i="20"/>
  <c r="Q67" i="20"/>
  <c r="P67" i="20"/>
  <c r="I67" i="20"/>
  <c r="H67" i="20"/>
  <c r="Q66" i="20"/>
  <c r="P66" i="20"/>
  <c r="I66" i="20"/>
  <c r="H66" i="20"/>
  <c r="I65" i="20"/>
  <c r="H65" i="20"/>
  <c r="I64" i="20"/>
  <c r="H64" i="20"/>
  <c r="Q63" i="20"/>
  <c r="P63" i="20"/>
  <c r="I63" i="20"/>
  <c r="H63" i="20"/>
  <c r="M62" i="20"/>
  <c r="L62" i="20"/>
  <c r="I62" i="20"/>
  <c r="H62" i="20"/>
  <c r="I61" i="20"/>
  <c r="H61" i="20"/>
  <c r="I60" i="20"/>
  <c r="H60" i="20"/>
  <c r="Q59" i="20"/>
  <c r="P59" i="20"/>
  <c r="I59" i="20"/>
  <c r="H59" i="20"/>
  <c r="H72" i="20" s="1"/>
  <c r="H101" i="20" s="1"/>
  <c r="I58" i="20"/>
  <c r="H58" i="20"/>
  <c r="Q57" i="20"/>
  <c r="P57" i="20"/>
  <c r="P72" i="20" s="1"/>
  <c r="P101" i="20" s="1"/>
  <c r="I57" i="20"/>
  <c r="H57" i="20"/>
  <c r="M56" i="20"/>
  <c r="L56" i="20"/>
  <c r="I56" i="20"/>
  <c r="H56" i="20"/>
  <c r="Q55" i="20"/>
  <c r="L55" i="20"/>
  <c r="I55" i="20"/>
  <c r="H55" i="20"/>
  <c r="S54" i="20"/>
  <c r="R54" i="20"/>
  <c r="P54" i="20"/>
  <c r="P100" i="20" s="1"/>
  <c r="O54" i="20"/>
  <c r="N54" i="20"/>
  <c r="N100" i="20" s="1"/>
  <c r="K54" i="20"/>
  <c r="J54" i="20"/>
  <c r="G54" i="20"/>
  <c r="F54" i="20"/>
  <c r="F100" i="20" s="1"/>
  <c r="I53" i="20"/>
  <c r="H53" i="20"/>
  <c r="Q52" i="20"/>
  <c r="P52" i="20"/>
  <c r="M52" i="20"/>
  <c r="L52" i="20"/>
  <c r="I52" i="20"/>
  <c r="H52" i="20"/>
  <c r="Q51" i="20"/>
  <c r="P51" i="20"/>
  <c r="M51" i="20"/>
  <c r="L51" i="20"/>
  <c r="I51" i="20"/>
  <c r="H51" i="20"/>
  <c r="Q50" i="20"/>
  <c r="P50" i="20"/>
  <c r="I50" i="20"/>
  <c r="H50" i="20"/>
  <c r="M49" i="20"/>
  <c r="L49" i="20"/>
  <c r="I49" i="20"/>
  <c r="H49" i="20"/>
  <c r="I48" i="20"/>
  <c r="H48" i="20"/>
  <c r="M47" i="20"/>
  <c r="L47" i="20"/>
  <c r="I47" i="20"/>
  <c r="H47" i="20"/>
  <c r="U46" i="20"/>
  <c r="T46" i="20"/>
  <c r="Q46" i="20"/>
  <c r="P46" i="20"/>
  <c r="I46" i="20"/>
  <c r="H46" i="20"/>
  <c r="M45" i="20"/>
  <c r="L45" i="20"/>
  <c r="L54" i="20" s="1"/>
  <c r="L100" i="20" s="1"/>
  <c r="I45" i="20"/>
  <c r="H45" i="20"/>
  <c r="I44" i="20"/>
  <c r="H44" i="20"/>
  <c r="I43" i="20"/>
  <c r="H43" i="20"/>
  <c r="I42" i="20"/>
  <c r="H42" i="20"/>
  <c r="I41" i="20"/>
  <c r="H41" i="20"/>
  <c r="Q40" i="20"/>
  <c r="P40" i="20"/>
  <c r="I40" i="20"/>
  <c r="H40" i="20"/>
  <c r="Q39" i="20"/>
  <c r="P39" i="20"/>
  <c r="I39" i="20"/>
  <c r="H39" i="20"/>
  <c r="U38" i="20"/>
  <c r="U99" i="20" s="1"/>
  <c r="T38" i="20"/>
  <c r="S38" i="20"/>
  <c r="R38" i="20"/>
  <c r="Q38" i="20"/>
  <c r="Q99" i="20" s="1"/>
  <c r="O38" i="20"/>
  <c r="N38" i="20"/>
  <c r="M38" i="20"/>
  <c r="M99" i="20" s="1"/>
  <c r="L38" i="20"/>
  <c r="K38" i="20"/>
  <c r="J38" i="20"/>
  <c r="J99" i="20" s="1"/>
  <c r="I38" i="20"/>
  <c r="H38" i="20"/>
  <c r="G38" i="20"/>
  <c r="G99" i="20" s="1"/>
  <c r="F38" i="20"/>
  <c r="I37" i="20"/>
  <c r="H37" i="20"/>
  <c r="Q36" i="20"/>
  <c r="P36" i="20"/>
  <c r="I36" i="20"/>
  <c r="H36" i="20"/>
  <c r="M35" i="20"/>
  <c r="L35" i="20"/>
  <c r="I35" i="20"/>
  <c r="H35" i="20"/>
  <c r="I34" i="20"/>
  <c r="H34" i="20"/>
  <c r="Q33" i="20"/>
  <c r="P33" i="20"/>
  <c r="I33" i="20"/>
  <c r="H33" i="20"/>
  <c r="L32" i="20"/>
  <c r="I32" i="20"/>
  <c r="H32" i="20"/>
  <c r="M31" i="20"/>
  <c r="L31" i="20"/>
  <c r="I31" i="20"/>
  <c r="H31" i="20"/>
  <c r="U30" i="20"/>
  <c r="T30" i="20"/>
  <c r="M30" i="20"/>
  <c r="L30" i="20"/>
  <c r="I30" i="20"/>
  <c r="H30" i="20"/>
  <c r="I29" i="20"/>
  <c r="H29" i="20"/>
  <c r="M28" i="20"/>
  <c r="L28" i="20"/>
  <c r="I28" i="20"/>
  <c r="H28" i="20"/>
  <c r="L27" i="20"/>
  <c r="I26" i="20"/>
  <c r="H26" i="20"/>
  <c r="Q25" i="20"/>
  <c r="P25" i="20"/>
  <c r="I25" i="20"/>
  <c r="H25" i="20"/>
  <c r="I24" i="20"/>
  <c r="H24" i="20"/>
  <c r="Q23" i="20"/>
  <c r="P23" i="20"/>
  <c r="I23" i="20"/>
  <c r="H23" i="20"/>
  <c r="Q22" i="20"/>
  <c r="P22" i="20"/>
  <c r="I22" i="20"/>
  <c r="H22" i="20"/>
  <c r="I21" i="20"/>
  <c r="H21" i="20"/>
  <c r="I20" i="20"/>
  <c r="H20" i="20"/>
  <c r="I19" i="20"/>
  <c r="H19" i="20"/>
  <c r="Q18" i="20"/>
  <c r="P18" i="20"/>
  <c r="Q17" i="20"/>
  <c r="P17" i="20"/>
  <c r="I17" i="20"/>
  <c r="H17" i="20"/>
  <c r="I16" i="20"/>
  <c r="H16" i="20"/>
  <c r="I15" i="20"/>
  <c r="H15" i="20"/>
  <c r="I14" i="20"/>
  <c r="H14" i="20"/>
  <c r="I13" i="20"/>
  <c r="H13" i="20"/>
  <c r="Q12" i="20"/>
  <c r="P12" i="20"/>
  <c r="P38" i="20" s="1"/>
  <c r="I12" i="20"/>
  <c r="H12" i="20"/>
  <c r="I11" i="20"/>
  <c r="H11" i="20"/>
  <c r="Q10" i="20"/>
  <c r="P10" i="20"/>
  <c r="L9" i="20"/>
  <c r="H9" i="20"/>
  <c r="Q8" i="20"/>
  <c r="P8" i="20"/>
  <c r="M8" i="20"/>
  <c r="L8" i="20"/>
  <c r="I8" i="20"/>
  <c r="H8" i="20"/>
  <c r="I7" i="20"/>
  <c r="H7" i="20"/>
  <c r="K150" i="19"/>
  <c r="M150" i="19" s="1"/>
  <c r="S149" i="19"/>
  <c r="R149" i="19"/>
  <c r="T149" i="19" s="1"/>
  <c r="P149" i="19"/>
  <c r="L149" i="19"/>
  <c r="K149" i="19"/>
  <c r="M149" i="19" s="1"/>
  <c r="J149" i="19"/>
  <c r="S148" i="19"/>
  <c r="R148" i="19"/>
  <c r="T148" i="19" s="1"/>
  <c r="L148" i="19"/>
  <c r="K148" i="19"/>
  <c r="M148" i="19" s="1"/>
  <c r="J148" i="19"/>
  <c r="G148" i="19"/>
  <c r="S147" i="19"/>
  <c r="R147" i="19"/>
  <c r="T147" i="19" s="1"/>
  <c r="L147" i="19"/>
  <c r="K147" i="19"/>
  <c r="M147" i="19" s="1"/>
  <c r="J147" i="19"/>
  <c r="G147" i="19"/>
  <c r="S146" i="19"/>
  <c r="R146" i="19"/>
  <c r="T146" i="19" s="1"/>
  <c r="L146" i="19"/>
  <c r="K146" i="19"/>
  <c r="M146" i="19" s="1"/>
  <c r="J146" i="19"/>
  <c r="K128" i="19"/>
  <c r="J128" i="19"/>
  <c r="R150" i="19" s="1"/>
  <c r="H128" i="19"/>
  <c r="G128" i="19"/>
  <c r="F128" i="19"/>
  <c r="J150" i="19" s="1"/>
  <c r="L150" i="19" s="1"/>
  <c r="M127" i="19"/>
  <c r="L127" i="19"/>
  <c r="I127" i="19"/>
  <c r="H127" i="19"/>
  <c r="M126" i="19"/>
  <c r="L126" i="19"/>
  <c r="I126" i="19"/>
  <c r="H126" i="19"/>
  <c r="M125" i="19"/>
  <c r="L125" i="19"/>
  <c r="I125" i="19"/>
  <c r="H125" i="19"/>
  <c r="M124" i="19"/>
  <c r="L124" i="19"/>
  <c r="L128" i="19" s="1"/>
  <c r="I124" i="19"/>
  <c r="H124" i="19"/>
  <c r="O102" i="19"/>
  <c r="O149" i="19" s="1"/>
  <c r="Q149" i="19" s="1"/>
  <c r="N102" i="19"/>
  <c r="N149" i="19" s="1"/>
  <c r="J102" i="19"/>
  <c r="H102" i="19"/>
  <c r="S101" i="19"/>
  <c r="R101" i="19"/>
  <c r="O101" i="19"/>
  <c r="N101" i="19"/>
  <c r="L101" i="19"/>
  <c r="K101" i="19"/>
  <c r="G101" i="19"/>
  <c r="R100" i="19"/>
  <c r="N100" i="19"/>
  <c r="N147" i="19" s="1"/>
  <c r="K100" i="19"/>
  <c r="J100" i="19"/>
  <c r="G100" i="19"/>
  <c r="F100" i="19"/>
  <c r="P99" i="19"/>
  <c r="O99" i="19"/>
  <c r="O146" i="19" s="1"/>
  <c r="F99" i="19"/>
  <c r="T89" i="19"/>
  <c r="T103" i="19" s="1"/>
  <c r="K89" i="19"/>
  <c r="O88" i="19"/>
  <c r="N88" i="19"/>
  <c r="L88" i="19"/>
  <c r="L102" i="19" s="1"/>
  <c r="K88" i="19"/>
  <c r="J88" i="19"/>
  <c r="G88" i="19"/>
  <c r="F88" i="19"/>
  <c r="F102" i="19" s="1"/>
  <c r="Q87" i="19"/>
  <c r="P87" i="19"/>
  <c r="L87" i="19"/>
  <c r="I87" i="19"/>
  <c r="H87" i="19"/>
  <c r="Q86" i="19"/>
  <c r="P86" i="19"/>
  <c r="L86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Q80" i="19"/>
  <c r="P80" i="19"/>
  <c r="I80" i="19"/>
  <c r="H80" i="19"/>
  <c r="Q79" i="19"/>
  <c r="P79" i="19"/>
  <c r="I79" i="19"/>
  <c r="H79" i="19"/>
  <c r="Q78" i="19"/>
  <c r="P78" i="19"/>
  <c r="I78" i="19"/>
  <c r="H78" i="19"/>
  <c r="Q77" i="19"/>
  <c r="P77" i="19"/>
  <c r="M77" i="19"/>
  <c r="L77" i="19"/>
  <c r="I77" i="19"/>
  <c r="H77" i="19"/>
  <c r="I76" i="19"/>
  <c r="H76" i="19"/>
  <c r="M75" i="19"/>
  <c r="L75" i="19"/>
  <c r="I75" i="19"/>
  <c r="H75" i="19"/>
  <c r="I74" i="19"/>
  <c r="H74" i="19"/>
  <c r="Q73" i="19"/>
  <c r="P73" i="19"/>
  <c r="I73" i="19"/>
  <c r="H73" i="19"/>
  <c r="H88" i="19" s="1"/>
  <c r="U72" i="19"/>
  <c r="U101" i="19" s="1"/>
  <c r="T72" i="19"/>
  <c r="T101" i="19" s="1"/>
  <c r="S72" i="19"/>
  <c r="R72" i="19"/>
  <c r="Q72" i="19"/>
  <c r="Q101" i="19" s="1"/>
  <c r="O72" i="19"/>
  <c r="N72" i="19"/>
  <c r="M72" i="19"/>
  <c r="M101" i="19" s="1"/>
  <c r="L72" i="19"/>
  <c r="K72" i="19"/>
  <c r="J72" i="19"/>
  <c r="J101" i="19" s="1"/>
  <c r="I72" i="19"/>
  <c r="I101" i="19" s="1"/>
  <c r="G72" i="19"/>
  <c r="F72" i="19"/>
  <c r="F101" i="19" s="1"/>
  <c r="T71" i="19"/>
  <c r="Q71" i="19"/>
  <c r="P71" i="19"/>
  <c r="I71" i="19"/>
  <c r="H71" i="19"/>
  <c r="I70" i="19"/>
  <c r="H70" i="19"/>
  <c r="Q69" i="19"/>
  <c r="P69" i="19"/>
  <c r="I69" i="19"/>
  <c r="H69" i="19"/>
  <c r="I68" i="19"/>
  <c r="H68" i="19"/>
  <c r="Q67" i="19"/>
  <c r="P67" i="19"/>
  <c r="I67" i="19"/>
  <c r="H67" i="19"/>
  <c r="Q66" i="19"/>
  <c r="P66" i="19"/>
  <c r="I66" i="19"/>
  <c r="H66" i="19"/>
  <c r="I65" i="19"/>
  <c r="H65" i="19"/>
  <c r="I64" i="19"/>
  <c r="H64" i="19"/>
  <c r="Q63" i="19"/>
  <c r="P63" i="19"/>
  <c r="I63" i="19"/>
  <c r="H63" i="19"/>
  <c r="M62" i="19"/>
  <c r="L62" i="19"/>
  <c r="I62" i="19"/>
  <c r="H62" i="19"/>
  <c r="I61" i="19"/>
  <c r="H61" i="19"/>
  <c r="I60" i="19"/>
  <c r="H60" i="19"/>
  <c r="Q59" i="19"/>
  <c r="P59" i="19"/>
  <c r="I59" i="19"/>
  <c r="H59" i="19"/>
  <c r="H72" i="19" s="1"/>
  <c r="H101" i="19" s="1"/>
  <c r="I58" i="19"/>
  <c r="H58" i="19"/>
  <c r="Q57" i="19"/>
  <c r="P57" i="19"/>
  <c r="P72" i="19" s="1"/>
  <c r="P101" i="19" s="1"/>
  <c r="I57" i="19"/>
  <c r="H57" i="19"/>
  <c r="M56" i="19"/>
  <c r="L56" i="19"/>
  <c r="I56" i="19"/>
  <c r="H56" i="19"/>
  <c r="Q55" i="19"/>
  <c r="L55" i="19"/>
  <c r="I55" i="19"/>
  <c r="H55" i="19"/>
  <c r="T54" i="19"/>
  <c r="T100" i="19" s="1"/>
  <c r="S54" i="19"/>
  <c r="R54" i="19"/>
  <c r="O54" i="19"/>
  <c r="N54" i="19"/>
  <c r="K54" i="19"/>
  <c r="M54" i="19" s="1"/>
  <c r="M100" i="19" s="1"/>
  <c r="J54" i="19"/>
  <c r="G54" i="19"/>
  <c r="I54" i="19" s="1"/>
  <c r="I100" i="19" s="1"/>
  <c r="F54" i="19"/>
  <c r="I53" i="19"/>
  <c r="H53" i="19"/>
  <c r="Q52" i="19"/>
  <c r="P52" i="19"/>
  <c r="M52" i="19"/>
  <c r="L52" i="19"/>
  <c r="I52" i="19"/>
  <c r="H52" i="19"/>
  <c r="Q51" i="19"/>
  <c r="P51" i="19"/>
  <c r="M51" i="19"/>
  <c r="L51" i="19"/>
  <c r="I51" i="19"/>
  <c r="H51" i="19"/>
  <c r="Q50" i="19"/>
  <c r="P50" i="19"/>
  <c r="I50" i="19"/>
  <c r="H50" i="19"/>
  <c r="M49" i="19"/>
  <c r="L49" i="19"/>
  <c r="I49" i="19"/>
  <c r="H49" i="19"/>
  <c r="I48" i="19"/>
  <c r="H48" i="19"/>
  <c r="M47" i="19"/>
  <c r="L47" i="19"/>
  <c r="L54" i="19" s="1"/>
  <c r="L100" i="19" s="1"/>
  <c r="I47" i="19"/>
  <c r="H47" i="19"/>
  <c r="U46" i="19"/>
  <c r="T46" i="19"/>
  <c r="Q46" i="19"/>
  <c r="P46" i="19"/>
  <c r="I46" i="19"/>
  <c r="H46" i="19"/>
  <c r="M45" i="19"/>
  <c r="L45" i="19"/>
  <c r="I45" i="19"/>
  <c r="H45" i="19"/>
  <c r="I44" i="19"/>
  <c r="H44" i="19"/>
  <c r="I43" i="19"/>
  <c r="H43" i="19"/>
  <c r="I42" i="19"/>
  <c r="H42" i="19"/>
  <c r="I41" i="19"/>
  <c r="H41" i="19"/>
  <c r="Q40" i="19"/>
  <c r="P40" i="19"/>
  <c r="I40" i="19"/>
  <c r="H40" i="19"/>
  <c r="Q39" i="19"/>
  <c r="P39" i="19"/>
  <c r="I39" i="19"/>
  <c r="H39" i="19"/>
  <c r="H54" i="19" s="1"/>
  <c r="H100" i="19" s="1"/>
  <c r="U38" i="19"/>
  <c r="U99" i="19" s="1"/>
  <c r="S38" i="19"/>
  <c r="S99" i="19" s="1"/>
  <c r="R38" i="19"/>
  <c r="R99" i="19" s="1"/>
  <c r="Q38" i="19"/>
  <c r="Q99" i="19" s="1"/>
  <c r="O38" i="19"/>
  <c r="N38" i="19"/>
  <c r="N99" i="19" s="1"/>
  <c r="K38" i="19"/>
  <c r="J38" i="19"/>
  <c r="G38" i="19"/>
  <c r="I38" i="19" s="1"/>
  <c r="I99" i="19" s="1"/>
  <c r="F38" i="19"/>
  <c r="H38" i="19" s="1"/>
  <c r="I37" i="19"/>
  <c r="H37" i="19"/>
  <c r="Q36" i="19"/>
  <c r="P36" i="19"/>
  <c r="I36" i="19"/>
  <c r="H36" i="19"/>
  <c r="M35" i="19"/>
  <c r="L35" i="19"/>
  <c r="I35" i="19"/>
  <c r="H35" i="19"/>
  <c r="I34" i="19"/>
  <c r="H34" i="19"/>
  <c r="Q33" i="19"/>
  <c r="P33" i="19"/>
  <c r="I33" i="19"/>
  <c r="H33" i="19"/>
  <c r="L32" i="19"/>
  <c r="I32" i="19"/>
  <c r="H32" i="19"/>
  <c r="M31" i="19"/>
  <c r="L31" i="19"/>
  <c r="I31" i="19"/>
  <c r="H31" i="19"/>
  <c r="U30" i="19"/>
  <c r="T30" i="19"/>
  <c r="T38" i="19" s="1"/>
  <c r="T99" i="19" s="1"/>
  <c r="M30" i="19"/>
  <c r="L30" i="19"/>
  <c r="I30" i="19"/>
  <c r="H30" i="19"/>
  <c r="I29" i="19"/>
  <c r="H29" i="19"/>
  <c r="M28" i="19"/>
  <c r="L28" i="19"/>
  <c r="I28" i="19"/>
  <c r="H28" i="19"/>
  <c r="L27" i="19"/>
  <c r="I26" i="19"/>
  <c r="H26" i="19"/>
  <c r="Q25" i="19"/>
  <c r="P25" i="19"/>
  <c r="I25" i="19"/>
  <c r="H25" i="19"/>
  <c r="I24" i="19"/>
  <c r="H24" i="19"/>
  <c r="Q23" i="19"/>
  <c r="P23" i="19"/>
  <c r="I23" i="19"/>
  <c r="H23" i="19"/>
  <c r="Q22" i="19"/>
  <c r="P22" i="19"/>
  <c r="I22" i="19"/>
  <c r="H22" i="19"/>
  <c r="I21" i="19"/>
  <c r="H21" i="19"/>
  <c r="I20" i="19"/>
  <c r="H20" i="19"/>
  <c r="I19" i="19"/>
  <c r="H19" i="19"/>
  <c r="Q18" i="19"/>
  <c r="P18" i="19"/>
  <c r="Q17" i="19"/>
  <c r="P17" i="19"/>
  <c r="I17" i="19"/>
  <c r="H17" i="19"/>
  <c r="I16" i="19"/>
  <c r="H16" i="19"/>
  <c r="I15" i="19"/>
  <c r="H15" i="19"/>
  <c r="I14" i="19"/>
  <c r="H14" i="19"/>
  <c r="I13" i="19"/>
  <c r="H13" i="19"/>
  <c r="Q12" i="19"/>
  <c r="P12" i="19"/>
  <c r="I12" i="19"/>
  <c r="H12" i="19"/>
  <c r="I11" i="19"/>
  <c r="H11" i="19"/>
  <c r="Q10" i="19"/>
  <c r="P10" i="19"/>
  <c r="L9" i="19"/>
  <c r="H9" i="19"/>
  <c r="Q8" i="19"/>
  <c r="P8" i="19"/>
  <c r="P38" i="19" s="1"/>
  <c r="M8" i="19"/>
  <c r="L8" i="19"/>
  <c r="I8" i="19"/>
  <c r="H8" i="19"/>
  <c r="I7" i="19"/>
  <c r="H7" i="19"/>
  <c r="S149" i="18"/>
  <c r="R149" i="18"/>
  <c r="K149" i="18"/>
  <c r="J149" i="18"/>
  <c r="U148" i="18"/>
  <c r="S148" i="18"/>
  <c r="T148" i="18" s="1"/>
  <c r="R148" i="18"/>
  <c r="M148" i="18"/>
  <c r="L148" i="18"/>
  <c r="K148" i="18"/>
  <c r="J148" i="18"/>
  <c r="T147" i="18"/>
  <c r="S147" i="18"/>
  <c r="U147" i="18" s="1"/>
  <c r="R147" i="18"/>
  <c r="O147" i="18"/>
  <c r="K147" i="18"/>
  <c r="J147" i="18"/>
  <c r="U146" i="18"/>
  <c r="S146" i="18"/>
  <c r="T146" i="18" s="1"/>
  <c r="R146" i="18"/>
  <c r="M146" i="18"/>
  <c r="L146" i="18"/>
  <c r="K146" i="18"/>
  <c r="J146" i="18"/>
  <c r="L128" i="18"/>
  <c r="K128" i="18"/>
  <c r="J128" i="18"/>
  <c r="R150" i="18" s="1"/>
  <c r="H128" i="18"/>
  <c r="G128" i="18"/>
  <c r="F128" i="18"/>
  <c r="J150" i="18" s="1"/>
  <c r="M127" i="18"/>
  <c r="L127" i="18"/>
  <c r="I127" i="18"/>
  <c r="H127" i="18"/>
  <c r="M126" i="18"/>
  <c r="L126" i="18"/>
  <c r="I126" i="18"/>
  <c r="H126" i="18"/>
  <c r="M125" i="18"/>
  <c r="L125" i="18"/>
  <c r="I125" i="18"/>
  <c r="H125" i="18"/>
  <c r="M124" i="18"/>
  <c r="L124" i="18"/>
  <c r="I124" i="18"/>
  <c r="H124" i="18"/>
  <c r="O102" i="18"/>
  <c r="O149" i="18" s="1"/>
  <c r="K102" i="18"/>
  <c r="S101" i="18"/>
  <c r="Q101" i="18"/>
  <c r="O101" i="18"/>
  <c r="O148" i="18" s="1"/>
  <c r="H101" i="18"/>
  <c r="G101" i="18"/>
  <c r="S100" i="18"/>
  <c r="O100" i="18"/>
  <c r="L100" i="18"/>
  <c r="K100" i="18"/>
  <c r="G147" i="18" s="1"/>
  <c r="G100" i="18"/>
  <c r="T99" i="18"/>
  <c r="O99" i="18"/>
  <c r="K99" i="18"/>
  <c r="O89" i="18"/>
  <c r="Q88" i="18"/>
  <c r="Q102" i="18" s="1"/>
  <c r="O88" i="18"/>
  <c r="N88" i="18"/>
  <c r="N102" i="18" s="1"/>
  <c r="N149" i="18" s="1"/>
  <c r="M88" i="18"/>
  <c r="M102" i="18" s="1"/>
  <c r="L88" i="18"/>
  <c r="L102" i="18" s="1"/>
  <c r="K88" i="18"/>
  <c r="J88" i="18"/>
  <c r="J102" i="18" s="1"/>
  <c r="I88" i="18"/>
  <c r="I102" i="18" s="1"/>
  <c r="G88" i="18"/>
  <c r="G102" i="18" s="1"/>
  <c r="G149" i="18" s="1"/>
  <c r="F88" i="18"/>
  <c r="F102" i="18" s="1"/>
  <c r="Q87" i="18"/>
  <c r="P87" i="18"/>
  <c r="L87" i="18"/>
  <c r="I87" i="18"/>
  <c r="H87" i="18"/>
  <c r="Q86" i="18"/>
  <c r="P86" i="18"/>
  <c r="L86" i="18"/>
  <c r="I86" i="18"/>
  <c r="H86" i="18"/>
  <c r="I85" i="18"/>
  <c r="H85" i="18"/>
  <c r="I84" i="18"/>
  <c r="H84" i="18"/>
  <c r="I83" i="18"/>
  <c r="H83" i="18"/>
  <c r="I82" i="18"/>
  <c r="H82" i="18"/>
  <c r="I81" i="18"/>
  <c r="H81" i="18"/>
  <c r="Q80" i="18"/>
  <c r="P80" i="18"/>
  <c r="I80" i="18"/>
  <c r="H80" i="18"/>
  <c r="Q79" i="18"/>
  <c r="P79" i="18"/>
  <c r="I79" i="18"/>
  <c r="H79" i="18"/>
  <c r="Q78" i="18"/>
  <c r="P78" i="18"/>
  <c r="I78" i="18"/>
  <c r="H78" i="18"/>
  <c r="Q77" i="18"/>
  <c r="P77" i="18"/>
  <c r="P88" i="18" s="1"/>
  <c r="P102" i="18" s="1"/>
  <c r="M77" i="18"/>
  <c r="L77" i="18"/>
  <c r="I77" i="18"/>
  <c r="H77" i="18"/>
  <c r="I76" i="18"/>
  <c r="H76" i="18"/>
  <c r="M75" i="18"/>
  <c r="L75" i="18"/>
  <c r="I75" i="18"/>
  <c r="H75" i="18"/>
  <c r="I74" i="18"/>
  <c r="H74" i="18"/>
  <c r="Q73" i="18"/>
  <c r="P73" i="18"/>
  <c r="I73" i="18"/>
  <c r="H73" i="18"/>
  <c r="H88" i="18" s="1"/>
  <c r="H102" i="18" s="1"/>
  <c r="S72" i="18"/>
  <c r="U72" i="18" s="1"/>
  <c r="U101" i="18" s="1"/>
  <c r="R72" i="18"/>
  <c r="Q72" i="18"/>
  <c r="O72" i="18"/>
  <c r="N72" i="18"/>
  <c r="N101" i="18" s="1"/>
  <c r="K72" i="18"/>
  <c r="J72" i="18"/>
  <c r="G72" i="18"/>
  <c r="I72" i="18" s="1"/>
  <c r="I101" i="18" s="1"/>
  <c r="F72" i="18"/>
  <c r="F101" i="18" s="1"/>
  <c r="T71" i="18"/>
  <c r="Q71" i="18"/>
  <c r="P71" i="18"/>
  <c r="I71" i="18"/>
  <c r="H71" i="18"/>
  <c r="I70" i="18"/>
  <c r="H70" i="18"/>
  <c r="Q69" i="18"/>
  <c r="P69" i="18"/>
  <c r="I69" i="18"/>
  <c r="H69" i="18"/>
  <c r="I68" i="18"/>
  <c r="H68" i="18"/>
  <c r="Q67" i="18"/>
  <c r="P67" i="18"/>
  <c r="I67" i="18"/>
  <c r="H67" i="18"/>
  <c r="Q66" i="18"/>
  <c r="P66" i="18"/>
  <c r="I66" i="18"/>
  <c r="H66" i="18"/>
  <c r="I65" i="18"/>
  <c r="H65" i="18"/>
  <c r="I64" i="18"/>
  <c r="H64" i="18"/>
  <c r="Q63" i="18"/>
  <c r="P63" i="18"/>
  <c r="I63" i="18"/>
  <c r="H63" i="18"/>
  <c r="M62" i="18"/>
  <c r="L62" i="18"/>
  <c r="I62" i="18"/>
  <c r="H62" i="18"/>
  <c r="I61" i="18"/>
  <c r="H61" i="18"/>
  <c r="I60" i="18"/>
  <c r="H60" i="18"/>
  <c r="Q59" i="18"/>
  <c r="P59" i="18"/>
  <c r="I59" i="18"/>
  <c r="H59" i="18"/>
  <c r="I58" i="18"/>
  <c r="H58" i="18"/>
  <c r="Q57" i="18"/>
  <c r="P57" i="18"/>
  <c r="I57" i="18"/>
  <c r="H57" i="18"/>
  <c r="M56" i="18"/>
  <c r="L56" i="18"/>
  <c r="I56" i="18"/>
  <c r="H56" i="18"/>
  <c r="Q55" i="18"/>
  <c r="L55" i="18"/>
  <c r="I55" i="18"/>
  <c r="H55" i="18"/>
  <c r="H72" i="18" s="1"/>
  <c r="S54" i="18"/>
  <c r="R54" i="18"/>
  <c r="O54" i="18"/>
  <c r="N54" i="18"/>
  <c r="M54" i="18"/>
  <c r="M100" i="18" s="1"/>
  <c r="K54" i="18"/>
  <c r="J54" i="18"/>
  <c r="J100" i="18" s="1"/>
  <c r="I54" i="18"/>
  <c r="I100" i="18" s="1"/>
  <c r="G54" i="18"/>
  <c r="F54" i="18"/>
  <c r="F100" i="18" s="1"/>
  <c r="I53" i="18"/>
  <c r="H53" i="18"/>
  <c r="Q52" i="18"/>
  <c r="P52" i="18"/>
  <c r="M52" i="18"/>
  <c r="L52" i="18"/>
  <c r="I52" i="18"/>
  <c r="H52" i="18"/>
  <c r="Q51" i="18"/>
  <c r="P51" i="18"/>
  <c r="M51" i="18"/>
  <c r="L51" i="18"/>
  <c r="I51" i="18"/>
  <c r="H51" i="18"/>
  <c r="Q50" i="18"/>
  <c r="P50" i="18"/>
  <c r="I50" i="18"/>
  <c r="H50" i="18"/>
  <c r="M49" i="18"/>
  <c r="L49" i="18"/>
  <c r="I49" i="18"/>
  <c r="H49" i="18"/>
  <c r="I48" i="18"/>
  <c r="H48" i="18"/>
  <c r="M47" i="18"/>
  <c r="L47" i="18"/>
  <c r="I47" i="18"/>
  <c r="H47" i="18"/>
  <c r="U46" i="18"/>
  <c r="T46" i="18"/>
  <c r="Q46" i="18"/>
  <c r="P46" i="18"/>
  <c r="I46" i="18"/>
  <c r="H46" i="18"/>
  <c r="M45" i="18"/>
  <c r="L45" i="18"/>
  <c r="L54" i="18" s="1"/>
  <c r="I45" i="18"/>
  <c r="H45" i="18"/>
  <c r="I44" i="18"/>
  <c r="H44" i="18"/>
  <c r="I43" i="18"/>
  <c r="H43" i="18"/>
  <c r="I42" i="18"/>
  <c r="H42" i="18"/>
  <c r="I41" i="18"/>
  <c r="H41" i="18"/>
  <c r="Q40" i="18"/>
  <c r="P40" i="18"/>
  <c r="I40" i="18"/>
  <c r="H40" i="18"/>
  <c r="Q39" i="18"/>
  <c r="P39" i="18"/>
  <c r="I39" i="18"/>
  <c r="H39" i="18"/>
  <c r="H54" i="18" s="1"/>
  <c r="H100" i="18" s="1"/>
  <c r="T38" i="18"/>
  <c r="S38" i="18"/>
  <c r="R38" i="18"/>
  <c r="O38" i="18"/>
  <c r="N38" i="18"/>
  <c r="L38" i="18"/>
  <c r="K38" i="18"/>
  <c r="J38" i="18"/>
  <c r="H38" i="18"/>
  <c r="G38" i="18"/>
  <c r="F38" i="18"/>
  <c r="I37" i="18"/>
  <c r="H37" i="18"/>
  <c r="Q36" i="18"/>
  <c r="P36" i="18"/>
  <c r="I36" i="18"/>
  <c r="H36" i="18"/>
  <c r="M35" i="18"/>
  <c r="L35" i="18"/>
  <c r="I35" i="18"/>
  <c r="H35" i="18"/>
  <c r="I34" i="18"/>
  <c r="H34" i="18"/>
  <c r="Q33" i="18"/>
  <c r="P33" i="18"/>
  <c r="I33" i="18"/>
  <c r="H33" i="18"/>
  <c r="L32" i="18"/>
  <c r="I32" i="18"/>
  <c r="H32" i="18"/>
  <c r="M31" i="18"/>
  <c r="L31" i="18"/>
  <c r="I31" i="18"/>
  <c r="H31" i="18"/>
  <c r="U30" i="18"/>
  <c r="T30" i="18"/>
  <c r="M30" i="18"/>
  <c r="L30" i="18"/>
  <c r="I30" i="18"/>
  <c r="H30" i="18"/>
  <c r="I29" i="18"/>
  <c r="H29" i="18"/>
  <c r="M28" i="18"/>
  <c r="L28" i="18"/>
  <c r="I28" i="18"/>
  <c r="H28" i="18"/>
  <c r="L27" i="18"/>
  <c r="I26" i="18"/>
  <c r="H26" i="18"/>
  <c r="Q25" i="18"/>
  <c r="P25" i="18"/>
  <c r="I25" i="18"/>
  <c r="H25" i="18"/>
  <c r="I24" i="18"/>
  <c r="H24" i="18"/>
  <c r="Q23" i="18"/>
  <c r="P23" i="18"/>
  <c r="I23" i="18"/>
  <c r="H23" i="18"/>
  <c r="Q22" i="18"/>
  <c r="P22" i="18"/>
  <c r="I22" i="18"/>
  <c r="H22" i="18"/>
  <c r="I21" i="18"/>
  <c r="H21" i="18"/>
  <c r="I20" i="18"/>
  <c r="H20" i="18"/>
  <c r="I19" i="18"/>
  <c r="H19" i="18"/>
  <c r="Q18" i="18"/>
  <c r="P18" i="18"/>
  <c r="Q17" i="18"/>
  <c r="P17" i="18"/>
  <c r="I17" i="18"/>
  <c r="H17" i="18"/>
  <c r="I16" i="18"/>
  <c r="H16" i="18"/>
  <c r="I15" i="18"/>
  <c r="H15" i="18"/>
  <c r="I14" i="18"/>
  <c r="H14" i="18"/>
  <c r="I13" i="18"/>
  <c r="H13" i="18"/>
  <c r="Q12" i="18"/>
  <c r="P12" i="18"/>
  <c r="I12" i="18"/>
  <c r="H12" i="18"/>
  <c r="I11" i="18"/>
  <c r="H11" i="18"/>
  <c r="Q10" i="18"/>
  <c r="P10" i="18"/>
  <c r="L9" i="18"/>
  <c r="H9" i="18"/>
  <c r="Q8" i="18"/>
  <c r="P8" i="18"/>
  <c r="M8" i="18"/>
  <c r="L8" i="18"/>
  <c r="I8" i="18"/>
  <c r="H8" i="18"/>
  <c r="I7" i="18"/>
  <c r="H7" i="18"/>
  <c r="L150" i="17"/>
  <c r="J150" i="17"/>
  <c r="U149" i="17"/>
  <c r="S149" i="17"/>
  <c r="R149" i="17"/>
  <c r="T149" i="17" s="1"/>
  <c r="M149" i="17"/>
  <c r="L149" i="17"/>
  <c r="K149" i="17"/>
  <c r="J149" i="17"/>
  <c r="U148" i="17"/>
  <c r="T148" i="17"/>
  <c r="S148" i="17"/>
  <c r="R148" i="17"/>
  <c r="K148" i="17"/>
  <c r="J148" i="17"/>
  <c r="S147" i="17"/>
  <c r="R147" i="17"/>
  <c r="M147" i="17"/>
  <c r="L147" i="17"/>
  <c r="K147" i="17"/>
  <c r="J147" i="17"/>
  <c r="U146" i="17"/>
  <c r="T146" i="17"/>
  <c r="S146" i="17"/>
  <c r="R146" i="17"/>
  <c r="N146" i="17"/>
  <c r="K146" i="17"/>
  <c r="J146" i="17"/>
  <c r="F146" i="17"/>
  <c r="K128" i="17"/>
  <c r="S150" i="17" s="1"/>
  <c r="J128" i="17"/>
  <c r="I128" i="17"/>
  <c r="G128" i="17"/>
  <c r="K150" i="17" s="1"/>
  <c r="M150" i="17" s="1"/>
  <c r="F128" i="17"/>
  <c r="M127" i="17"/>
  <c r="L127" i="17"/>
  <c r="I127" i="17"/>
  <c r="H127" i="17"/>
  <c r="M126" i="17"/>
  <c r="L126" i="17"/>
  <c r="I126" i="17"/>
  <c r="H126" i="17"/>
  <c r="M125" i="17"/>
  <c r="L125" i="17"/>
  <c r="I125" i="17"/>
  <c r="H125" i="17"/>
  <c r="M124" i="17"/>
  <c r="L124" i="17"/>
  <c r="L128" i="17" s="1"/>
  <c r="I124" i="17"/>
  <c r="H124" i="17"/>
  <c r="H128" i="17" s="1"/>
  <c r="I116" i="17"/>
  <c r="J102" i="17"/>
  <c r="F102" i="17"/>
  <c r="T101" i="17"/>
  <c r="P101" i="17"/>
  <c r="R100" i="17"/>
  <c r="N100" i="17"/>
  <c r="M100" i="17"/>
  <c r="H100" i="17"/>
  <c r="R99" i="17"/>
  <c r="Q99" i="17"/>
  <c r="N99" i="17"/>
  <c r="J99" i="17"/>
  <c r="F99" i="17"/>
  <c r="V99" i="17" s="1"/>
  <c r="F89" i="17"/>
  <c r="F103" i="17" s="1"/>
  <c r="O88" i="17"/>
  <c r="O102" i="17" s="1"/>
  <c r="O149" i="17" s="1"/>
  <c r="N88" i="17"/>
  <c r="K88" i="17"/>
  <c r="K102" i="17" s="1"/>
  <c r="J88" i="17"/>
  <c r="G88" i="17"/>
  <c r="G102" i="17" s="1"/>
  <c r="F88" i="17"/>
  <c r="I88" i="17" s="1"/>
  <c r="I102" i="17" s="1"/>
  <c r="Q87" i="17"/>
  <c r="P87" i="17"/>
  <c r="L87" i="17"/>
  <c r="I87" i="17"/>
  <c r="H87" i="17"/>
  <c r="Q86" i="17"/>
  <c r="P86" i="17"/>
  <c r="L86" i="17"/>
  <c r="I86" i="17"/>
  <c r="H86" i="17"/>
  <c r="I85" i="17"/>
  <c r="H85" i="17"/>
  <c r="I84" i="17"/>
  <c r="H84" i="17"/>
  <c r="I83" i="17"/>
  <c r="H83" i="17"/>
  <c r="I82" i="17"/>
  <c r="H82" i="17"/>
  <c r="I81" i="17"/>
  <c r="H81" i="17"/>
  <c r="Q80" i="17"/>
  <c r="P80" i="17"/>
  <c r="I80" i="17"/>
  <c r="H80" i="17"/>
  <c r="Q79" i="17"/>
  <c r="P79" i="17"/>
  <c r="I79" i="17"/>
  <c r="H79" i="17"/>
  <c r="Q78" i="17"/>
  <c r="P78" i="17"/>
  <c r="I78" i="17"/>
  <c r="H78" i="17"/>
  <c r="Q77" i="17"/>
  <c r="P77" i="17"/>
  <c r="M77" i="17"/>
  <c r="L77" i="17"/>
  <c r="I77" i="17"/>
  <c r="H77" i="17"/>
  <c r="I76" i="17"/>
  <c r="H76" i="17"/>
  <c r="M75" i="17"/>
  <c r="L75" i="17"/>
  <c r="I75" i="17"/>
  <c r="H75" i="17"/>
  <c r="I74" i="17"/>
  <c r="H74" i="17"/>
  <c r="Q73" i="17"/>
  <c r="P73" i="17"/>
  <c r="P88" i="17" s="1"/>
  <c r="P102" i="17" s="1"/>
  <c r="I73" i="17"/>
  <c r="H73" i="17"/>
  <c r="H88" i="17" s="1"/>
  <c r="H102" i="17" s="1"/>
  <c r="T72" i="17"/>
  <c r="S72" i="17"/>
  <c r="R72" i="17"/>
  <c r="R101" i="17" s="1"/>
  <c r="P72" i="17"/>
  <c r="O72" i="17"/>
  <c r="N72" i="17"/>
  <c r="N101" i="17" s="1"/>
  <c r="N148" i="17" s="1"/>
  <c r="K72" i="17"/>
  <c r="J72" i="17"/>
  <c r="H72" i="17"/>
  <c r="H101" i="17" s="1"/>
  <c r="G72" i="17"/>
  <c r="F72" i="17"/>
  <c r="F101" i="17" s="1"/>
  <c r="T71" i="17"/>
  <c r="Q71" i="17"/>
  <c r="P71" i="17"/>
  <c r="I71" i="17"/>
  <c r="H71" i="17"/>
  <c r="I70" i="17"/>
  <c r="H70" i="17"/>
  <c r="Q69" i="17"/>
  <c r="P69" i="17"/>
  <c r="I69" i="17"/>
  <c r="H69" i="17"/>
  <c r="I68" i="17"/>
  <c r="H68" i="17"/>
  <c r="Q67" i="17"/>
  <c r="P67" i="17"/>
  <c r="I67" i="17"/>
  <c r="H67" i="17"/>
  <c r="Q66" i="17"/>
  <c r="P66" i="17"/>
  <c r="I66" i="17"/>
  <c r="H66" i="17"/>
  <c r="I65" i="17"/>
  <c r="H65" i="17"/>
  <c r="I64" i="17"/>
  <c r="H64" i="17"/>
  <c r="Q63" i="17"/>
  <c r="P63" i="17"/>
  <c r="I63" i="17"/>
  <c r="H63" i="17"/>
  <c r="M62" i="17"/>
  <c r="L62" i="17"/>
  <c r="I62" i="17"/>
  <c r="H62" i="17"/>
  <c r="I61" i="17"/>
  <c r="H61" i="17"/>
  <c r="I60" i="17"/>
  <c r="H60" i="17"/>
  <c r="Q59" i="17"/>
  <c r="P59" i="17"/>
  <c r="I59" i="17"/>
  <c r="H59" i="17"/>
  <c r="I58" i="17"/>
  <c r="H58" i="17"/>
  <c r="Q57" i="17"/>
  <c r="P57" i="17"/>
  <c r="I57" i="17"/>
  <c r="H57" i="17"/>
  <c r="M56" i="17"/>
  <c r="L56" i="17"/>
  <c r="I56" i="17"/>
  <c r="H56" i="17"/>
  <c r="Q55" i="17"/>
  <c r="L55" i="17"/>
  <c r="I55" i="17"/>
  <c r="H55" i="17"/>
  <c r="S54" i="17"/>
  <c r="R54" i="17"/>
  <c r="O54" i="17"/>
  <c r="O100" i="17" s="1"/>
  <c r="N54" i="17"/>
  <c r="M54" i="17"/>
  <c r="K54" i="17"/>
  <c r="K100" i="17" s="1"/>
  <c r="J54" i="17"/>
  <c r="J89" i="17" s="1"/>
  <c r="J103" i="17" s="1"/>
  <c r="I54" i="17"/>
  <c r="I100" i="17" s="1"/>
  <c r="G54" i="17"/>
  <c r="G100" i="17" s="1"/>
  <c r="F54" i="17"/>
  <c r="F100" i="17" s="1"/>
  <c r="I53" i="17"/>
  <c r="H53" i="17"/>
  <c r="Q52" i="17"/>
  <c r="P52" i="17"/>
  <c r="M52" i="17"/>
  <c r="L52" i="17"/>
  <c r="I52" i="17"/>
  <c r="H52" i="17"/>
  <c r="Q51" i="17"/>
  <c r="P51" i="17"/>
  <c r="M51" i="17"/>
  <c r="L51" i="17"/>
  <c r="I51" i="17"/>
  <c r="H51" i="17"/>
  <c r="Q50" i="17"/>
  <c r="P50" i="17"/>
  <c r="I50" i="17"/>
  <c r="H50" i="17"/>
  <c r="M49" i="17"/>
  <c r="L49" i="17"/>
  <c r="I49" i="17"/>
  <c r="H49" i="17"/>
  <c r="I48" i="17"/>
  <c r="H48" i="17"/>
  <c r="M47" i="17"/>
  <c r="L47" i="17"/>
  <c r="I47" i="17"/>
  <c r="H47" i="17"/>
  <c r="U46" i="17"/>
  <c r="T46" i="17"/>
  <c r="Q46" i="17"/>
  <c r="P46" i="17"/>
  <c r="I46" i="17"/>
  <c r="H46" i="17"/>
  <c r="M45" i="17"/>
  <c r="L45" i="17"/>
  <c r="L54" i="17" s="1"/>
  <c r="L100" i="17" s="1"/>
  <c r="I45" i="17"/>
  <c r="H45" i="17"/>
  <c r="I44" i="17"/>
  <c r="H44" i="17"/>
  <c r="I43" i="17"/>
  <c r="H43" i="17"/>
  <c r="I42" i="17"/>
  <c r="H42" i="17"/>
  <c r="I41" i="17"/>
  <c r="H41" i="17"/>
  <c r="Q40" i="17"/>
  <c r="P40" i="17"/>
  <c r="I40" i="17"/>
  <c r="H40" i="17"/>
  <c r="Q39" i="17"/>
  <c r="P39" i="17"/>
  <c r="I39" i="17"/>
  <c r="H39" i="17"/>
  <c r="H54" i="17" s="1"/>
  <c r="U38" i="17"/>
  <c r="U99" i="17" s="1"/>
  <c r="S38" i="17"/>
  <c r="R38" i="17"/>
  <c r="Q38" i="17"/>
  <c r="O38" i="17"/>
  <c r="N38" i="17"/>
  <c r="M38" i="17"/>
  <c r="M99" i="17" s="1"/>
  <c r="K38" i="17"/>
  <c r="J38" i="17"/>
  <c r="I38" i="17"/>
  <c r="I99" i="17" s="1"/>
  <c r="G38" i="17"/>
  <c r="F38" i="17"/>
  <c r="I37" i="17"/>
  <c r="H37" i="17"/>
  <c r="Q36" i="17"/>
  <c r="P36" i="17"/>
  <c r="I36" i="17"/>
  <c r="H36" i="17"/>
  <c r="M35" i="17"/>
  <c r="L35" i="17"/>
  <c r="I35" i="17"/>
  <c r="H35" i="17"/>
  <c r="I34" i="17"/>
  <c r="H34" i="17"/>
  <c r="Q33" i="17"/>
  <c r="P33" i="17"/>
  <c r="I33" i="17"/>
  <c r="H33" i="17"/>
  <c r="L32" i="17"/>
  <c r="I32" i="17"/>
  <c r="H32" i="17"/>
  <c r="M31" i="17"/>
  <c r="L31" i="17"/>
  <c r="I31" i="17"/>
  <c r="H31" i="17"/>
  <c r="U30" i="17"/>
  <c r="T30" i="17"/>
  <c r="T38" i="17" s="1"/>
  <c r="M30" i="17"/>
  <c r="L30" i="17"/>
  <c r="I30" i="17"/>
  <c r="H30" i="17"/>
  <c r="I29" i="17"/>
  <c r="H29" i="17"/>
  <c r="M28" i="17"/>
  <c r="L28" i="17"/>
  <c r="I28" i="17"/>
  <c r="H28" i="17"/>
  <c r="L27" i="17"/>
  <c r="I26" i="17"/>
  <c r="H26" i="17"/>
  <c r="Q25" i="17"/>
  <c r="P25" i="17"/>
  <c r="I25" i="17"/>
  <c r="H25" i="17"/>
  <c r="I24" i="17"/>
  <c r="H24" i="17"/>
  <c r="Q23" i="17"/>
  <c r="P23" i="17"/>
  <c r="I23" i="17"/>
  <c r="H23" i="17"/>
  <c r="Q22" i="17"/>
  <c r="P22" i="17"/>
  <c r="I22" i="17"/>
  <c r="H22" i="17"/>
  <c r="I21" i="17"/>
  <c r="H21" i="17"/>
  <c r="I20" i="17"/>
  <c r="H20" i="17"/>
  <c r="I19" i="17"/>
  <c r="H19" i="17"/>
  <c r="Q18" i="17"/>
  <c r="P18" i="17"/>
  <c r="Q17" i="17"/>
  <c r="P17" i="17"/>
  <c r="I17" i="17"/>
  <c r="H17" i="17"/>
  <c r="I16" i="17"/>
  <c r="H16" i="17"/>
  <c r="I15" i="17"/>
  <c r="H15" i="17"/>
  <c r="I14" i="17"/>
  <c r="H14" i="17"/>
  <c r="I13" i="17"/>
  <c r="H13" i="17"/>
  <c r="Q12" i="17"/>
  <c r="P12" i="17"/>
  <c r="P38" i="17" s="1"/>
  <c r="I12" i="17"/>
  <c r="H12" i="17"/>
  <c r="I11" i="17"/>
  <c r="H11" i="17"/>
  <c r="Q10" i="17"/>
  <c r="P10" i="17"/>
  <c r="L9" i="17"/>
  <c r="H9" i="17"/>
  <c r="Q8" i="17"/>
  <c r="P8" i="17"/>
  <c r="M8" i="17"/>
  <c r="L8" i="17"/>
  <c r="I8" i="17"/>
  <c r="H8" i="17"/>
  <c r="I7" i="17"/>
  <c r="H7" i="17"/>
  <c r="S150" i="16"/>
  <c r="M150" i="16"/>
  <c r="S149" i="16"/>
  <c r="R149" i="16"/>
  <c r="T149" i="16" s="1"/>
  <c r="N149" i="16"/>
  <c r="P149" i="16" s="1"/>
  <c r="M149" i="16"/>
  <c r="K149" i="16"/>
  <c r="J149" i="16"/>
  <c r="L149" i="16" s="1"/>
  <c r="S148" i="16"/>
  <c r="R148" i="16"/>
  <c r="T148" i="16" s="1"/>
  <c r="N148" i="16"/>
  <c r="M148" i="16"/>
  <c r="K148" i="16"/>
  <c r="J148" i="16"/>
  <c r="L148" i="16" s="1"/>
  <c r="S147" i="16"/>
  <c r="R147" i="16"/>
  <c r="T147" i="16" s="1"/>
  <c r="M147" i="16"/>
  <c r="K147" i="16"/>
  <c r="J147" i="16"/>
  <c r="L147" i="16" s="1"/>
  <c r="S146" i="16"/>
  <c r="R146" i="16"/>
  <c r="T146" i="16" s="1"/>
  <c r="M146" i="16"/>
  <c r="K146" i="16"/>
  <c r="J146" i="16"/>
  <c r="L146" i="16" s="1"/>
  <c r="K128" i="16"/>
  <c r="J128" i="16"/>
  <c r="R150" i="16" s="1"/>
  <c r="T150" i="16" s="1"/>
  <c r="G128" i="16"/>
  <c r="K150" i="16" s="1"/>
  <c r="F128" i="16"/>
  <c r="J150" i="16" s="1"/>
  <c r="M127" i="16"/>
  <c r="L127" i="16"/>
  <c r="I127" i="16"/>
  <c r="H127" i="16"/>
  <c r="M126" i="16"/>
  <c r="L126" i="16"/>
  <c r="I126" i="16"/>
  <c r="H126" i="16"/>
  <c r="M125" i="16"/>
  <c r="L125" i="16"/>
  <c r="I125" i="16"/>
  <c r="H125" i="16"/>
  <c r="M124" i="16"/>
  <c r="L124" i="16"/>
  <c r="L128" i="16" s="1"/>
  <c r="I124" i="16"/>
  <c r="H124" i="16"/>
  <c r="H128" i="16" s="1"/>
  <c r="K103" i="16"/>
  <c r="Q102" i="16"/>
  <c r="O102" i="16"/>
  <c r="O149" i="16" s="1"/>
  <c r="K102" i="16"/>
  <c r="J102" i="16"/>
  <c r="F102" i="16"/>
  <c r="S101" i="16"/>
  <c r="R101" i="16"/>
  <c r="O101" i="16"/>
  <c r="O148" i="16" s="1"/>
  <c r="Q148" i="16" s="1"/>
  <c r="N101" i="16"/>
  <c r="J101" i="16"/>
  <c r="F101" i="16"/>
  <c r="F148" i="16" s="1"/>
  <c r="R100" i="16"/>
  <c r="N147" i="16" s="1"/>
  <c r="N100" i="16"/>
  <c r="G100" i="16"/>
  <c r="S99" i="16"/>
  <c r="O146" i="16" s="1"/>
  <c r="O99" i="16"/>
  <c r="K99" i="16"/>
  <c r="G99" i="16"/>
  <c r="G146" i="16" s="1"/>
  <c r="K89" i="16"/>
  <c r="G89" i="16"/>
  <c r="F89" i="16"/>
  <c r="O88" i="16"/>
  <c r="Q88" i="16" s="1"/>
  <c r="N88" i="16"/>
  <c r="N102" i="16" s="1"/>
  <c r="M88" i="16"/>
  <c r="M102" i="16" s="1"/>
  <c r="K88" i="16"/>
  <c r="J88" i="16"/>
  <c r="L88" i="16" s="1"/>
  <c r="L102" i="16" s="1"/>
  <c r="G88" i="16"/>
  <c r="F88" i="16"/>
  <c r="Q87" i="16"/>
  <c r="P87" i="16"/>
  <c r="L87" i="16"/>
  <c r="I87" i="16"/>
  <c r="H87" i="16"/>
  <c r="Q86" i="16"/>
  <c r="P86" i="16"/>
  <c r="L86" i="16"/>
  <c r="I86" i="16"/>
  <c r="H86" i="16"/>
  <c r="I85" i="16"/>
  <c r="H85" i="16"/>
  <c r="I84" i="16"/>
  <c r="H84" i="16"/>
  <c r="I83" i="16"/>
  <c r="H83" i="16"/>
  <c r="I82" i="16"/>
  <c r="H82" i="16"/>
  <c r="I81" i="16"/>
  <c r="H81" i="16"/>
  <c r="Q80" i="16"/>
  <c r="P80" i="16"/>
  <c r="I80" i="16"/>
  <c r="H80" i="16"/>
  <c r="Q79" i="16"/>
  <c r="P79" i="16"/>
  <c r="I79" i="16"/>
  <c r="H79" i="16"/>
  <c r="Q78" i="16"/>
  <c r="P78" i="16"/>
  <c r="I78" i="16"/>
  <c r="H78" i="16"/>
  <c r="Q77" i="16"/>
  <c r="P77" i="16"/>
  <c r="M77" i="16"/>
  <c r="L77" i="16"/>
  <c r="I77" i="16"/>
  <c r="H77" i="16"/>
  <c r="I76" i="16"/>
  <c r="H76" i="16"/>
  <c r="M75" i="16"/>
  <c r="L75" i="16"/>
  <c r="I75" i="16"/>
  <c r="H75" i="16"/>
  <c r="I74" i="16"/>
  <c r="H74" i="16"/>
  <c r="Q73" i="16"/>
  <c r="P73" i="16"/>
  <c r="I73" i="16"/>
  <c r="H73" i="16"/>
  <c r="H88" i="16" s="1"/>
  <c r="H102" i="16" s="1"/>
  <c r="U72" i="16"/>
  <c r="U101" i="16" s="1"/>
  <c r="S72" i="16"/>
  <c r="T72" i="16" s="1"/>
  <c r="T101" i="16" s="1"/>
  <c r="R72" i="16"/>
  <c r="Q72" i="16"/>
  <c r="Q101" i="16" s="1"/>
  <c r="O72" i="16"/>
  <c r="N72" i="16"/>
  <c r="M72" i="16"/>
  <c r="M101" i="16" s="1"/>
  <c r="K72" i="16"/>
  <c r="L72" i="16" s="1"/>
  <c r="L101" i="16" s="1"/>
  <c r="J72" i="16"/>
  <c r="I72" i="16"/>
  <c r="I101" i="16" s="1"/>
  <c r="G72" i="16"/>
  <c r="G101" i="16" s="1"/>
  <c r="F72" i="16"/>
  <c r="T71" i="16"/>
  <c r="Q71" i="16"/>
  <c r="P71" i="16"/>
  <c r="I71" i="16"/>
  <c r="H71" i="16"/>
  <c r="I70" i="16"/>
  <c r="H70" i="16"/>
  <c r="Q69" i="16"/>
  <c r="P69" i="16"/>
  <c r="I69" i="16"/>
  <c r="H69" i="16"/>
  <c r="I68" i="16"/>
  <c r="H68" i="16"/>
  <c r="Q67" i="16"/>
  <c r="P67" i="16"/>
  <c r="I67" i="16"/>
  <c r="H67" i="16"/>
  <c r="Q66" i="16"/>
  <c r="P66" i="16"/>
  <c r="I66" i="16"/>
  <c r="H66" i="16"/>
  <c r="I65" i="16"/>
  <c r="H65" i="16"/>
  <c r="I64" i="16"/>
  <c r="H64" i="16"/>
  <c r="Q63" i="16"/>
  <c r="P63" i="16"/>
  <c r="I63" i="16"/>
  <c r="H63" i="16"/>
  <c r="M62" i="16"/>
  <c r="L62" i="16"/>
  <c r="I62" i="16"/>
  <c r="H62" i="16"/>
  <c r="I61" i="16"/>
  <c r="H61" i="16"/>
  <c r="I60" i="16"/>
  <c r="H60" i="16"/>
  <c r="Q59" i="16"/>
  <c r="P59" i="16"/>
  <c r="I59" i="16"/>
  <c r="H59" i="16"/>
  <c r="I58" i="16"/>
  <c r="H58" i="16"/>
  <c r="Q57" i="16"/>
  <c r="P57" i="16"/>
  <c r="P72" i="16" s="1"/>
  <c r="P101" i="16" s="1"/>
  <c r="I57" i="16"/>
  <c r="H57" i="16"/>
  <c r="M56" i="16"/>
  <c r="L56" i="16"/>
  <c r="I56" i="16"/>
  <c r="H56" i="16"/>
  <c r="Q55" i="16"/>
  <c r="L55" i="16"/>
  <c r="I55" i="16"/>
  <c r="H55" i="16"/>
  <c r="S54" i="16"/>
  <c r="R54" i="16"/>
  <c r="O54" i="16"/>
  <c r="N54" i="16"/>
  <c r="K54" i="16"/>
  <c r="J54" i="16"/>
  <c r="J100" i="16" s="1"/>
  <c r="G54" i="16"/>
  <c r="F54" i="16"/>
  <c r="F100" i="16" s="1"/>
  <c r="I53" i="16"/>
  <c r="H53" i="16"/>
  <c r="Q52" i="16"/>
  <c r="P52" i="16"/>
  <c r="M52" i="16"/>
  <c r="L52" i="16"/>
  <c r="I52" i="16"/>
  <c r="H52" i="16"/>
  <c r="Q51" i="16"/>
  <c r="P51" i="16"/>
  <c r="M51" i="16"/>
  <c r="L51" i="16"/>
  <c r="I51" i="16"/>
  <c r="H51" i="16"/>
  <c r="Q50" i="16"/>
  <c r="P50" i="16"/>
  <c r="I50" i="16"/>
  <c r="H50" i="16"/>
  <c r="M49" i="16"/>
  <c r="L49" i="16"/>
  <c r="I49" i="16"/>
  <c r="H49" i="16"/>
  <c r="I48" i="16"/>
  <c r="H48" i="16"/>
  <c r="M47" i="16"/>
  <c r="L47" i="16"/>
  <c r="I47" i="16"/>
  <c r="H47" i="16"/>
  <c r="U46" i="16"/>
  <c r="T46" i="16"/>
  <c r="Q46" i="16"/>
  <c r="P46" i="16"/>
  <c r="I46" i="16"/>
  <c r="H46" i="16"/>
  <c r="M45" i="16"/>
  <c r="L45" i="16"/>
  <c r="L54" i="16" s="1"/>
  <c r="L100" i="16" s="1"/>
  <c r="I45" i="16"/>
  <c r="H45" i="16"/>
  <c r="I44" i="16"/>
  <c r="H44" i="16"/>
  <c r="I43" i="16"/>
  <c r="H43" i="16"/>
  <c r="I42" i="16"/>
  <c r="H42" i="16"/>
  <c r="I41" i="16"/>
  <c r="H41" i="16"/>
  <c r="Q40" i="16"/>
  <c r="P40" i="16"/>
  <c r="I40" i="16"/>
  <c r="H40" i="16"/>
  <c r="Q39" i="16"/>
  <c r="P39" i="16"/>
  <c r="I39" i="16"/>
  <c r="H39" i="16"/>
  <c r="H54" i="16" s="1"/>
  <c r="H100" i="16" s="1"/>
  <c r="S38" i="16"/>
  <c r="R38" i="16"/>
  <c r="O38" i="16"/>
  <c r="N38" i="16"/>
  <c r="K38" i="16"/>
  <c r="J38" i="16"/>
  <c r="G38" i="16"/>
  <c r="F38" i="16"/>
  <c r="F99" i="16" s="1"/>
  <c r="I37" i="16"/>
  <c r="H37" i="16"/>
  <c r="Q36" i="16"/>
  <c r="P36" i="16"/>
  <c r="I36" i="16"/>
  <c r="H36" i="16"/>
  <c r="M35" i="16"/>
  <c r="L35" i="16"/>
  <c r="I35" i="16"/>
  <c r="H35" i="16"/>
  <c r="I34" i="16"/>
  <c r="H34" i="16"/>
  <c r="Q33" i="16"/>
  <c r="P33" i="16"/>
  <c r="I33" i="16"/>
  <c r="H33" i="16"/>
  <c r="L32" i="16"/>
  <c r="I32" i="16"/>
  <c r="H32" i="16"/>
  <c r="M31" i="16"/>
  <c r="L31" i="16"/>
  <c r="I31" i="16"/>
  <c r="H31" i="16"/>
  <c r="U30" i="16"/>
  <c r="T30" i="16"/>
  <c r="T38" i="16" s="1"/>
  <c r="M30" i="16"/>
  <c r="L30" i="16"/>
  <c r="I30" i="16"/>
  <c r="H30" i="16"/>
  <c r="I29" i="16"/>
  <c r="H29" i="16"/>
  <c r="M28" i="16"/>
  <c r="L28" i="16"/>
  <c r="I28" i="16"/>
  <c r="H28" i="16"/>
  <c r="L27" i="16"/>
  <c r="I26" i="16"/>
  <c r="H26" i="16"/>
  <c r="Q25" i="16"/>
  <c r="P25" i="16"/>
  <c r="I25" i="16"/>
  <c r="H25" i="16"/>
  <c r="I24" i="16"/>
  <c r="H24" i="16"/>
  <c r="Q23" i="16"/>
  <c r="P23" i="16"/>
  <c r="I23" i="16"/>
  <c r="H23" i="16"/>
  <c r="Q22" i="16"/>
  <c r="P22" i="16"/>
  <c r="I22" i="16"/>
  <c r="H22" i="16"/>
  <c r="I21" i="16"/>
  <c r="H21" i="16"/>
  <c r="I20" i="16"/>
  <c r="H20" i="16"/>
  <c r="I19" i="16"/>
  <c r="H19" i="16"/>
  <c r="Q18" i="16"/>
  <c r="P18" i="16"/>
  <c r="Q17" i="16"/>
  <c r="P17" i="16"/>
  <c r="I17" i="16"/>
  <c r="H17" i="16"/>
  <c r="I16" i="16"/>
  <c r="H16" i="16"/>
  <c r="I15" i="16"/>
  <c r="H15" i="16"/>
  <c r="I14" i="16"/>
  <c r="H14" i="16"/>
  <c r="I13" i="16"/>
  <c r="H13" i="16"/>
  <c r="Q12" i="16"/>
  <c r="P12" i="16"/>
  <c r="I12" i="16"/>
  <c r="H12" i="16"/>
  <c r="I11" i="16"/>
  <c r="H11" i="16"/>
  <c r="Q10" i="16"/>
  <c r="P10" i="16"/>
  <c r="L9" i="16"/>
  <c r="H9" i="16"/>
  <c r="Q8" i="16"/>
  <c r="P8" i="16"/>
  <c r="P38" i="16" s="1"/>
  <c r="M8" i="16"/>
  <c r="L8" i="16"/>
  <c r="I8" i="16"/>
  <c r="H8" i="16"/>
  <c r="I7" i="16"/>
  <c r="H7" i="16"/>
  <c r="J150" i="15"/>
  <c r="S149" i="15"/>
  <c r="R149" i="15"/>
  <c r="K149" i="15"/>
  <c r="J149" i="15"/>
  <c r="L149" i="15" s="1"/>
  <c r="S148" i="15"/>
  <c r="R148" i="15"/>
  <c r="K148" i="15"/>
  <c r="J148" i="15"/>
  <c r="L148" i="15" s="1"/>
  <c r="S147" i="15"/>
  <c r="R147" i="15"/>
  <c r="K147" i="15"/>
  <c r="J147" i="15"/>
  <c r="L147" i="15" s="1"/>
  <c r="S146" i="15"/>
  <c r="R146" i="15"/>
  <c r="K146" i="15"/>
  <c r="J146" i="15"/>
  <c r="L146" i="15" s="1"/>
  <c r="L128" i="15"/>
  <c r="K128" i="15"/>
  <c r="J128" i="15"/>
  <c r="R150" i="15" s="1"/>
  <c r="G128" i="15"/>
  <c r="F128" i="15"/>
  <c r="M127" i="15"/>
  <c r="L127" i="15"/>
  <c r="I127" i="15"/>
  <c r="H127" i="15"/>
  <c r="M126" i="15"/>
  <c r="L126" i="15"/>
  <c r="I126" i="15"/>
  <c r="H126" i="15"/>
  <c r="M125" i="15"/>
  <c r="L125" i="15"/>
  <c r="I125" i="15"/>
  <c r="H125" i="15"/>
  <c r="M124" i="15"/>
  <c r="L124" i="15"/>
  <c r="I124" i="15"/>
  <c r="H124" i="15"/>
  <c r="H128" i="15" s="1"/>
  <c r="P102" i="15"/>
  <c r="K102" i="15"/>
  <c r="G102" i="15"/>
  <c r="F102" i="15"/>
  <c r="S101" i="15"/>
  <c r="P101" i="15"/>
  <c r="O101" i="15"/>
  <c r="O148" i="15" s="1"/>
  <c r="K101" i="15"/>
  <c r="J101" i="15"/>
  <c r="G101" i="15"/>
  <c r="G148" i="15" s="1"/>
  <c r="T100" i="15"/>
  <c r="S100" i="15"/>
  <c r="O147" i="15" s="1"/>
  <c r="R100" i="15"/>
  <c r="O100" i="15"/>
  <c r="N100" i="15"/>
  <c r="N147" i="15" s="1"/>
  <c r="P147" i="15" s="1"/>
  <c r="J100" i="15"/>
  <c r="F100" i="15"/>
  <c r="S89" i="15"/>
  <c r="G89" i="15"/>
  <c r="O88" i="15"/>
  <c r="N88" i="15"/>
  <c r="N102" i="15" s="1"/>
  <c r="N149" i="15" s="1"/>
  <c r="K88" i="15"/>
  <c r="J88" i="15"/>
  <c r="G88" i="15"/>
  <c r="I88" i="15" s="1"/>
  <c r="I102" i="15" s="1"/>
  <c r="F88" i="15"/>
  <c r="Q87" i="15"/>
  <c r="P87" i="15"/>
  <c r="L87" i="15"/>
  <c r="I87" i="15"/>
  <c r="H87" i="15"/>
  <c r="Q86" i="15"/>
  <c r="P86" i="15"/>
  <c r="L86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Q80" i="15"/>
  <c r="P80" i="15"/>
  <c r="I80" i="15"/>
  <c r="H80" i="15"/>
  <c r="Q79" i="15"/>
  <c r="P79" i="15"/>
  <c r="I79" i="15"/>
  <c r="H79" i="15"/>
  <c r="Q78" i="15"/>
  <c r="P78" i="15"/>
  <c r="I78" i="15"/>
  <c r="H78" i="15"/>
  <c r="Q77" i="15"/>
  <c r="P77" i="15"/>
  <c r="M77" i="15"/>
  <c r="L77" i="15"/>
  <c r="I77" i="15"/>
  <c r="H77" i="15"/>
  <c r="I76" i="15"/>
  <c r="H76" i="15"/>
  <c r="M75" i="15"/>
  <c r="L75" i="15"/>
  <c r="I75" i="15"/>
  <c r="H75" i="15"/>
  <c r="I74" i="15"/>
  <c r="H74" i="15"/>
  <c r="Q73" i="15"/>
  <c r="P73" i="15"/>
  <c r="P88" i="15" s="1"/>
  <c r="I73" i="15"/>
  <c r="H73" i="15"/>
  <c r="H88" i="15" s="1"/>
  <c r="H102" i="15" s="1"/>
  <c r="S72" i="15"/>
  <c r="R72" i="15"/>
  <c r="O72" i="15"/>
  <c r="N72" i="15"/>
  <c r="K72" i="15"/>
  <c r="J72" i="15"/>
  <c r="G72" i="15"/>
  <c r="F72" i="15"/>
  <c r="I72" i="15" s="1"/>
  <c r="I101" i="15" s="1"/>
  <c r="T71" i="15"/>
  <c r="Q71" i="15"/>
  <c r="P71" i="15"/>
  <c r="I71" i="15"/>
  <c r="H71" i="15"/>
  <c r="I70" i="15"/>
  <c r="H70" i="15"/>
  <c r="Q69" i="15"/>
  <c r="P69" i="15"/>
  <c r="I69" i="15"/>
  <c r="H69" i="15"/>
  <c r="I68" i="15"/>
  <c r="H68" i="15"/>
  <c r="Q67" i="15"/>
  <c r="P67" i="15"/>
  <c r="I67" i="15"/>
  <c r="H67" i="15"/>
  <c r="Q66" i="15"/>
  <c r="P66" i="15"/>
  <c r="I66" i="15"/>
  <c r="H66" i="15"/>
  <c r="I65" i="15"/>
  <c r="H65" i="15"/>
  <c r="I64" i="15"/>
  <c r="H64" i="15"/>
  <c r="Q63" i="15"/>
  <c r="P63" i="15"/>
  <c r="I63" i="15"/>
  <c r="H63" i="15"/>
  <c r="M62" i="15"/>
  <c r="L62" i="15"/>
  <c r="I62" i="15"/>
  <c r="H62" i="15"/>
  <c r="I61" i="15"/>
  <c r="H61" i="15"/>
  <c r="I60" i="15"/>
  <c r="H60" i="15"/>
  <c r="Q59" i="15"/>
  <c r="P59" i="15"/>
  <c r="I59" i="15"/>
  <c r="H59" i="15"/>
  <c r="H72" i="15" s="1"/>
  <c r="H101" i="15" s="1"/>
  <c r="I58" i="15"/>
  <c r="H58" i="15"/>
  <c r="Q57" i="15"/>
  <c r="P57" i="15"/>
  <c r="P72" i="15" s="1"/>
  <c r="I57" i="15"/>
  <c r="H57" i="15"/>
  <c r="M56" i="15"/>
  <c r="L56" i="15"/>
  <c r="I56" i="15"/>
  <c r="H56" i="15"/>
  <c r="Q55" i="15"/>
  <c r="L55" i="15"/>
  <c r="I55" i="15"/>
  <c r="H55" i="15"/>
  <c r="U54" i="15"/>
  <c r="U100" i="15" s="1"/>
  <c r="T54" i="15"/>
  <c r="S54" i="15"/>
  <c r="R54" i="15"/>
  <c r="Q54" i="15"/>
  <c r="Q100" i="15" s="1"/>
  <c r="P54" i="15"/>
  <c r="P100" i="15" s="1"/>
  <c r="O54" i="15"/>
  <c r="N54" i="15"/>
  <c r="M54" i="15"/>
  <c r="M100" i="15" s="1"/>
  <c r="K54" i="15"/>
  <c r="K100" i="15" s="1"/>
  <c r="J54" i="15"/>
  <c r="I54" i="15"/>
  <c r="I100" i="15" s="1"/>
  <c r="G54" i="15"/>
  <c r="G100" i="15" s="1"/>
  <c r="F54" i="15"/>
  <c r="I53" i="15"/>
  <c r="H53" i="15"/>
  <c r="Q52" i="15"/>
  <c r="P52" i="15"/>
  <c r="M52" i="15"/>
  <c r="L52" i="15"/>
  <c r="I52" i="15"/>
  <c r="H52" i="15"/>
  <c r="Q51" i="15"/>
  <c r="P51" i="15"/>
  <c r="M51" i="15"/>
  <c r="L51" i="15"/>
  <c r="I51" i="15"/>
  <c r="H51" i="15"/>
  <c r="Q50" i="15"/>
  <c r="P50" i="15"/>
  <c r="I50" i="15"/>
  <c r="H50" i="15"/>
  <c r="M49" i="15"/>
  <c r="L49" i="15"/>
  <c r="I49" i="15"/>
  <c r="H49" i="15"/>
  <c r="I48" i="15"/>
  <c r="H48" i="15"/>
  <c r="M47" i="15"/>
  <c r="L47" i="15"/>
  <c r="L54" i="15" s="1"/>
  <c r="L100" i="15" s="1"/>
  <c r="I47" i="15"/>
  <c r="H47" i="15"/>
  <c r="U46" i="15"/>
  <c r="T46" i="15"/>
  <c r="Q46" i="15"/>
  <c r="P46" i="15"/>
  <c r="I46" i="15"/>
  <c r="H46" i="15"/>
  <c r="M45" i="15"/>
  <c r="L45" i="15"/>
  <c r="I45" i="15"/>
  <c r="H45" i="15"/>
  <c r="I44" i="15"/>
  <c r="H44" i="15"/>
  <c r="I43" i="15"/>
  <c r="H43" i="15"/>
  <c r="I42" i="15"/>
  <c r="H42" i="15"/>
  <c r="I41" i="15"/>
  <c r="H41" i="15"/>
  <c r="Q40" i="15"/>
  <c r="P40" i="15"/>
  <c r="I40" i="15"/>
  <c r="H40" i="15"/>
  <c r="Q39" i="15"/>
  <c r="P39" i="15"/>
  <c r="I39" i="15"/>
  <c r="H39" i="15"/>
  <c r="H54" i="15" s="1"/>
  <c r="H100" i="15" s="1"/>
  <c r="S38" i="15"/>
  <c r="U38" i="15" s="1"/>
  <c r="U99" i="15" s="1"/>
  <c r="R38" i="15"/>
  <c r="R99" i="15" s="1"/>
  <c r="O38" i="15"/>
  <c r="O99" i="15" s="1"/>
  <c r="N38" i="15"/>
  <c r="M38" i="15"/>
  <c r="M99" i="15" s="1"/>
  <c r="K38" i="15"/>
  <c r="K99" i="15" s="1"/>
  <c r="J38" i="15"/>
  <c r="I38" i="15"/>
  <c r="I99" i="15" s="1"/>
  <c r="G38" i="15"/>
  <c r="G99" i="15" s="1"/>
  <c r="F38" i="15"/>
  <c r="I37" i="15"/>
  <c r="H37" i="15"/>
  <c r="Q36" i="15"/>
  <c r="P36" i="15"/>
  <c r="I36" i="15"/>
  <c r="H36" i="15"/>
  <c r="M35" i="15"/>
  <c r="L35" i="15"/>
  <c r="I35" i="15"/>
  <c r="H35" i="15"/>
  <c r="I34" i="15"/>
  <c r="H34" i="15"/>
  <c r="Q33" i="15"/>
  <c r="P33" i="15"/>
  <c r="I33" i="15"/>
  <c r="H33" i="15"/>
  <c r="L32" i="15"/>
  <c r="I32" i="15"/>
  <c r="H32" i="15"/>
  <c r="M31" i="15"/>
  <c r="L31" i="15"/>
  <c r="I31" i="15"/>
  <c r="H31" i="15"/>
  <c r="U30" i="15"/>
  <c r="T30" i="15"/>
  <c r="T38" i="15" s="1"/>
  <c r="T99" i="15" s="1"/>
  <c r="M30" i="15"/>
  <c r="L30" i="15"/>
  <c r="I30" i="15"/>
  <c r="H30" i="15"/>
  <c r="I29" i="15"/>
  <c r="H29" i="15"/>
  <c r="M28" i="15"/>
  <c r="L28" i="15"/>
  <c r="I28" i="15"/>
  <c r="H28" i="15"/>
  <c r="L27" i="15"/>
  <c r="I26" i="15"/>
  <c r="H26" i="15"/>
  <c r="Q25" i="15"/>
  <c r="P25" i="15"/>
  <c r="I25" i="15"/>
  <c r="H25" i="15"/>
  <c r="I24" i="15"/>
  <c r="H24" i="15"/>
  <c r="Q23" i="15"/>
  <c r="P23" i="15"/>
  <c r="I23" i="15"/>
  <c r="H23" i="15"/>
  <c r="Q22" i="15"/>
  <c r="P22" i="15"/>
  <c r="I22" i="15"/>
  <c r="H22" i="15"/>
  <c r="I21" i="15"/>
  <c r="H21" i="15"/>
  <c r="I20" i="15"/>
  <c r="H20" i="15"/>
  <c r="I19" i="15"/>
  <c r="H19" i="15"/>
  <c r="Q18" i="15"/>
  <c r="P18" i="15"/>
  <c r="Q17" i="15"/>
  <c r="P17" i="15"/>
  <c r="I17" i="15"/>
  <c r="H17" i="15"/>
  <c r="I16" i="15"/>
  <c r="H16" i="15"/>
  <c r="I15" i="15"/>
  <c r="H15" i="15"/>
  <c r="I14" i="15"/>
  <c r="H14" i="15"/>
  <c r="I13" i="15"/>
  <c r="H13" i="15"/>
  <c r="Q12" i="15"/>
  <c r="P12" i="15"/>
  <c r="I12" i="15"/>
  <c r="H12" i="15"/>
  <c r="I11" i="15"/>
  <c r="H11" i="15"/>
  <c r="Q10" i="15"/>
  <c r="P10" i="15"/>
  <c r="L9" i="15"/>
  <c r="H9" i="15"/>
  <c r="Q8" i="15"/>
  <c r="P8" i="15"/>
  <c r="P38" i="15" s="1"/>
  <c r="P99" i="15" s="1"/>
  <c r="M8" i="15"/>
  <c r="L8" i="15"/>
  <c r="I8" i="15"/>
  <c r="H8" i="15"/>
  <c r="I7" i="15"/>
  <c r="H7" i="15"/>
  <c r="K150" i="14"/>
  <c r="U149" i="14"/>
  <c r="T149" i="14"/>
  <c r="S149" i="14"/>
  <c r="R149" i="14"/>
  <c r="M149" i="14"/>
  <c r="L149" i="14"/>
  <c r="K149" i="14"/>
  <c r="J149" i="14"/>
  <c r="S148" i="14"/>
  <c r="R148" i="14"/>
  <c r="K148" i="14"/>
  <c r="J148" i="14"/>
  <c r="U147" i="14"/>
  <c r="T147" i="14"/>
  <c r="S147" i="14"/>
  <c r="R147" i="14"/>
  <c r="M147" i="14"/>
  <c r="L147" i="14"/>
  <c r="K147" i="14"/>
  <c r="J147" i="14"/>
  <c r="T146" i="14"/>
  <c r="S146" i="14"/>
  <c r="U146" i="14" s="1"/>
  <c r="R146" i="14"/>
  <c r="K146" i="14"/>
  <c r="J146" i="14"/>
  <c r="M128" i="14"/>
  <c r="K128" i="14"/>
  <c r="S150" i="14" s="1"/>
  <c r="J128" i="14"/>
  <c r="R150" i="14" s="1"/>
  <c r="I128" i="14"/>
  <c r="H128" i="14"/>
  <c r="G128" i="14"/>
  <c r="F128" i="14"/>
  <c r="J150" i="14" s="1"/>
  <c r="L150" i="14" s="1"/>
  <c r="M127" i="14"/>
  <c r="L127" i="14"/>
  <c r="I127" i="14"/>
  <c r="H127" i="14"/>
  <c r="M126" i="14"/>
  <c r="L126" i="14"/>
  <c r="I126" i="14"/>
  <c r="H126" i="14"/>
  <c r="M125" i="14"/>
  <c r="L125" i="14"/>
  <c r="I125" i="14"/>
  <c r="H125" i="14"/>
  <c r="M124" i="14"/>
  <c r="L124" i="14"/>
  <c r="L128" i="14" s="1"/>
  <c r="I124" i="14"/>
  <c r="H124" i="14"/>
  <c r="K102" i="14"/>
  <c r="G102" i="14"/>
  <c r="K101" i="14"/>
  <c r="S100" i="14"/>
  <c r="O100" i="14"/>
  <c r="K100" i="14"/>
  <c r="G100" i="14"/>
  <c r="G147" i="14" s="1"/>
  <c r="S99" i="14"/>
  <c r="O146" i="14" s="1"/>
  <c r="O99" i="14"/>
  <c r="K99" i="14"/>
  <c r="G99" i="14"/>
  <c r="O88" i="14"/>
  <c r="N88" i="14"/>
  <c r="N102" i="14" s="1"/>
  <c r="N149" i="14" s="1"/>
  <c r="K88" i="14"/>
  <c r="J88" i="14"/>
  <c r="J102" i="14" s="1"/>
  <c r="I88" i="14"/>
  <c r="I102" i="14" s="1"/>
  <c r="G88" i="14"/>
  <c r="F88" i="14"/>
  <c r="F102" i="14" s="1"/>
  <c r="Q87" i="14"/>
  <c r="P87" i="14"/>
  <c r="L87" i="14"/>
  <c r="I87" i="14"/>
  <c r="H87" i="14"/>
  <c r="Q86" i="14"/>
  <c r="P86" i="14"/>
  <c r="L86" i="14"/>
  <c r="I86" i="14"/>
  <c r="H86" i="14"/>
  <c r="I85" i="14"/>
  <c r="H85" i="14"/>
  <c r="I84" i="14"/>
  <c r="H84" i="14"/>
  <c r="I83" i="14"/>
  <c r="H83" i="14"/>
  <c r="I82" i="14"/>
  <c r="H82" i="14"/>
  <c r="I81" i="14"/>
  <c r="H81" i="14"/>
  <c r="Q80" i="14"/>
  <c r="P80" i="14"/>
  <c r="I80" i="14"/>
  <c r="H80" i="14"/>
  <c r="Q79" i="14"/>
  <c r="P79" i="14"/>
  <c r="I79" i="14"/>
  <c r="H79" i="14"/>
  <c r="Q78" i="14"/>
  <c r="P78" i="14"/>
  <c r="I78" i="14"/>
  <c r="H78" i="14"/>
  <c r="Q77" i="14"/>
  <c r="P77" i="14"/>
  <c r="P88" i="14" s="1"/>
  <c r="P102" i="14" s="1"/>
  <c r="M77" i="14"/>
  <c r="L77" i="14"/>
  <c r="I77" i="14"/>
  <c r="H77" i="14"/>
  <c r="I76" i="14"/>
  <c r="H76" i="14"/>
  <c r="M75" i="14"/>
  <c r="L75" i="14"/>
  <c r="I75" i="14"/>
  <c r="H75" i="14"/>
  <c r="I74" i="14"/>
  <c r="H74" i="14"/>
  <c r="Q73" i="14"/>
  <c r="P73" i="14"/>
  <c r="I73" i="14"/>
  <c r="H73" i="14"/>
  <c r="S72" i="14"/>
  <c r="R72" i="14"/>
  <c r="O72" i="14"/>
  <c r="O101" i="14" s="1"/>
  <c r="N72" i="14"/>
  <c r="N101" i="14" s="1"/>
  <c r="M72" i="14"/>
  <c r="M101" i="14" s="1"/>
  <c r="K72" i="14"/>
  <c r="J72" i="14"/>
  <c r="G72" i="14"/>
  <c r="F72" i="14"/>
  <c r="F101" i="14" s="1"/>
  <c r="T71" i="14"/>
  <c r="Q71" i="14"/>
  <c r="P71" i="14"/>
  <c r="I71" i="14"/>
  <c r="H71" i="14"/>
  <c r="I70" i="14"/>
  <c r="H70" i="14"/>
  <c r="Q69" i="14"/>
  <c r="P69" i="14"/>
  <c r="I69" i="14"/>
  <c r="H69" i="14"/>
  <c r="I68" i="14"/>
  <c r="H68" i="14"/>
  <c r="Q67" i="14"/>
  <c r="P67" i="14"/>
  <c r="I67" i="14"/>
  <c r="H67" i="14"/>
  <c r="Q66" i="14"/>
  <c r="P66" i="14"/>
  <c r="I66" i="14"/>
  <c r="H66" i="14"/>
  <c r="I65" i="14"/>
  <c r="H65" i="14"/>
  <c r="I64" i="14"/>
  <c r="H64" i="14"/>
  <c r="Q63" i="14"/>
  <c r="P63" i="14"/>
  <c r="I63" i="14"/>
  <c r="H63" i="14"/>
  <c r="M62" i="14"/>
  <c r="L62" i="14"/>
  <c r="I62" i="14"/>
  <c r="H62" i="14"/>
  <c r="I61" i="14"/>
  <c r="H61" i="14"/>
  <c r="I60" i="14"/>
  <c r="H60" i="14"/>
  <c r="Q59" i="14"/>
  <c r="P59" i="14"/>
  <c r="I59" i="14"/>
  <c r="H59" i="14"/>
  <c r="I58" i="14"/>
  <c r="H58" i="14"/>
  <c r="Q57" i="14"/>
  <c r="P57" i="14"/>
  <c r="I57" i="14"/>
  <c r="H57" i="14"/>
  <c r="M56" i="14"/>
  <c r="L56" i="14"/>
  <c r="I56" i="14"/>
  <c r="H56" i="14"/>
  <c r="Q55" i="14"/>
  <c r="L55" i="14"/>
  <c r="I55" i="14"/>
  <c r="H55" i="14"/>
  <c r="H72" i="14" s="1"/>
  <c r="H101" i="14" s="1"/>
  <c r="T54" i="14"/>
  <c r="T100" i="14" s="1"/>
  <c r="S54" i="14"/>
  <c r="R54" i="14"/>
  <c r="P54" i="14"/>
  <c r="P100" i="14" s="1"/>
  <c r="O54" i="14"/>
  <c r="N54" i="14"/>
  <c r="K54" i="14"/>
  <c r="J54" i="14"/>
  <c r="G54" i="14"/>
  <c r="F54" i="14"/>
  <c r="I53" i="14"/>
  <c r="H53" i="14"/>
  <c r="Q52" i="14"/>
  <c r="P52" i="14"/>
  <c r="M52" i="14"/>
  <c r="L52" i="14"/>
  <c r="I52" i="14"/>
  <c r="H52" i="14"/>
  <c r="Q51" i="14"/>
  <c r="P51" i="14"/>
  <c r="M51" i="14"/>
  <c r="L51" i="14"/>
  <c r="I51" i="14"/>
  <c r="H51" i="14"/>
  <c r="Q50" i="14"/>
  <c r="P50" i="14"/>
  <c r="I50" i="14"/>
  <c r="H50" i="14"/>
  <c r="M49" i="14"/>
  <c r="L49" i="14"/>
  <c r="I49" i="14"/>
  <c r="H49" i="14"/>
  <c r="I48" i="14"/>
  <c r="H48" i="14"/>
  <c r="M47" i="14"/>
  <c r="L47" i="14"/>
  <c r="I47" i="14"/>
  <c r="H47" i="14"/>
  <c r="Q46" i="14"/>
  <c r="P46" i="14"/>
  <c r="I46" i="14"/>
  <c r="H46" i="14"/>
  <c r="M45" i="14"/>
  <c r="L45" i="14"/>
  <c r="L54" i="14" s="1"/>
  <c r="L100" i="14" s="1"/>
  <c r="I45" i="14"/>
  <c r="H45" i="14"/>
  <c r="I44" i="14"/>
  <c r="H44" i="14"/>
  <c r="I43" i="14"/>
  <c r="H43" i="14"/>
  <c r="I42" i="14"/>
  <c r="H42" i="14"/>
  <c r="I41" i="14"/>
  <c r="H41" i="14"/>
  <c r="Q40" i="14"/>
  <c r="P40" i="14"/>
  <c r="I40" i="14"/>
  <c r="H40" i="14"/>
  <c r="Q39" i="14"/>
  <c r="P39" i="14"/>
  <c r="I39" i="14"/>
  <c r="H39" i="14"/>
  <c r="H54" i="14" s="1"/>
  <c r="H100" i="14" s="1"/>
  <c r="T38" i="14"/>
  <c r="S38" i="14"/>
  <c r="R38" i="14"/>
  <c r="O38" i="14"/>
  <c r="N38" i="14"/>
  <c r="K38" i="14"/>
  <c r="J38" i="14"/>
  <c r="G38" i="14"/>
  <c r="F38" i="14"/>
  <c r="I37" i="14"/>
  <c r="H37" i="14"/>
  <c r="Q36" i="14"/>
  <c r="P36" i="14"/>
  <c r="I36" i="14"/>
  <c r="H36" i="14"/>
  <c r="M35" i="14"/>
  <c r="L35" i="14"/>
  <c r="I35" i="14"/>
  <c r="H35" i="14"/>
  <c r="I34" i="14"/>
  <c r="H34" i="14"/>
  <c r="Q33" i="14"/>
  <c r="P33" i="14"/>
  <c r="I33" i="14"/>
  <c r="H33" i="14"/>
  <c r="L32" i="14"/>
  <c r="I32" i="14"/>
  <c r="H32" i="14"/>
  <c r="M31" i="14"/>
  <c r="L31" i="14"/>
  <c r="I31" i="14"/>
  <c r="H31" i="14"/>
  <c r="I30" i="14"/>
  <c r="H30" i="14"/>
  <c r="I29" i="14"/>
  <c r="H29" i="14"/>
  <c r="M28" i="14"/>
  <c r="L28" i="14"/>
  <c r="I28" i="14"/>
  <c r="H28" i="14"/>
  <c r="L27" i="14"/>
  <c r="I26" i="14"/>
  <c r="H26" i="14"/>
  <c r="Q25" i="14"/>
  <c r="P25" i="14"/>
  <c r="I25" i="14"/>
  <c r="H25" i="14"/>
  <c r="I24" i="14"/>
  <c r="H24" i="14"/>
  <c r="Q23" i="14"/>
  <c r="P23" i="14"/>
  <c r="I23" i="14"/>
  <c r="H23" i="14"/>
  <c r="Q22" i="14"/>
  <c r="P22" i="14"/>
  <c r="I22" i="14"/>
  <c r="H22" i="14"/>
  <c r="I21" i="14"/>
  <c r="H21" i="14"/>
  <c r="I20" i="14"/>
  <c r="H20" i="14"/>
  <c r="I19" i="14"/>
  <c r="H19" i="14"/>
  <c r="Q18" i="14"/>
  <c r="P18" i="14"/>
  <c r="Q17" i="14"/>
  <c r="P17" i="14"/>
  <c r="I17" i="14"/>
  <c r="H17" i="14"/>
  <c r="I16" i="14"/>
  <c r="H16" i="14"/>
  <c r="I15" i="14"/>
  <c r="H15" i="14"/>
  <c r="I14" i="14"/>
  <c r="H14" i="14"/>
  <c r="I13" i="14"/>
  <c r="H13" i="14"/>
  <c r="Q12" i="14"/>
  <c r="P12" i="14"/>
  <c r="I12" i="14"/>
  <c r="H12" i="14"/>
  <c r="I11" i="14"/>
  <c r="H11" i="14"/>
  <c r="Q10" i="14"/>
  <c r="P10" i="14"/>
  <c r="L9" i="14"/>
  <c r="H9" i="14"/>
  <c r="Q8" i="14"/>
  <c r="P8" i="14"/>
  <c r="P38" i="14" s="1"/>
  <c r="M8" i="14"/>
  <c r="L8" i="14"/>
  <c r="I8" i="14"/>
  <c r="H8" i="14"/>
  <c r="I7" i="14"/>
  <c r="H7" i="14"/>
  <c r="S149" i="13"/>
  <c r="R149" i="13"/>
  <c r="K149" i="13"/>
  <c r="M149" i="13" s="1"/>
  <c r="J149" i="13"/>
  <c r="T148" i="13"/>
  <c r="S148" i="13"/>
  <c r="U148" i="13" s="1"/>
  <c r="R148" i="13"/>
  <c r="K148" i="13"/>
  <c r="M148" i="13" s="1"/>
  <c r="J148" i="13"/>
  <c r="T147" i="13"/>
  <c r="S147" i="13"/>
  <c r="U147" i="13" s="1"/>
  <c r="R147" i="13"/>
  <c r="K147" i="13"/>
  <c r="M147" i="13" s="1"/>
  <c r="J147" i="13"/>
  <c r="F147" i="13"/>
  <c r="T146" i="13"/>
  <c r="S146" i="13"/>
  <c r="U146" i="13" s="1"/>
  <c r="R146" i="13"/>
  <c r="K146" i="13"/>
  <c r="J146" i="13"/>
  <c r="L146" i="13" s="1"/>
  <c r="L128" i="13"/>
  <c r="K128" i="13"/>
  <c r="M128" i="13" s="1"/>
  <c r="J128" i="13"/>
  <c r="R150" i="13" s="1"/>
  <c r="G128" i="13"/>
  <c r="F128" i="13"/>
  <c r="J150" i="13" s="1"/>
  <c r="M127" i="13"/>
  <c r="L127" i="13"/>
  <c r="I127" i="13"/>
  <c r="H127" i="13"/>
  <c r="M126" i="13"/>
  <c r="L126" i="13"/>
  <c r="I126" i="13"/>
  <c r="H126" i="13"/>
  <c r="M125" i="13"/>
  <c r="L125" i="13"/>
  <c r="I125" i="13"/>
  <c r="H125" i="13"/>
  <c r="M124" i="13"/>
  <c r="L124" i="13"/>
  <c r="I124" i="13"/>
  <c r="H124" i="13"/>
  <c r="H128" i="13" s="1"/>
  <c r="K103" i="13"/>
  <c r="O102" i="13"/>
  <c r="O149" i="13" s="1"/>
  <c r="Q149" i="13" s="1"/>
  <c r="K102" i="13"/>
  <c r="J102" i="13"/>
  <c r="F102" i="13"/>
  <c r="S101" i="13"/>
  <c r="O101" i="13"/>
  <c r="O148" i="13" s="1"/>
  <c r="N101" i="13"/>
  <c r="K101" i="13"/>
  <c r="H101" i="13"/>
  <c r="G101" i="13"/>
  <c r="G148" i="13" s="1"/>
  <c r="S100" i="13"/>
  <c r="O147" i="13" s="1"/>
  <c r="R100" i="13"/>
  <c r="N100" i="13"/>
  <c r="N147" i="13" s="1"/>
  <c r="P147" i="13" s="1"/>
  <c r="J100" i="13"/>
  <c r="G100" i="13"/>
  <c r="W100" i="13" s="1"/>
  <c r="F100" i="13"/>
  <c r="R99" i="13"/>
  <c r="N99" i="13"/>
  <c r="N146" i="13" s="1"/>
  <c r="P146" i="13" s="1"/>
  <c r="K99" i="13"/>
  <c r="J99" i="13"/>
  <c r="G99" i="13"/>
  <c r="G146" i="13" s="1"/>
  <c r="I146" i="13" s="1"/>
  <c r="F99" i="13"/>
  <c r="F146" i="13" s="1"/>
  <c r="K89" i="13"/>
  <c r="O88" i="13"/>
  <c r="N88" i="13"/>
  <c r="N102" i="13" s="1"/>
  <c r="N149" i="13" s="1"/>
  <c r="L88" i="13"/>
  <c r="L102" i="13" s="1"/>
  <c r="K88" i="13"/>
  <c r="M88" i="13" s="1"/>
  <c r="M102" i="13" s="1"/>
  <c r="J88" i="13"/>
  <c r="G88" i="13"/>
  <c r="F88" i="13"/>
  <c r="Q87" i="13"/>
  <c r="P87" i="13"/>
  <c r="L87" i="13"/>
  <c r="I87" i="13"/>
  <c r="H87" i="13"/>
  <c r="Q86" i="13"/>
  <c r="P86" i="13"/>
  <c r="L86" i="13"/>
  <c r="I86" i="13"/>
  <c r="H86" i="13"/>
  <c r="I85" i="13"/>
  <c r="H85" i="13"/>
  <c r="I84" i="13"/>
  <c r="H84" i="13"/>
  <c r="I83" i="13"/>
  <c r="H83" i="13"/>
  <c r="I82" i="13"/>
  <c r="H82" i="13"/>
  <c r="I81" i="13"/>
  <c r="H81" i="13"/>
  <c r="Q80" i="13"/>
  <c r="P80" i="13"/>
  <c r="I80" i="13"/>
  <c r="H80" i="13"/>
  <c r="Q79" i="13"/>
  <c r="P79" i="13"/>
  <c r="I79" i="13"/>
  <c r="H79" i="13"/>
  <c r="Q78" i="13"/>
  <c r="P78" i="13"/>
  <c r="I78" i="13"/>
  <c r="H78" i="13"/>
  <c r="Q77" i="13"/>
  <c r="P77" i="13"/>
  <c r="M77" i="13"/>
  <c r="L77" i="13"/>
  <c r="I77" i="13"/>
  <c r="H77" i="13"/>
  <c r="I76" i="13"/>
  <c r="H76" i="13"/>
  <c r="M75" i="13"/>
  <c r="L75" i="13"/>
  <c r="I75" i="13"/>
  <c r="H75" i="13"/>
  <c r="I74" i="13"/>
  <c r="H74" i="13"/>
  <c r="Q73" i="13"/>
  <c r="P73" i="13"/>
  <c r="I73" i="13"/>
  <c r="H73" i="13"/>
  <c r="H88" i="13" s="1"/>
  <c r="H102" i="13" s="1"/>
  <c r="S72" i="13"/>
  <c r="R72" i="13"/>
  <c r="Q72" i="13"/>
  <c r="Q101" i="13" s="1"/>
  <c r="O72" i="13"/>
  <c r="N72" i="13"/>
  <c r="M72" i="13"/>
  <c r="M101" i="13" s="1"/>
  <c r="K72" i="13"/>
  <c r="J72" i="13"/>
  <c r="J101" i="13" s="1"/>
  <c r="G72" i="13"/>
  <c r="F72" i="13"/>
  <c r="F101" i="13" s="1"/>
  <c r="T71" i="13"/>
  <c r="Q71" i="13"/>
  <c r="P71" i="13"/>
  <c r="I71" i="13"/>
  <c r="H71" i="13"/>
  <c r="I70" i="13"/>
  <c r="H70" i="13"/>
  <c r="Q69" i="13"/>
  <c r="P69" i="13"/>
  <c r="I69" i="13"/>
  <c r="H69" i="13"/>
  <c r="I68" i="13"/>
  <c r="H68" i="13"/>
  <c r="Q67" i="13"/>
  <c r="P67" i="13"/>
  <c r="I67" i="13"/>
  <c r="H67" i="13"/>
  <c r="Q66" i="13"/>
  <c r="P66" i="13"/>
  <c r="I66" i="13"/>
  <c r="H66" i="13"/>
  <c r="I65" i="13"/>
  <c r="H65" i="13"/>
  <c r="I64" i="13"/>
  <c r="H64" i="13"/>
  <c r="Q63" i="13"/>
  <c r="P63" i="13"/>
  <c r="I63" i="13"/>
  <c r="H63" i="13"/>
  <c r="M62" i="13"/>
  <c r="L62" i="13"/>
  <c r="I62" i="13"/>
  <c r="H62" i="13"/>
  <c r="I61" i="13"/>
  <c r="H61" i="13"/>
  <c r="I60" i="13"/>
  <c r="H60" i="13"/>
  <c r="Q59" i="13"/>
  <c r="P59" i="13"/>
  <c r="I59" i="13"/>
  <c r="H59" i="13"/>
  <c r="H72" i="13" s="1"/>
  <c r="I58" i="13"/>
  <c r="H58" i="13"/>
  <c r="Q57" i="13"/>
  <c r="P57" i="13"/>
  <c r="P72" i="13" s="1"/>
  <c r="P101" i="13" s="1"/>
  <c r="I57" i="13"/>
  <c r="H57" i="13"/>
  <c r="M56" i="13"/>
  <c r="L56" i="13"/>
  <c r="I56" i="13"/>
  <c r="H56" i="13"/>
  <c r="Q55" i="13"/>
  <c r="L55" i="13"/>
  <c r="I55" i="13"/>
  <c r="H55" i="13"/>
  <c r="U54" i="13"/>
  <c r="U100" i="13" s="1"/>
  <c r="T54" i="13"/>
  <c r="T100" i="13" s="1"/>
  <c r="S54" i="13"/>
  <c r="R54" i="13"/>
  <c r="Q54" i="13"/>
  <c r="Q100" i="13" s="1"/>
  <c r="P54" i="13"/>
  <c r="P100" i="13" s="1"/>
  <c r="O54" i="13"/>
  <c r="O100" i="13" s="1"/>
  <c r="N54" i="13"/>
  <c r="M54" i="13"/>
  <c r="M100" i="13" s="1"/>
  <c r="K54" i="13"/>
  <c r="K100" i="13" s="1"/>
  <c r="J54" i="13"/>
  <c r="I54" i="13"/>
  <c r="I100" i="13" s="1"/>
  <c r="G54" i="13"/>
  <c r="F54" i="13"/>
  <c r="I53" i="13"/>
  <c r="H53" i="13"/>
  <c r="Q52" i="13"/>
  <c r="P52" i="13"/>
  <c r="M52" i="13"/>
  <c r="L52" i="13"/>
  <c r="I52" i="13"/>
  <c r="H52" i="13"/>
  <c r="Q51" i="13"/>
  <c r="P51" i="13"/>
  <c r="M51" i="13"/>
  <c r="L51" i="13"/>
  <c r="I51" i="13"/>
  <c r="H51" i="13"/>
  <c r="Q50" i="13"/>
  <c r="P50" i="13"/>
  <c r="I50" i="13"/>
  <c r="H50" i="13"/>
  <c r="M49" i="13"/>
  <c r="L49" i="13"/>
  <c r="I49" i="13"/>
  <c r="H49" i="13"/>
  <c r="I48" i="13"/>
  <c r="H48" i="13"/>
  <c r="M47" i="13"/>
  <c r="L47" i="13"/>
  <c r="I47" i="13"/>
  <c r="H47" i="13"/>
  <c r="Q46" i="13"/>
  <c r="P46" i="13"/>
  <c r="I46" i="13"/>
  <c r="H46" i="13"/>
  <c r="M45" i="13"/>
  <c r="L45" i="13"/>
  <c r="L54" i="13" s="1"/>
  <c r="L100" i="13" s="1"/>
  <c r="I45" i="13"/>
  <c r="H45" i="13"/>
  <c r="I44" i="13"/>
  <c r="H44" i="13"/>
  <c r="I43" i="13"/>
  <c r="H43" i="13"/>
  <c r="I42" i="13"/>
  <c r="H42" i="13"/>
  <c r="H54" i="13" s="1"/>
  <c r="H100" i="13" s="1"/>
  <c r="I41" i="13"/>
  <c r="H41" i="13"/>
  <c r="Q40" i="13"/>
  <c r="P40" i="13"/>
  <c r="I40" i="13"/>
  <c r="H40" i="13"/>
  <c r="Q39" i="13"/>
  <c r="P39" i="13"/>
  <c r="I39" i="13"/>
  <c r="H39" i="13"/>
  <c r="U38" i="13"/>
  <c r="U99" i="13" s="1"/>
  <c r="T38" i="13"/>
  <c r="S38" i="13"/>
  <c r="S99" i="13" s="1"/>
  <c r="R38" i="13"/>
  <c r="Q38" i="13"/>
  <c r="Q99" i="13" s="1"/>
  <c r="O38" i="13"/>
  <c r="O99" i="13" s="1"/>
  <c r="O146" i="13" s="1"/>
  <c r="N38" i="13"/>
  <c r="M38" i="13"/>
  <c r="M99" i="13" s="1"/>
  <c r="L38" i="13"/>
  <c r="L99" i="13" s="1"/>
  <c r="K38" i="13"/>
  <c r="J38" i="13"/>
  <c r="I38" i="13"/>
  <c r="I99" i="13" s="1"/>
  <c r="H38" i="13"/>
  <c r="G38" i="13"/>
  <c r="F38" i="13"/>
  <c r="I37" i="13"/>
  <c r="H37" i="13"/>
  <c r="Q36" i="13"/>
  <c r="P36" i="13"/>
  <c r="I36" i="13"/>
  <c r="H36" i="13"/>
  <c r="M35" i="13"/>
  <c r="L35" i="13"/>
  <c r="I35" i="13"/>
  <c r="H35" i="13"/>
  <c r="I34" i="13"/>
  <c r="H34" i="13"/>
  <c r="Q33" i="13"/>
  <c r="P33" i="13"/>
  <c r="I33" i="13"/>
  <c r="H33" i="13"/>
  <c r="L32" i="13"/>
  <c r="I32" i="13"/>
  <c r="H32" i="13"/>
  <c r="M31" i="13"/>
  <c r="L31" i="13"/>
  <c r="I31" i="13"/>
  <c r="H31" i="13"/>
  <c r="I30" i="13"/>
  <c r="H30" i="13"/>
  <c r="I29" i="13"/>
  <c r="H29" i="13"/>
  <c r="M28" i="13"/>
  <c r="L28" i="13"/>
  <c r="I28" i="13"/>
  <c r="H28" i="13"/>
  <c r="L27" i="13"/>
  <c r="I26" i="13"/>
  <c r="H26" i="13"/>
  <c r="Q25" i="13"/>
  <c r="P25" i="13"/>
  <c r="I25" i="13"/>
  <c r="H25" i="13"/>
  <c r="I24" i="13"/>
  <c r="H24" i="13"/>
  <c r="Q23" i="13"/>
  <c r="P23" i="13"/>
  <c r="I23" i="13"/>
  <c r="H23" i="13"/>
  <c r="Q22" i="13"/>
  <c r="P22" i="13"/>
  <c r="I22" i="13"/>
  <c r="H22" i="13"/>
  <c r="I21" i="13"/>
  <c r="H21" i="13"/>
  <c r="I20" i="13"/>
  <c r="H20" i="13"/>
  <c r="I19" i="13"/>
  <c r="H19" i="13"/>
  <c r="Q18" i="13"/>
  <c r="P18" i="13"/>
  <c r="Q17" i="13"/>
  <c r="P17" i="13"/>
  <c r="I17" i="13"/>
  <c r="H17" i="13"/>
  <c r="I16" i="13"/>
  <c r="H16" i="13"/>
  <c r="I15" i="13"/>
  <c r="H15" i="13"/>
  <c r="I14" i="13"/>
  <c r="H14" i="13"/>
  <c r="I13" i="13"/>
  <c r="H13" i="13"/>
  <c r="Q12" i="13"/>
  <c r="P12" i="13"/>
  <c r="P38" i="13" s="1"/>
  <c r="I12" i="13"/>
  <c r="H12" i="13"/>
  <c r="I11" i="13"/>
  <c r="H11" i="13"/>
  <c r="Q10" i="13"/>
  <c r="P10" i="13"/>
  <c r="L9" i="13"/>
  <c r="H9" i="13"/>
  <c r="Q8" i="13"/>
  <c r="P8" i="13"/>
  <c r="M8" i="13"/>
  <c r="L8" i="13"/>
  <c r="I8" i="13"/>
  <c r="H8" i="13"/>
  <c r="I7" i="13"/>
  <c r="H7" i="13"/>
  <c r="M150" i="12"/>
  <c r="K150" i="12"/>
  <c r="J150" i="12"/>
  <c r="S149" i="12"/>
  <c r="R149" i="12"/>
  <c r="Q149" i="12"/>
  <c r="M149" i="12"/>
  <c r="K149" i="12"/>
  <c r="J149" i="12"/>
  <c r="F149" i="12"/>
  <c r="S148" i="12"/>
  <c r="R148" i="12"/>
  <c r="M148" i="12"/>
  <c r="K148" i="12"/>
  <c r="J148" i="12"/>
  <c r="G148" i="12"/>
  <c r="I148" i="12" s="1"/>
  <c r="F148" i="12"/>
  <c r="S147" i="12"/>
  <c r="R147" i="12"/>
  <c r="M147" i="12"/>
  <c r="K147" i="12"/>
  <c r="J147" i="12"/>
  <c r="G147" i="12"/>
  <c r="I147" i="12" s="1"/>
  <c r="S146" i="12"/>
  <c r="R146" i="12"/>
  <c r="M146" i="12"/>
  <c r="K146" i="12"/>
  <c r="J146" i="12"/>
  <c r="G146" i="12"/>
  <c r="K128" i="12"/>
  <c r="S150" i="12" s="1"/>
  <c r="J128" i="12"/>
  <c r="M128" i="12" s="1"/>
  <c r="I128" i="12"/>
  <c r="G128" i="12"/>
  <c r="F128" i="12"/>
  <c r="M127" i="12"/>
  <c r="L127" i="12"/>
  <c r="I127" i="12"/>
  <c r="H127" i="12"/>
  <c r="M126" i="12"/>
  <c r="L126" i="12"/>
  <c r="I126" i="12"/>
  <c r="H126" i="12"/>
  <c r="M125" i="12"/>
  <c r="L125" i="12"/>
  <c r="I125" i="12"/>
  <c r="H125" i="12"/>
  <c r="M124" i="12"/>
  <c r="L124" i="12"/>
  <c r="L128" i="12" s="1"/>
  <c r="I124" i="12"/>
  <c r="H124" i="12"/>
  <c r="H128" i="12" s="1"/>
  <c r="O102" i="12"/>
  <c r="O149" i="12" s="1"/>
  <c r="N102" i="12"/>
  <c r="N149" i="12" s="1"/>
  <c r="J102" i="12"/>
  <c r="S101" i="12"/>
  <c r="R101" i="12"/>
  <c r="N101" i="12"/>
  <c r="J101" i="12"/>
  <c r="I101" i="12"/>
  <c r="G101" i="12"/>
  <c r="F101" i="12"/>
  <c r="R100" i="12"/>
  <c r="O100" i="12"/>
  <c r="M100" i="12"/>
  <c r="K100" i="12"/>
  <c r="J100" i="12"/>
  <c r="F100" i="12"/>
  <c r="F147" i="12" s="1"/>
  <c r="S99" i="12"/>
  <c r="Q99" i="12"/>
  <c r="O99" i="12"/>
  <c r="O146" i="12" s="1"/>
  <c r="K99" i="12"/>
  <c r="G99" i="12"/>
  <c r="W99" i="12" s="1"/>
  <c r="O89" i="12"/>
  <c r="Q88" i="12"/>
  <c r="Q102" i="12" s="1"/>
  <c r="O88" i="12"/>
  <c r="N88" i="12"/>
  <c r="K88" i="12"/>
  <c r="J88" i="12"/>
  <c r="G88" i="12"/>
  <c r="F88" i="12"/>
  <c r="F102" i="12" s="1"/>
  <c r="Q87" i="12"/>
  <c r="P87" i="12"/>
  <c r="L87" i="12"/>
  <c r="I87" i="12"/>
  <c r="H87" i="12"/>
  <c r="Q86" i="12"/>
  <c r="P86" i="12"/>
  <c r="L86" i="12"/>
  <c r="I86" i="12"/>
  <c r="H86" i="12"/>
  <c r="I85" i="12"/>
  <c r="H85" i="12"/>
  <c r="I84" i="12"/>
  <c r="H84" i="12"/>
  <c r="I83" i="12"/>
  <c r="H83" i="12"/>
  <c r="I82" i="12"/>
  <c r="H82" i="12"/>
  <c r="I81" i="12"/>
  <c r="H81" i="12"/>
  <c r="Q80" i="12"/>
  <c r="P80" i="12"/>
  <c r="I80" i="12"/>
  <c r="H80" i="12"/>
  <c r="Q79" i="12"/>
  <c r="P79" i="12"/>
  <c r="I79" i="12"/>
  <c r="H79" i="12"/>
  <c r="Q78" i="12"/>
  <c r="P78" i="12"/>
  <c r="I78" i="12"/>
  <c r="H78" i="12"/>
  <c r="Q77" i="12"/>
  <c r="P77" i="12"/>
  <c r="M77" i="12"/>
  <c r="L77" i="12"/>
  <c r="I77" i="12"/>
  <c r="H77" i="12"/>
  <c r="I76" i="12"/>
  <c r="H76" i="12"/>
  <c r="M75" i="12"/>
  <c r="L75" i="12"/>
  <c r="I75" i="12"/>
  <c r="H75" i="12"/>
  <c r="I74" i="12"/>
  <c r="H74" i="12"/>
  <c r="Q73" i="12"/>
  <c r="P73" i="12"/>
  <c r="I73" i="12"/>
  <c r="H73" i="12"/>
  <c r="U72" i="12"/>
  <c r="U101" i="12" s="1"/>
  <c r="T72" i="12"/>
  <c r="T101" i="12" s="1"/>
  <c r="S72" i="12"/>
  <c r="R72" i="12"/>
  <c r="Q72" i="12"/>
  <c r="Q101" i="12" s="1"/>
  <c r="O72" i="12"/>
  <c r="O101" i="12" s="1"/>
  <c r="O148" i="12" s="1"/>
  <c r="N72" i="12"/>
  <c r="M72" i="12"/>
  <c r="M101" i="12" s="1"/>
  <c r="L72" i="12"/>
  <c r="L101" i="12" s="1"/>
  <c r="K72" i="12"/>
  <c r="K101" i="12" s="1"/>
  <c r="J72" i="12"/>
  <c r="I72" i="12"/>
  <c r="G72" i="12"/>
  <c r="F72" i="12"/>
  <c r="T71" i="12"/>
  <c r="Q71" i="12"/>
  <c r="P71" i="12"/>
  <c r="I71" i="12"/>
  <c r="H71" i="12"/>
  <c r="I70" i="12"/>
  <c r="H70" i="12"/>
  <c r="Q69" i="12"/>
  <c r="P69" i="12"/>
  <c r="I69" i="12"/>
  <c r="H69" i="12"/>
  <c r="I68" i="12"/>
  <c r="H68" i="12"/>
  <c r="Q67" i="12"/>
  <c r="P67" i="12"/>
  <c r="I67" i="12"/>
  <c r="H67" i="12"/>
  <c r="Q66" i="12"/>
  <c r="P66" i="12"/>
  <c r="I66" i="12"/>
  <c r="H66" i="12"/>
  <c r="I65" i="12"/>
  <c r="H65" i="12"/>
  <c r="I64" i="12"/>
  <c r="H64" i="12"/>
  <c r="Q63" i="12"/>
  <c r="P63" i="12"/>
  <c r="I63" i="12"/>
  <c r="H63" i="12"/>
  <c r="M62" i="12"/>
  <c r="L62" i="12"/>
  <c r="I62" i="12"/>
  <c r="H62" i="12"/>
  <c r="I61" i="12"/>
  <c r="H61" i="12"/>
  <c r="I60" i="12"/>
  <c r="H60" i="12"/>
  <c r="Q59" i="12"/>
  <c r="P59" i="12"/>
  <c r="I59" i="12"/>
  <c r="H59" i="12"/>
  <c r="H72" i="12" s="1"/>
  <c r="H101" i="12" s="1"/>
  <c r="I58" i="12"/>
  <c r="H58" i="12"/>
  <c r="Q57" i="12"/>
  <c r="P57" i="12"/>
  <c r="P72" i="12" s="1"/>
  <c r="P101" i="12" s="1"/>
  <c r="I57" i="12"/>
  <c r="H57" i="12"/>
  <c r="M56" i="12"/>
  <c r="L56" i="12"/>
  <c r="I56" i="12"/>
  <c r="H56" i="12"/>
  <c r="Q55" i="12"/>
  <c r="L55" i="12"/>
  <c r="I55" i="12"/>
  <c r="H55" i="12"/>
  <c r="S54" i="12"/>
  <c r="R54" i="12"/>
  <c r="O54" i="12"/>
  <c r="N54" i="12"/>
  <c r="K54" i="12"/>
  <c r="M54" i="12" s="1"/>
  <c r="J54" i="12"/>
  <c r="G54" i="12"/>
  <c r="G100" i="12" s="1"/>
  <c r="F54" i="12"/>
  <c r="I53" i="12"/>
  <c r="H53" i="12"/>
  <c r="Q52" i="12"/>
  <c r="P52" i="12"/>
  <c r="M52" i="12"/>
  <c r="L52" i="12"/>
  <c r="I52" i="12"/>
  <c r="H52" i="12"/>
  <c r="Q51" i="12"/>
  <c r="P51" i="12"/>
  <c r="M51" i="12"/>
  <c r="L51" i="12"/>
  <c r="I51" i="12"/>
  <c r="H51" i="12"/>
  <c r="Q50" i="12"/>
  <c r="P50" i="12"/>
  <c r="I50" i="12"/>
  <c r="H50" i="12"/>
  <c r="M49" i="12"/>
  <c r="L49" i="12"/>
  <c r="I49" i="12"/>
  <c r="H49" i="12"/>
  <c r="I48" i="12"/>
  <c r="H48" i="12"/>
  <c r="M47" i="12"/>
  <c r="L47" i="12"/>
  <c r="L54" i="12" s="1"/>
  <c r="L100" i="12" s="1"/>
  <c r="I47" i="12"/>
  <c r="H47" i="12"/>
  <c r="U46" i="12"/>
  <c r="T46" i="12"/>
  <c r="Q46" i="12"/>
  <c r="P46" i="12"/>
  <c r="I46" i="12"/>
  <c r="H46" i="12"/>
  <c r="M45" i="12"/>
  <c r="L45" i="12"/>
  <c r="I45" i="12"/>
  <c r="H45" i="12"/>
  <c r="I44" i="12"/>
  <c r="H44" i="12"/>
  <c r="I43" i="12"/>
  <c r="H43" i="12"/>
  <c r="I42" i="12"/>
  <c r="H42" i="12"/>
  <c r="I41" i="12"/>
  <c r="H41" i="12"/>
  <c r="Q40" i="12"/>
  <c r="P40" i="12"/>
  <c r="I40" i="12"/>
  <c r="H40" i="12"/>
  <c r="Q39" i="12"/>
  <c r="P39" i="12"/>
  <c r="I39" i="12"/>
  <c r="H39" i="12"/>
  <c r="H54" i="12" s="1"/>
  <c r="H100" i="12" s="1"/>
  <c r="U38" i="12"/>
  <c r="U99" i="12" s="1"/>
  <c r="S38" i="12"/>
  <c r="R38" i="12"/>
  <c r="Q38" i="12"/>
  <c r="O38" i="12"/>
  <c r="N38" i="12"/>
  <c r="K38" i="12"/>
  <c r="J38" i="12"/>
  <c r="L38" i="12" s="1"/>
  <c r="G38" i="12"/>
  <c r="F38" i="12"/>
  <c r="I37" i="12"/>
  <c r="H37" i="12"/>
  <c r="Q36" i="12"/>
  <c r="P36" i="12"/>
  <c r="I36" i="12"/>
  <c r="H36" i="12"/>
  <c r="P35" i="12"/>
  <c r="M35" i="12"/>
  <c r="L35" i="12"/>
  <c r="I35" i="12"/>
  <c r="H35" i="12"/>
  <c r="I34" i="12"/>
  <c r="H34" i="12"/>
  <c r="Q33" i="12"/>
  <c r="P33" i="12"/>
  <c r="I33" i="12"/>
  <c r="H33" i="12"/>
  <c r="L32" i="12"/>
  <c r="I32" i="12"/>
  <c r="H32" i="12"/>
  <c r="M31" i="12"/>
  <c r="L31" i="12"/>
  <c r="I31" i="12"/>
  <c r="H31" i="12"/>
  <c r="U30" i="12"/>
  <c r="T30" i="12"/>
  <c r="T38" i="12" s="1"/>
  <c r="M30" i="12"/>
  <c r="L30" i="12"/>
  <c r="I30" i="12"/>
  <c r="H30" i="12"/>
  <c r="I29" i="12"/>
  <c r="H29" i="12"/>
  <c r="M28" i="12"/>
  <c r="L28" i="12"/>
  <c r="I28" i="12"/>
  <c r="H28" i="12"/>
  <c r="L27" i="12"/>
  <c r="I26" i="12"/>
  <c r="H26" i="12"/>
  <c r="Q25" i="12"/>
  <c r="P25" i="12"/>
  <c r="I25" i="12"/>
  <c r="H25" i="12"/>
  <c r="I24" i="12"/>
  <c r="H24" i="12"/>
  <c r="Q23" i="12"/>
  <c r="P23" i="12"/>
  <c r="I23" i="12"/>
  <c r="H23" i="12"/>
  <c r="Q22" i="12"/>
  <c r="P22" i="12"/>
  <c r="I22" i="12"/>
  <c r="H22" i="12"/>
  <c r="I21" i="12"/>
  <c r="H21" i="12"/>
  <c r="I20" i="12"/>
  <c r="H20" i="12"/>
  <c r="I19" i="12"/>
  <c r="H19" i="12"/>
  <c r="Q18" i="12"/>
  <c r="P18" i="12"/>
  <c r="Q17" i="12"/>
  <c r="P17" i="12"/>
  <c r="I17" i="12"/>
  <c r="H17" i="12"/>
  <c r="I16" i="12"/>
  <c r="H16" i="12"/>
  <c r="I15" i="12"/>
  <c r="H15" i="12"/>
  <c r="I14" i="12"/>
  <c r="H14" i="12"/>
  <c r="I13" i="12"/>
  <c r="H13" i="12"/>
  <c r="Q12" i="12"/>
  <c r="P12" i="12"/>
  <c r="I12" i="12"/>
  <c r="H12" i="12"/>
  <c r="I11" i="12"/>
  <c r="H11" i="12"/>
  <c r="Q10" i="12"/>
  <c r="P10" i="12"/>
  <c r="L9" i="12"/>
  <c r="H9" i="12"/>
  <c r="Q8" i="12"/>
  <c r="P8" i="12"/>
  <c r="M8" i="12"/>
  <c r="L8" i="12"/>
  <c r="I8" i="12"/>
  <c r="H8" i="12"/>
  <c r="I7" i="12"/>
  <c r="H7" i="12"/>
  <c r="U148" i="11"/>
  <c r="T148" i="11"/>
  <c r="K148" i="11"/>
  <c r="M148" i="11" s="1"/>
  <c r="U147" i="11"/>
  <c r="T147" i="11"/>
  <c r="S147" i="11"/>
  <c r="R147" i="11"/>
  <c r="L147" i="11"/>
  <c r="K147" i="11"/>
  <c r="M147" i="11" s="1"/>
  <c r="J147" i="11"/>
  <c r="G147" i="11"/>
  <c r="S146" i="11"/>
  <c r="R146" i="11"/>
  <c r="M146" i="11"/>
  <c r="L146" i="11"/>
  <c r="K146" i="11"/>
  <c r="J146" i="11"/>
  <c r="U145" i="11"/>
  <c r="T145" i="11"/>
  <c r="S145" i="11"/>
  <c r="R145" i="11"/>
  <c r="K145" i="11"/>
  <c r="J145" i="11"/>
  <c r="S144" i="11"/>
  <c r="R144" i="11"/>
  <c r="O144" i="11"/>
  <c r="M144" i="11"/>
  <c r="L144" i="11"/>
  <c r="K144" i="11"/>
  <c r="J144" i="11"/>
  <c r="M126" i="11"/>
  <c r="K126" i="11"/>
  <c r="S148" i="11" s="1"/>
  <c r="J126" i="11"/>
  <c r="R148" i="11" s="1"/>
  <c r="I126" i="11"/>
  <c r="H126" i="11"/>
  <c r="G126" i="11"/>
  <c r="F126" i="11"/>
  <c r="J148" i="11" s="1"/>
  <c r="M125" i="11"/>
  <c r="L125" i="11"/>
  <c r="I125" i="11"/>
  <c r="H125" i="11"/>
  <c r="M124" i="11"/>
  <c r="L124" i="11"/>
  <c r="I124" i="11"/>
  <c r="H124" i="11"/>
  <c r="M123" i="11"/>
  <c r="L123" i="11"/>
  <c r="I123" i="11"/>
  <c r="H123" i="11"/>
  <c r="M122" i="11"/>
  <c r="L122" i="11"/>
  <c r="L126" i="11" s="1"/>
  <c r="I122" i="11"/>
  <c r="H122" i="11"/>
  <c r="O100" i="11"/>
  <c r="O147" i="11" s="1"/>
  <c r="K100" i="11"/>
  <c r="S99" i="11"/>
  <c r="O99" i="11"/>
  <c r="O146" i="11" s="1"/>
  <c r="I99" i="11"/>
  <c r="S98" i="11"/>
  <c r="K98" i="11"/>
  <c r="G98" i="11"/>
  <c r="G145" i="11" s="1"/>
  <c r="S97" i="11"/>
  <c r="O97" i="11"/>
  <c r="K97" i="11"/>
  <c r="G97" i="11"/>
  <c r="K87" i="11"/>
  <c r="G87" i="11"/>
  <c r="Q86" i="11"/>
  <c r="Q100" i="11" s="1"/>
  <c r="O86" i="11"/>
  <c r="N86" i="11"/>
  <c r="N100" i="11" s="1"/>
  <c r="N147" i="11" s="1"/>
  <c r="M86" i="11"/>
  <c r="M100" i="11" s="1"/>
  <c r="L86" i="11"/>
  <c r="L100" i="11" s="1"/>
  <c r="K86" i="11"/>
  <c r="J86" i="11"/>
  <c r="J100" i="11" s="1"/>
  <c r="I86" i="11"/>
  <c r="I100" i="11" s="1"/>
  <c r="G86" i="11"/>
  <c r="G100" i="11" s="1"/>
  <c r="F86" i="11"/>
  <c r="F100" i="11" s="1"/>
  <c r="Q85" i="11"/>
  <c r="P85" i="11"/>
  <c r="L85" i="11"/>
  <c r="I85" i="11"/>
  <c r="H85" i="11"/>
  <c r="Q84" i="11"/>
  <c r="P84" i="11"/>
  <c r="L84" i="11"/>
  <c r="I84" i="11"/>
  <c r="H84" i="11"/>
  <c r="I83" i="11"/>
  <c r="H83" i="11"/>
  <c r="I82" i="11"/>
  <c r="H82" i="11"/>
  <c r="I81" i="11"/>
  <c r="H81" i="11"/>
  <c r="I80" i="11"/>
  <c r="H80" i="11"/>
  <c r="I79" i="11"/>
  <c r="H79" i="11"/>
  <c r="Q78" i="11"/>
  <c r="P78" i="11"/>
  <c r="I78" i="11"/>
  <c r="H78" i="11"/>
  <c r="Q77" i="11"/>
  <c r="P77" i="11"/>
  <c r="I77" i="11"/>
  <c r="H77" i="11"/>
  <c r="Q76" i="11"/>
  <c r="P76" i="11"/>
  <c r="I76" i="11"/>
  <c r="H76" i="11"/>
  <c r="Q75" i="11"/>
  <c r="P75" i="11"/>
  <c r="P86" i="11" s="1"/>
  <c r="P100" i="11" s="1"/>
  <c r="M75" i="11"/>
  <c r="L75" i="11"/>
  <c r="I75" i="11"/>
  <c r="H75" i="11"/>
  <c r="I74" i="11"/>
  <c r="H74" i="11"/>
  <c r="M73" i="11"/>
  <c r="L73" i="11"/>
  <c r="I73" i="11"/>
  <c r="H73" i="11"/>
  <c r="I72" i="11"/>
  <c r="H72" i="11"/>
  <c r="Q71" i="11"/>
  <c r="P71" i="11"/>
  <c r="I71" i="11"/>
  <c r="H71" i="11"/>
  <c r="S70" i="11"/>
  <c r="U70" i="11" s="1"/>
  <c r="U99" i="11" s="1"/>
  <c r="R70" i="11"/>
  <c r="O70" i="11"/>
  <c r="N70" i="11"/>
  <c r="M70" i="11"/>
  <c r="M99" i="11" s="1"/>
  <c r="K70" i="11"/>
  <c r="K99" i="11" s="1"/>
  <c r="J70" i="11"/>
  <c r="I70" i="11"/>
  <c r="G70" i="11"/>
  <c r="G99" i="11" s="1"/>
  <c r="F70" i="11"/>
  <c r="F99" i="11" s="1"/>
  <c r="T69" i="11"/>
  <c r="Q69" i="11"/>
  <c r="P69" i="11"/>
  <c r="I69" i="11"/>
  <c r="H69" i="11"/>
  <c r="Q68" i="11"/>
  <c r="P68" i="11"/>
  <c r="I68" i="11"/>
  <c r="H68" i="11"/>
  <c r="I67" i="11"/>
  <c r="H67" i="11"/>
  <c r="Q66" i="11"/>
  <c r="P66" i="11"/>
  <c r="I66" i="11"/>
  <c r="H66" i="11"/>
  <c r="Q65" i="11"/>
  <c r="P65" i="11"/>
  <c r="I65" i="11"/>
  <c r="H65" i="11"/>
  <c r="I64" i="11"/>
  <c r="H64" i="11"/>
  <c r="I63" i="11"/>
  <c r="H63" i="11"/>
  <c r="Q62" i="11"/>
  <c r="P62" i="11"/>
  <c r="I62" i="11"/>
  <c r="H62" i="11"/>
  <c r="M61" i="11"/>
  <c r="L61" i="11"/>
  <c r="I61" i="11"/>
  <c r="H61" i="11"/>
  <c r="I60" i="11"/>
  <c r="H60" i="11"/>
  <c r="I59" i="11"/>
  <c r="H59" i="11"/>
  <c r="Q58" i="11"/>
  <c r="P58" i="11"/>
  <c r="I58" i="11"/>
  <c r="H58" i="11"/>
  <c r="I57" i="11"/>
  <c r="H57" i="11"/>
  <c r="Q56" i="11"/>
  <c r="P56" i="11"/>
  <c r="P70" i="11" s="1"/>
  <c r="P99" i="11" s="1"/>
  <c r="I56" i="11"/>
  <c r="H56" i="11"/>
  <c r="M55" i="11"/>
  <c r="L55" i="11"/>
  <c r="I55" i="11"/>
  <c r="H55" i="11"/>
  <c r="Q54" i="11"/>
  <c r="L54" i="11"/>
  <c r="I54" i="11"/>
  <c r="H54" i="11"/>
  <c r="T53" i="11"/>
  <c r="T98" i="11" s="1"/>
  <c r="S53" i="11"/>
  <c r="R53" i="11"/>
  <c r="R98" i="11" s="1"/>
  <c r="O53" i="11"/>
  <c r="N53" i="11"/>
  <c r="K53" i="11"/>
  <c r="J53" i="11"/>
  <c r="J98" i="11" s="1"/>
  <c r="G53" i="11"/>
  <c r="I53" i="11" s="1"/>
  <c r="I98" i="11" s="1"/>
  <c r="F53" i="11"/>
  <c r="F98" i="11" s="1"/>
  <c r="I52" i="11"/>
  <c r="H52" i="11"/>
  <c r="Q51" i="11"/>
  <c r="P51" i="11"/>
  <c r="M51" i="11"/>
  <c r="L51" i="11"/>
  <c r="I51" i="11"/>
  <c r="H51" i="11"/>
  <c r="Q50" i="11"/>
  <c r="P50" i="11"/>
  <c r="M50" i="11"/>
  <c r="L50" i="11"/>
  <c r="I50" i="11"/>
  <c r="H50" i="11"/>
  <c r="Q49" i="11"/>
  <c r="P49" i="11"/>
  <c r="I49" i="11"/>
  <c r="H49" i="11"/>
  <c r="M48" i="11"/>
  <c r="L48" i="11"/>
  <c r="I48" i="11"/>
  <c r="H48" i="11"/>
  <c r="I47" i="11"/>
  <c r="H47" i="11"/>
  <c r="M46" i="11"/>
  <c r="L46" i="11"/>
  <c r="L53" i="11" s="1"/>
  <c r="L98" i="11" s="1"/>
  <c r="I46" i="11"/>
  <c r="H46" i="11"/>
  <c r="U45" i="11"/>
  <c r="T45" i="11"/>
  <c r="Q45" i="11"/>
  <c r="P45" i="11"/>
  <c r="I45" i="11"/>
  <c r="H45" i="11"/>
  <c r="M44" i="11"/>
  <c r="L44" i="11"/>
  <c r="I44" i="11"/>
  <c r="H44" i="11"/>
  <c r="I43" i="11"/>
  <c r="H43" i="11"/>
  <c r="I42" i="11"/>
  <c r="H42" i="11"/>
  <c r="I41" i="11"/>
  <c r="H41" i="11"/>
  <c r="I40" i="11"/>
  <c r="H40" i="11"/>
  <c r="Q39" i="11"/>
  <c r="P39" i="11"/>
  <c r="I39" i="11"/>
  <c r="H39" i="11"/>
  <c r="Q38" i="11"/>
  <c r="P38" i="11"/>
  <c r="I38" i="11"/>
  <c r="H38" i="11"/>
  <c r="H53" i="11" s="1"/>
  <c r="H98" i="11" s="1"/>
  <c r="S37" i="11"/>
  <c r="R37" i="11"/>
  <c r="O37" i="11"/>
  <c r="N37" i="11"/>
  <c r="K37" i="11"/>
  <c r="J37" i="11"/>
  <c r="G37" i="11"/>
  <c r="F37" i="11"/>
  <c r="I36" i="11"/>
  <c r="H36" i="11"/>
  <c r="Q35" i="11"/>
  <c r="P35" i="11"/>
  <c r="I35" i="11"/>
  <c r="H35" i="11"/>
  <c r="P34" i="11"/>
  <c r="I34" i="11"/>
  <c r="H34" i="11"/>
  <c r="Q33" i="11"/>
  <c r="P33" i="11"/>
  <c r="I33" i="11"/>
  <c r="H33" i="11"/>
  <c r="L32" i="11"/>
  <c r="I32" i="11"/>
  <c r="H32" i="11"/>
  <c r="M31" i="11"/>
  <c r="L31" i="11"/>
  <c r="I31" i="11"/>
  <c r="H31" i="11"/>
  <c r="U30" i="11"/>
  <c r="T30" i="11"/>
  <c r="T37" i="11" s="1"/>
  <c r="M30" i="11"/>
  <c r="L30" i="11"/>
  <c r="I30" i="11"/>
  <c r="H30" i="11"/>
  <c r="I29" i="11"/>
  <c r="H29" i="11"/>
  <c r="M28" i="11"/>
  <c r="L28" i="11"/>
  <c r="I28" i="11"/>
  <c r="H28" i="11"/>
  <c r="L27" i="11"/>
  <c r="I26" i="11"/>
  <c r="H26" i="11"/>
  <c r="Q25" i="11"/>
  <c r="P25" i="11"/>
  <c r="I25" i="11"/>
  <c r="H25" i="11"/>
  <c r="I24" i="11"/>
  <c r="H24" i="11"/>
  <c r="Q23" i="11"/>
  <c r="P23" i="11"/>
  <c r="I23" i="11"/>
  <c r="H23" i="11"/>
  <c r="Q22" i="11"/>
  <c r="P22" i="11"/>
  <c r="I22" i="11"/>
  <c r="H22" i="11"/>
  <c r="I21" i="11"/>
  <c r="H21" i="11"/>
  <c r="I20" i="11"/>
  <c r="H20" i="11"/>
  <c r="I19" i="11"/>
  <c r="H19" i="11"/>
  <c r="Q18" i="11"/>
  <c r="P18" i="11"/>
  <c r="Q17" i="11"/>
  <c r="P17" i="11"/>
  <c r="I17" i="11"/>
  <c r="H17" i="11"/>
  <c r="I16" i="11"/>
  <c r="H16" i="11"/>
  <c r="I15" i="11"/>
  <c r="H15" i="11"/>
  <c r="I14" i="11"/>
  <c r="H14" i="11"/>
  <c r="I13" i="11"/>
  <c r="H13" i="11"/>
  <c r="Q12" i="11"/>
  <c r="P12" i="11"/>
  <c r="I12" i="11"/>
  <c r="H12" i="11"/>
  <c r="I11" i="11"/>
  <c r="H11" i="11"/>
  <c r="Q10" i="11"/>
  <c r="P10" i="11"/>
  <c r="L9" i="11"/>
  <c r="H9" i="11"/>
  <c r="Q8" i="11"/>
  <c r="P8" i="11"/>
  <c r="M8" i="11"/>
  <c r="L8" i="11"/>
  <c r="I8" i="11"/>
  <c r="H8" i="11"/>
  <c r="I7" i="11"/>
  <c r="H7" i="11"/>
  <c r="U148" i="10"/>
  <c r="K148" i="10"/>
  <c r="M148" i="10" s="1"/>
  <c r="U147" i="10"/>
  <c r="T147" i="10"/>
  <c r="S147" i="10"/>
  <c r="R147" i="10"/>
  <c r="M147" i="10"/>
  <c r="L147" i="10"/>
  <c r="K147" i="10"/>
  <c r="J147" i="10"/>
  <c r="T146" i="10"/>
  <c r="S146" i="10"/>
  <c r="U146" i="10" s="1"/>
  <c r="R146" i="10"/>
  <c r="K146" i="10"/>
  <c r="J146" i="10"/>
  <c r="U145" i="10"/>
  <c r="T145" i="10"/>
  <c r="S145" i="10"/>
  <c r="R145" i="10"/>
  <c r="M145" i="10"/>
  <c r="L145" i="10"/>
  <c r="K145" i="10"/>
  <c r="J145" i="10"/>
  <c r="T144" i="10"/>
  <c r="S144" i="10"/>
  <c r="U144" i="10" s="1"/>
  <c r="R144" i="10"/>
  <c r="K144" i="10"/>
  <c r="J144" i="10"/>
  <c r="M126" i="10"/>
  <c r="K126" i="10"/>
  <c r="S148" i="10" s="1"/>
  <c r="J126" i="10"/>
  <c r="R148" i="10" s="1"/>
  <c r="I126" i="10"/>
  <c r="H126" i="10"/>
  <c r="G126" i="10"/>
  <c r="F126" i="10"/>
  <c r="J148" i="10" s="1"/>
  <c r="M125" i="10"/>
  <c r="L125" i="10"/>
  <c r="I125" i="10"/>
  <c r="H125" i="10"/>
  <c r="M124" i="10"/>
  <c r="L124" i="10"/>
  <c r="I124" i="10"/>
  <c r="H124" i="10"/>
  <c r="M123" i="10"/>
  <c r="L123" i="10"/>
  <c r="I123" i="10"/>
  <c r="H123" i="10"/>
  <c r="M122" i="10"/>
  <c r="L122" i="10"/>
  <c r="L126" i="10" s="1"/>
  <c r="I122" i="10"/>
  <c r="H122" i="10"/>
  <c r="G100" i="10"/>
  <c r="O99" i="10"/>
  <c r="O146" i="10" s="1"/>
  <c r="S98" i="10"/>
  <c r="O98" i="10"/>
  <c r="O145" i="10" s="1"/>
  <c r="M98" i="10"/>
  <c r="I98" i="10"/>
  <c r="O86" i="10"/>
  <c r="N86" i="10"/>
  <c r="N100" i="10" s="1"/>
  <c r="N147" i="10" s="1"/>
  <c r="K86" i="10"/>
  <c r="J86" i="10"/>
  <c r="J100" i="10" s="1"/>
  <c r="G86" i="10"/>
  <c r="I86" i="10" s="1"/>
  <c r="I100" i="10" s="1"/>
  <c r="F86" i="10"/>
  <c r="F100" i="10" s="1"/>
  <c r="Q85" i="10"/>
  <c r="P85" i="10"/>
  <c r="L85" i="10"/>
  <c r="I85" i="10"/>
  <c r="H85" i="10"/>
  <c r="Q84" i="10"/>
  <c r="P84" i="10"/>
  <c r="L84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Q78" i="10"/>
  <c r="P78" i="10"/>
  <c r="I78" i="10"/>
  <c r="H78" i="10"/>
  <c r="Q77" i="10"/>
  <c r="P77" i="10"/>
  <c r="I77" i="10"/>
  <c r="H77" i="10"/>
  <c r="Q76" i="10"/>
  <c r="P76" i="10"/>
  <c r="I76" i="10"/>
  <c r="H76" i="10"/>
  <c r="Q75" i="10"/>
  <c r="P75" i="10"/>
  <c r="P86" i="10" s="1"/>
  <c r="P100" i="10" s="1"/>
  <c r="M75" i="10"/>
  <c r="L75" i="10"/>
  <c r="I75" i="10"/>
  <c r="H75" i="10"/>
  <c r="I74" i="10"/>
  <c r="H74" i="10"/>
  <c r="M73" i="10"/>
  <c r="L73" i="10"/>
  <c r="I73" i="10"/>
  <c r="H73" i="10"/>
  <c r="I72" i="10"/>
  <c r="H72" i="10"/>
  <c r="Q71" i="10"/>
  <c r="P71" i="10"/>
  <c r="I71" i="10"/>
  <c r="H71" i="10"/>
  <c r="H86" i="10" s="1"/>
  <c r="H100" i="10" s="1"/>
  <c r="U70" i="10"/>
  <c r="U99" i="10" s="1"/>
  <c r="S70" i="10"/>
  <c r="S99" i="10" s="1"/>
  <c r="R70" i="10"/>
  <c r="O70" i="10"/>
  <c r="Q70" i="10" s="1"/>
  <c r="Q99" i="10" s="1"/>
  <c r="N70" i="10"/>
  <c r="N99" i="10" s="1"/>
  <c r="L70" i="10"/>
  <c r="L99" i="10" s="1"/>
  <c r="K70" i="10"/>
  <c r="J70" i="10"/>
  <c r="J99" i="10" s="1"/>
  <c r="G70" i="10"/>
  <c r="F70" i="10"/>
  <c r="F99" i="10" s="1"/>
  <c r="T69" i="10"/>
  <c r="Q69" i="10"/>
  <c r="P69" i="10"/>
  <c r="I69" i="10"/>
  <c r="H69" i="10"/>
  <c r="Q68" i="10"/>
  <c r="P68" i="10"/>
  <c r="I68" i="10"/>
  <c r="H68" i="10"/>
  <c r="I67" i="10"/>
  <c r="H67" i="10"/>
  <c r="Q66" i="10"/>
  <c r="P66" i="10"/>
  <c r="I66" i="10"/>
  <c r="H66" i="10"/>
  <c r="Q65" i="10"/>
  <c r="P65" i="10"/>
  <c r="I65" i="10"/>
  <c r="H65" i="10"/>
  <c r="I64" i="10"/>
  <c r="H64" i="10"/>
  <c r="I63" i="10"/>
  <c r="H63" i="10"/>
  <c r="Q62" i="10"/>
  <c r="P62" i="10"/>
  <c r="I62" i="10"/>
  <c r="H62" i="10"/>
  <c r="M61" i="10"/>
  <c r="L61" i="10"/>
  <c r="I61" i="10"/>
  <c r="H61" i="10"/>
  <c r="I60" i="10"/>
  <c r="H60" i="10"/>
  <c r="I59" i="10"/>
  <c r="H59" i="10"/>
  <c r="Q58" i="10"/>
  <c r="P58" i="10"/>
  <c r="I58" i="10"/>
  <c r="H58" i="10"/>
  <c r="H70" i="10" s="1"/>
  <c r="H99" i="10" s="1"/>
  <c r="I57" i="10"/>
  <c r="H57" i="10"/>
  <c r="Q56" i="10"/>
  <c r="P56" i="10"/>
  <c r="P70" i="10" s="1"/>
  <c r="P99" i="10" s="1"/>
  <c r="I56" i="10"/>
  <c r="H56" i="10"/>
  <c r="M55" i="10"/>
  <c r="L55" i="10"/>
  <c r="I55" i="10"/>
  <c r="H55" i="10"/>
  <c r="Q54" i="10"/>
  <c r="L54" i="10"/>
  <c r="I54" i="10"/>
  <c r="H54" i="10"/>
  <c r="U53" i="10"/>
  <c r="U98" i="10" s="1"/>
  <c r="T53" i="10"/>
  <c r="T98" i="10" s="1"/>
  <c r="S53" i="10"/>
  <c r="R53" i="10"/>
  <c r="R98" i="10" s="1"/>
  <c r="Q53" i="10"/>
  <c r="Q98" i="10" s="1"/>
  <c r="P53" i="10"/>
  <c r="P98" i="10" s="1"/>
  <c r="O53" i="10"/>
  <c r="N53" i="10"/>
  <c r="N98" i="10" s="1"/>
  <c r="N145" i="10" s="1"/>
  <c r="M53" i="10"/>
  <c r="K53" i="10"/>
  <c r="K98" i="10" s="1"/>
  <c r="J53" i="10"/>
  <c r="J98" i="10" s="1"/>
  <c r="I53" i="10"/>
  <c r="G53" i="10"/>
  <c r="G98" i="10" s="1"/>
  <c r="F53" i="10"/>
  <c r="F98" i="10" s="1"/>
  <c r="I52" i="10"/>
  <c r="H52" i="10"/>
  <c r="Q51" i="10"/>
  <c r="P51" i="10"/>
  <c r="M51" i="10"/>
  <c r="L51" i="10"/>
  <c r="I51" i="10"/>
  <c r="H51" i="10"/>
  <c r="Q50" i="10"/>
  <c r="P50" i="10"/>
  <c r="M50" i="10"/>
  <c r="L50" i="10"/>
  <c r="I50" i="10"/>
  <c r="H50" i="10"/>
  <c r="Q49" i="10"/>
  <c r="P49" i="10"/>
  <c r="I49" i="10"/>
  <c r="H49" i="10"/>
  <c r="M48" i="10"/>
  <c r="L48" i="10"/>
  <c r="I48" i="10"/>
  <c r="H48" i="10"/>
  <c r="I47" i="10"/>
  <c r="H47" i="10"/>
  <c r="M46" i="10"/>
  <c r="L46" i="10"/>
  <c r="L53" i="10" s="1"/>
  <c r="L98" i="10" s="1"/>
  <c r="I46" i="10"/>
  <c r="H46" i="10"/>
  <c r="U45" i="10"/>
  <c r="T45" i="10"/>
  <c r="Q45" i="10"/>
  <c r="P45" i="10"/>
  <c r="I45" i="10"/>
  <c r="H45" i="10"/>
  <c r="M44" i="10"/>
  <c r="L44" i="10"/>
  <c r="I44" i="10"/>
  <c r="H44" i="10"/>
  <c r="I43" i="10"/>
  <c r="H43" i="10"/>
  <c r="I42" i="10"/>
  <c r="H42" i="10"/>
  <c r="I41" i="10"/>
  <c r="H41" i="10"/>
  <c r="I40" i="10"/>
  <c r="H40" i="10"/>
  <c r="Q39" i="10"/>
  <c r="P39" i="10"/>
  <c r="I39" i="10"/>
  <c r="H39" i="10"/>
  <c r="Q38" i="10"/>
  <c r="P38" i="10"/>
  <c r="I38" i="10"/>
  <c r="H38" i="10"/>
  <c r="H53" i="10" s="1"/>
  <c r="H98" i="10" s="1"/>
  <c r="S37" i="10"/>
  <c r="R37" i="10"/>
  <c r="O37" i="10"/>
  <c r="N37" i="10"/>
  <c r="K37" i="10"/>
  <c r="J37" i="10"/>
  <c r="G37" i="10"/>
  <c r="F37" i="10"/>
  <c r="I36" i="10"/>
  <c r="H36" i="10"/>
  <c r="Q35" i="10"/>
  <c r="P35" i="10"/>
  <c r="I35" i="10"/>
  <c r="H35" i="10"/>
  <c r="P34" i="10"/>
  <c r="I34" i="10"/>
  <c r="H34" i="10"/>
  <c r="Q33" i="10"/>
  <c r="P33" i="10"/>
  <c r="I33" i="10"/>
  <c r="H33" i="10"/>
  <c r="L32" i="10"/>
  <c r="I32" i="10"/>
  <c r="H32" i="10"/>
  <c r="M31" i="10"/>
  <c r="L31" i="10"/>
  <c r="I31" i="10"/>
  <c r="H31" i="10"/>
  <c r="U30" i="10"/>
  <c r="T30" i="10"/>
  <c r="T37" i="10" s="1"/>
  <c r="M30" i="10"/>
  <c r="L30" i="10"/>
  <c r="I30" i="10"/>
  <c r="H30" i="10"/>
  <c r="I29" i="10"/>
  <c r="H29" i="10"/>
  <c r="M28" i="10"/>
  <c r="L28" i="10"/>
  <c r="I28" i="10"/>
  <c r="H28" i="10"/>
  <c r="L27" i="10"/>
  <c r="I26" i="10"/>
  <c r="H26" i="10"/>
  <c r="Q25" i="10"/>
  <c r="P25" i="10"/>
  <c r="I25" i="10"/>
  <c r="H25" i="10"/>
  <c r="I24" i="10"/>
  <c r="H24" i="10"/>
  <c r="Q23" i="10"/>
  <c r="P23" i="10"/>
  <c r="I23" i="10"/>
  <c r="H23" i="10"/>
  <c r="Q22" i="10"/>
  <c r="P22" i="10"/>
  <c r="I22" i="10"/>
  <c r="H22" i="10"/>
  <c r="I21" i="10"/>
  <c r="H21" i="10"/>
  <c r="I20" i="10"/>
  <c r="H20" i="10"/>
  <c r="I19" i="10"/>
  <c r="H19" i="10"/>
  <c r="Q18" i="10"/>
  <c r="P18" i="10"/>
  <c r="Q17" i="10"/>
  <c r="P17" i="10"/>
  <c r="I17" i="10"/>
  <c r="H17" i="10"/>
  <c r="I16" i="10"/>
  <c r="H16" i="10"/>
  <c r="I15" i="10"/>
  <c r="H15" i="10"/>
  <c r="I14" i="10"/>
  <c r="H14" i="10"/>
  <c r="I13" i="10"/>
  <c r="H13" i="10"/>
  <c r="Q12" i="10"/>
  <c r="P12" i="10"/>
  <c r="I12" i="10"/>
  <c r="H12" i="10"/>
  <c r="I11" i="10"/>
  <c r="H11" i="10"/>
  <c r="Q10" i="10"/>
  <c r="P10" i="10"/>
  <c r="L9" i="10"/>
  <c r="H9" i="10"/>
  <c r="Q8" i="10"/>
  <c r="P8" i="10"/>
  <c r="M8" i="10"/>
  <c r="L8" i="10"/>
  <c r="I8" i="10"/>
  <c r="H8" i="10"/>
  <c r="I7" i="10"/>
  <c r="H7" i="10"/>
  <c r="U148" i="9"/>
  <c r="R148" i="9"/>
  <c r="U147" i="9"/>
  <c r="S147" i="9"/>
  <c r="R147" i="9"/>
  <c r="T147" i="9" s="1"/>
  <c r="N147" i="9"/>
  <c r="M147" i="9"/>
  <c r="K147" i="9"/>
  <c r="J147" i="9"/>
  <c r="L147" i="9" s="1"/>
  <c r="S146" i="9"/>
  <c r="R146" i="9"/>
  <c r="K146" i="9"/>
  <c r="J146" i="9"/>
  <c r="U145" i="9"/>
  <c r="S145" i="9"/>
  <c r="R145" i="9"/>
  <c r="T145" i="9" s="1"/>
  <c r="M145" i="9"/>
  <c r="K145" i="9"/>
  <c r="J145" i="9"/>
  <c r="L145" i="9" s="1"/>
  <c r="S144" i="9"/>
  <c r="R144" i="9"/>
  <c r="K144" i="9"/>
  <c r="J144" i="9"/>
  <c r="M126" i="9"/>
  <c r="K126" i="9"/>
  <c r="S148" i="9" s="1"/>
  <c r="J126" i="9"/>
  <c r="G126" i="9"/>
  <c r="K148" i="9" s="1"/>
  <c r="F126" i="9"/>
  <c r="I126" i="9" s="1"/>
  <c r="M125" i="9"/>
  <c r="L125" i="9"/>
  <c r="I125" i="9"/>
  <c r="H125" i="9"/>
  <c r="M124" i="9"/>
  <c r="L124" i="9"/>
  <c r="I124" i="9"/>
  <c r="H124" i="9"/>
  <c r="M123" i="9"/>
  <c r="L123" i="9"/>
  <c r="I123" i="9"/>
  <c r="H123" i="9"/>
  <c r="M122" i="9"/>
  <c r="L122" i="9"/>
  <c r="L126" i="9" s="1"/>
  <c r="I122" i="9"/>
  <c r="H122" i="9"/>
  <c r="H126" i="9" s="1"/>
  <c r="N100" i="9"/>
  <c r="I100" i="9"/>
  <c r="F100" i="9"/>
  <c r="R99" i="9"/>
  <c r="N146" i="9" s="1"/>
  <c r="N99" i="9"/>
  <c r="J99" i="9"/>
  <c r="F99" i="9"/>
  <c r="V98" i="9"/>
  <c r="R98" i="9"/>
  <c r="N98" i="9"/>
  <c r="N145" i="9" s="1"/>
  <c r="P145" i="9" s="1"/>
  <c r="J98" i="9"/>
  <c r="F98" i="9"/>
  <c r="F145" i="9" s="1"/>
  <c r="R97" i="9"/>
  <c r="J97" i="9"/>
  <c r="R87" i="9"/>
  <c r="R101" i="9" s="1"/>
  <c r="Q86" i="9"/>
  <c r="Q100" i="9" s="1"/>
  <c r="O86" i="9"/>
  <c r="O100" i="9" s="1"/>
  <c r="O147" i="9" s="1"/>
  <c r="Q147" i="9" s="1"/>
  <c r="N86" i="9"/>
  <c r="K86" i="9"/>
  <c r="K100" i="9" s="1"/>
  <c r="J86" i="9"/>
  <c r="G86" i="9"/>
  <c r="G100" i="9" s="1"/>
  <c r="F86" i="9"/>
  <c r="I86" i="9" s="1"/>
  <c r="Q85" i="9"/>
  <c r="P85" i="9"/>
  <c r="L85" i="9"/>
  <c r="I85" i="9"/>
  <c r="H85" i="9"/>
  <c r="Q84" i="9"/>
  <c r="P84" i="9"/>
  <c r="L84" i="9"/>
  <c r="I84" i="9"/>
  <c r="H84" i="9"/>
  <c r="I83" i="9"/>
  <c r="H83" i="9"/>
  <c r="I82" i="9"/>
  <c r="H82" i="9"/>
  <c r="I81" i="9"/>
  <c r="H81" i="9"/>
  <c r="I80" i="9"/>
  <c r="H80" i="9"/>
  <c r="I79" i="9"/>
  <c r="H79" i="9"/>
  <c r="Q78" i="9"/>
  <c r="P78" i="9"/>
  <c r="I78" i="9"/>
  <c r="H78" i="9"/>
  <c r="Q77" i="9"/>
  <c r="P77" i="9"/>
  <c r="I77" i="9"/>
  <c r="H77" i="9"/>
  <c r="Q76" i="9"/>
  <c r="P76" i="9"/>
  <c r="I76" i="9"/>
  <c r="H76" i="9"/>
  <c r="Q75" i="9"/>
  <c r="P75" i="9"/>
  <c r="M75" i="9"/>
  <c r="L75" i="9"/>
  <c r="I75" i="9"/>
  <c r="H75" i="9"/>
  <c r="I74" i="9"/>
  <c r="H74" i="9"/>
  <c r="M73" i="9"/>
  <c r="L73" i="9"/>
  <c r="I73" i="9"/>
  <c r="H73" i="9"/>
  <c r="I72" i="9"/>
  <c r="H72" i="9"/>
  <c r="Q71" i="9"/>
  <c r="P71" i="9"/>
  <c r="P86" i="9" s="1"/>
  <c r="P100" i="9" s="1"/>
  <c r="I71" i="9"/>
  <c r="H71" i="9"/>
  <c r="S70" i="9"/>
  <c r="R70" i="9"/>
  <c r="O70" i="9"/>
  <c r="N70" i="9"/>
  <c r="L70" i="9"/>
  <c r="L99" i="9" s="1"/>
  <c r="K70" i="9"/>
  <c r="J70" i="9"/>
  <c r="G70" i="9"/>
  <c r="F70" i="9"/>
  <c r="T69" i="9"/>
  <c r="Q69" i="9"/>
  <c r="P69" i="9"/>
  <c r="I69" i="9"/>
  <c r="H69" i="9"/>
  <c r="Q68" i="9"/>
  <c r="P68" i="9"/>
  <c r="I68" i="9"/>
  <c r="H68" i="9"/>
  <c r="I67" i="9"/>
  <c r="H67" i="9"/>
  <c r="Q66" i="9"/>
  <c r="P66" i="9"/>
  <c r="I66" i="9"/>
  <c r="H66" i="9"/>
  <c r="Q65" i="9"/>
  <c r="P65" i="9"/>
  <c r="I65" i="9"/>
  <c r="H65" i="9"/>
  <c r="I64" i="9"/>
  <c r="H64" i="9"/>
  <c r="I63" i="9"/>
  <c r="H63" i="9"/>
  <c r="Q62" i="9"/>
  <c r="P62" i="9"/>
  <c r="I62" i="9"/>
  <c r="H62" i="9"/>
  <c r="M61" i="9"/>
  <c r="L61" i="9"/>
  <c r="I61" i="9"/>
  <c r="H61" i="9"/>
  <c r="I60" i="9"/>
  <c r="H60" i="9"/>
  <c r="I59" i="9"/>
  <c r="H59" i="9"/>
  <c r="Q58" i="9"/>
  <c r="P58" i="9"/>
  <c r="I58" i="9"/>
  <c r="H58" i="9"/>
  <c r="H70" i="9" s="1"/>
  <c r="H99" i="9" s="1"/>
  <c r="I57" i="9"/>
  <c r="H57" i="9"/>
  <c r="Q56" i="9"/>
  <c r="P56" i="9"/>
  <c r="P70" i="9" s="1"/>
  <c r="P99" i="9" s="1"/>
  <c r="I56" i="9"/>
  <c r="H56" i="9"/>
  <c r="M55" i="9"/>
  <c r="L55" i="9"/>
  <c r="I55" i="9"/>
  <c r="H55" i="9"/>
  <c r="Q54" i="9"/>
  <c r="L54" i="9"/>
  <c r="I54" i="9"/>
  <c r="H54" i="9"/>
  <c r="U53" i="9"/>
  <c r="U98" i="9" s="1"/>
  <c r="T53" i="9"/>
  <c r="T98" i="9" s="1"/>
  <c r="S53" i="9"/>
  <c r="S98" i="9" s="1"/>
  <c r="R53" i="9"/>
  <c r="Q53" i="9"/>
  <c r="Q98" i="9" s="1"/>
  <c r="P53" i="9"/>
  <c r="P98" i="9" s="1"/>
  <c r="O53" i="9"/>
  <c r="O98" i="9" s="1"/>
  <c r="O145" i="9" s="1"/>
  <c r="N53" i="9"/>
  <c r="M53" i="9"/>
  <c r="M98" i="9" s="1"/>
  <c r="K53" i="9"/>
  <c r="K98" i="9" s="1"/>
  <c r="J53" i="9"/>
  <c r="I53" i="9"/>
  <c r="I98" i="9" s="1"/>
  <c r="G53" i="9"/>
  <c r="G98" i="9" s="1"/>
  <c r="F53" i="9"/>
  <c r="I52" i="9"/>
  <c r="H52" i="9"/>
  <c r="Q51" i="9"/>
  <c r="P51" i="9"/>
  <c r="M51" i="9"/>
  <c r="L51" i="9"/>
  <c r="I51" i="9"/>
  <c r="H51" i="9"/>
  <c r="Q50" i="9"/>
  <c r="P50" i="9"/>
  <c r="M50" i="9"/>
  <c r="L50" i="9"/>
  <c r="I50" i="9"/>
  <c r="H50" i="9"/>
  <c r="Q49" i="9"/>
  <c r="P49" i="9"/>
  <c r="I49" i="9"/>
  <c r="H49" i="9"/>
  <c r="M48" i="9"/>
  <c r="L48" i="9"/>
  <c r="I48" i="9"/>
  <c r="H48" i="9"/>
  <c r="I47" i="9"/>
  <c r="H47" i="9"/>
  <c r="M46" i="9"/>
  <c r="L46" i="9"/>
  <c r="L53" i="9" s="1"/>
  <c r="L98" i="9" s="1"/>
  <c r="I46" i="9"/>
  <c r="H46" i="9"/>
  <c r="U45" i="9"/>
  <c r="T45" i="9"/>
  <c r="Q45" i="9"/>
  <c r="P45" i="9"/>
  <c r="I45" i="9"/>
  <c r="H45" i="9"/>
  <c r="M44" i="9"/>
  <c r="L44" i="9"/>
  <c r="I44" i="9"/>
  <c r="H44" i="9"/>
  <c r="I43" i="9"/>
  <c r="H43" i="9"/>
  <c r="I42" i="9"/>
  <c r="H42" i="9"/>
  <c r="I41" i="9"/>
  <c r="H41" i="9"/>
  <c r="I40" i="9"/>
  <c r="H40" i="9"/>
  <c r="Q39" i="9"/>
  <c r="P39" i="9"/>
  <c r="I39" i="9"/>
  <c r="H39" i="9"/>
  <c r="Q38" i="9"/>
  <c r="P38" i="9"/>
  <c r="I38" i="9"/>
  <c r="H38" i="9"/>
  <c r="H53" i="9" s="1"/>
  <c r="H98" i="9" s="1"/>
  <c r="S37" i="9"/>
  <c r="R37" i="9"/>
  <c r="O37" i="9"/>
  <c r="N37" i="9"/>
  <c r="K37" i="9"/>
  <c r="J37" i="9"/>
  <c r="G37" i="9"/>
  <c r="F37" i="9"/>
  <c r="I36" i="9"/>
  <c r="H36" i="9"/>
  <c r="Q35" i="9"/>
  <c r="P35" i="9"/>
  <c r="I35" i="9"/>
  <c r="H35" i="9"/>
  <c r="P34" i="9"/>
  <c r="I34" i="9"/>
  <c r="H34" i="9"/>
  <c r="Q33" i="9"/>
  <c r="P33" i="9"/>
  <c r="I33" i="9"/>
  <c r="H33" i="9"/>
  <c r="L32" i="9"/>
  <c r="I32" i="9"/>
  <c r="H32" i="9"/>
  <c r="M31" i="9"/>
  <c r="L31" i="9"/>
  <c r="I31" i="9"/>
  <c r="H31" i="9"/>
  <c r="U30" i="9"/>
  <c r="T30" i="9"/>
  <c r="T37" i="9" s="1"/>
  <c r="M30" i="9"/>
  <c r="L30" i="9"/>
  <c r="I30" i="9"/>
  <c r="H30" i="9"/>
  <c r="I29" i="9"/>
  <c r="H29" i="9"/>
  <c r="M28" i="9"/>
  <c r="L28" i="9"/>
  <c r="I28" i="9"/>
  <c r="H28" i="9"/>
  <c r="L27" i="9"/>
  <c r="I26" i="9"/>
  <c r="H26" i="9"/>
  <c r="Q25" i="9"/>
  <c r="P25" i="9"/>
  <c r="I25" i="9"/>
  <c r="H25" i="9"/>
  <c r="I24" i="9"/>
  <c r="H24" i="9"/>
  <c r="Q23" i="9"/>
  <c r="P23" i="9"/>
  <c r="I23" i="9"/>
  <c r="H23" i="9"/>
  <c r="Q22" i="9"/>
  <c r="P22" i="9"/>
  <c r="I22" i="9"/>
  <c r="H22" i="9"/>
  <c r="I21" i="9"/>
  <c r="H21" i="9"/>
  <c r="I20" i="9"/>
  <c r="H20" i="9"/>
  <c r="I19" i="9"/>
  <c r="H19" i="9"/>
  <c r="Q18" i="9"/>
  <c r="P18" i="9"/>
  <c r="Q17" i="9"/>
  <c r="P17" i="9"/>
  <c r="I17" i="9"/>
  <c r="H17" i="9"/>
  <c r="I16" i="9"/>
  <c r="H16" i="9"/>
  <c r="I15" i="9"/>
  <c r="H15" i="9"/>
  <c r="I14" i="9"/>
  <c r="H14" i="9"/>
  <c r="I13" i="9"/>
  <c r="H13" i="9"/>
  <c r="Q12" i="9"/>
  <c r="P12" i="9"/>
  <c r="I12" i="9"/>
  <c r="H12" i="9"/>
  <c r="I11" i="9"/>
  <c r="H11" i="9"/>
  <c r="Q10" i="9"/>
  <c r="P10" i="9"/>
  <c r="L9" i="9"/>
  <c r="H9" i="9"/>
  <c r="Q8" i="9"/>
  <c r="P8" i="9"/>
  <c r="M8" i="9"/>
  <c r="L8" i="9"/>
  <c r="I8" i="9"/>
  <c r="H8" i="9"/>
  <c r="I7" i="9"/>
  <c r="H7" i="9"/>
  <c r="U148" i="8"/>
  <c r="R148" i="8"/>
  <c r="J148" i="8"/>
  <c r="U147" i="8"/>
  <c r="S147" i="8"/>
  <c r="R147" i="8"/>
  <c r="T147" i="8" s="1"/>
  <c r="M147" i="8"/>
  <c r="K147" i="8"/>
  <c r="J147" i="8"/>
  <c r="L147" i="8" s="1"/>
  <c r="S146" i="8"/>
  <c r="R146" i="8"/>
  <c r="M146" i="8"/>
  <c r="K146" i="8"/>
  <c r="J146" i="8"/>
  <c r="L146" i="8" s="1"/>
  <c r="U145" i="8"/>
  <c r="S145" i="8"/>
  <c r="R145" i="8"/>
  <c r="T145" i="8" s="1"/>
  <c r="M145" i="8"/>
  <c r="K145" i="8"/>
  <c r="J145" i="8"/>
  <c r="L145" i="8" s="1"/>
  <c r="F145" i="8"/>
  <c r="S144" i="8"/>
  <c r="R144" i="8"/>
  <c r="M144" i="8"/>
  <c r="K144" i="8"/>
  <c r="J144" i="8"/>
  <c r="L144" i="8" s="1"/>
  <c r="M126" i="8"/>
  <c r="K126" i="8"/>
  <c r="S148" i="8" s="1"/>
  <c r="J126" i="8"/>
  <c r="I126" i="8"/>
  <c r="G126" i="8"/>
  <c r="K148" i="8" s="1"/>
  <c r="M148" i="8" s="1"/>
  <c r="F126" i="8"/>
  <c r="M125" i="8"/>
  <c r="L125" i="8"/>
  <c r="I125" i="8"/>
  <c r="H125" i="8"/>
  <c r="M124" i="8"/>
  <c r="L124" i="8"/>
  <c r="I124" i="8"/>
  <c r="H124" i="8"/>
  <c r="M123" i="8"/>
  <c r="L123" i="8"/>
  <c r="I123" i="8"/>
  <c r="H123" i="8"/>
  <c r="M122" i="8"/>
  <c r="L122" i="8"/>
  <c r="L126" i="8" s="1"/>
  <c r="I122" i="8"/>
  <c r="H122" i="8"/>
  <c r="H126" i="8" s="1"/>
  <c r="N100" i="8"/>
  <c r="N147" i="8" s="1"/>
  <c r="P147" i="8" s="1"/>
  <c r="J100" i="8"/>
  <c r="R99" i="8"/>
  <c r="N99" i="8"/>
  <c r="N146" i="8" s="1"/>
  <c r="J99" i="8"/>
  <c r="F99" i="8"/>
  <c r="F146" i="8" s="1"/>
  <c r="R98" i="8"/>
  <c r="N145" i="8" s="1"/>
  <c r="P145" i="8" s="1"/>
  <c r="N98" i="8"/>
  <c r="J98" i="8"/>
  <c r="F98" i="8"/>
  <c r="V98" i="8" s="1"/>
  <c r="N97" i="8"/>
  <c r="F97" i="8"/>
  <c r="N87" i="8"/>
  <c r="Q86" i="8"/>
  <c r="Q100" i="8" s="1"/>
  <c r="O86" i="8"/>
  <c r="O100" i="8" s="1"/>
  <c r="O147" i="8" s="1"/>
  <c r="Q147" i="8" s="1"/>
  <c r="N86" i="8"/>
  <c r="M86" i="8"/>
  <c r="M100" i="8" s="1"/>
  <c r="K86" i="8"/>
  <c r="K100" i="8" s="1"/>
  <c r="J86" i="8"/>
  <c r="L86" i="8" s="1"/>
  <c r="L100" i="8" s="1"/>
  <c r="G86" i="8"/>
  <c r="G100" i="8" s="1"/>
  <c r="F86" i="8"/>
  <c r="F100" i="8" s="1"/>
  <c r="Q85" i="8"/>
  <c r="P85" i="8"/>
  <c r="L85" i="8"/>
  <c r="I85" i="8"/>
  <c r="H85" i="8"/>
  <c r="Q84" i="8"/>
  <c r="P84" i="8"/>
  <c r="L84" i="8"/>
  <c r="I84" i="8"/>
  <c r="H84" i="8"/>
  <c r="I83" i="8"/>
  <c r="H83" i="8"/>
  <c r="I82" i="8"/>
  <c r="H82" i="8"/>
  <c r="I81" i="8"/>
  <c r="H81" i="8"/>
  <c r="I80" i="8"/>
  <c r="H80" i="8"/>
  <c r="I79" i="8"/>
  <c r="H79" i="8"/>
  <c r="Q78" i="8"/>
  <c r="P78" i="8"/>
  <c r="I78" i="8"/>
  <c r="H78" i="8"/>
  <c r="Q77" i="8"/>
  <c r="P77" i="8"/>
  <c r="I77" i="8"/>
  <c r="H77" i="8"/>
  <c r="Q76" i="8"/>
  <c r="P76" i="8"/>
  <c r="I76" i="8"/>
  <c r="H76" i="8"/>
  <c r="Q75" i="8"/>
  <c r="P75" i="8"/>
  <c r="M75" i="8"/>
  <c r="L75" i="8"/>
  <c r="I75" i="8"/>
  <c r="H75" i="8"/>
  <c r="I74" i="8"/>
  <c r="H74" i="8"/>
  <c r="M73" i="8"/>
  <c r="L73" i="8"/>
  <c r="I73" i="8"/>
  <c r="H73" i="8"/>
  <c r="I72" i="8"/>
  <c r="H72" i="8"/>
  <c r="Q71" i="8"/>
  <c r="P71" i="8"/>
  <c r="P86" i="8" s="1"/>
  <c r="P100" i="8" s="1"/>
  <c r="I71" i="8"/>
  <c r="H71" i="8"/>
  <c r="S70" i="8"/>
  <c r="T70" i="8" s="1"/>
  <c r="T99" i="8" s="1"/>
  <c r="R70" i="8"/>
  <c r="O70" i="8"/>
  <c r="N70" i="8"/>
  <c r="L70" i="8"/>
  <c r="L99" i="8" s="1"/>
  <c r="K70" i="8"/>
  <c r="J70" i="8"/>
  <c r="H70" i="8"/>
  <c r="H99" i="8" s="1"/>
  <c r="G70" i="8"/>
  <c r="F70" i="8"/>
  <c r="T69" i="8"/>
  <c r="Q69" i="8"/>
  <c r="P69" i="8"/>
  <c r="I69" i="8"/>
  <c r="H69" i="8"/>
  <c r="Q68" i="8"/>
  <c r="P68" i="8"/>
  <c r="I68" i="8"/>
  <c r="H68" i="8"/>
  <c r="I67" i="8"/>
  <c r="H67" i="8"/>
  <c r="Q66" i="8"/>
  <c r="P66" i="8"/>
  <c r="I66" i="8"/>
  <c r="H66" i="8"/>
  <c r="Q65" i="8"/>
  <c r="P65" i="8"/>
  <c r="I65" i="8"/>
  <c r="H65" i="8"/>
  <c r="I64" i="8"/>
  <c r="H64" i="8"/>
  <c r="I63" i="8"/>
  <c r="H63" i="8"/>
  <c r="Q62" i="8"/>
  <c r="P62" i="8"/>
  <c r="I62" i="8"/>
  <c r="H62" i="8"/>
  <c r="M61" i="8"/>
  <c r="L61" i="8"/>
  <c r="I61" i="8"/>
  <c r="H61" i="8"/>
  <c r="I60" i="8"/>
  <c r="H60" i="8"/>
  <c r="I59" i="8"/>
  <c r="H59" i="8"/>
  <c r="Q58" i="8"/>
  <c r="P58" i="8"/>
  <c r="I58" i="8"/>
  <c r="H58" i="8"/>
  <c r="I57" i="8"/>
  <c r="H57" i="8"/>
  <c r="Q56" i="8"/>
  <c r="P56" i="8"/>
  <c r="P70" i="8" s="1"/>
  <c r="P99" i="8" s="1"/>
  <c r="I56" i="8"/>
  <c r="H56" i="8"/>
  <c r="M55" i="8"/>
  <c r="L55" i="8"/>
  <c r="I55" i="8"/>
  <c r="H55" i="8"/>
  <c r="Q54" i="8"/>
  <c r="L54" i="8"/>
  <c r="I54" i="8"/>
  <c r="H54" i="8"/>
  <c r="U53" i="8"/>
  <c r="U98" i="8" s="1"/>
  <c r="T53" i="8"/>
  <c r="T98" i="8" s="1"/>
  <c r="S53" i="8"/>
  <c r="S98" i="8" s="1"/>
  <c r="R53" i="8"/>
  <c r="Q53" i="8"/>
  <c r="Q98" i="8" s="1"/>
  <c r="P53" i="8"/>
  <c r="P98" i="8" s="1"/>
  <c r="O53" i="8"/>
  <c r="O98" i="8" s="1"/>
  <c r="O145" i="8" s="1"/>
  <c r="Q145" i="8" s="1"/>
  <c r="N53" i="8"/>
  <c r="M53" i="8"/>
  <c r="M98" i="8" s="1"/>
  <c r="K53" i="8"/>
  <c r="K98" i="8" s="1"/>
  <c r="J53" i="8"/>
  <c r="I53" i="8"/>
  <c r="I98" i="8" s="1"/>
  <c r="G53" i="8"/>
  <c r="G98" i="8" s="1"/>
  <c r="F53" i="8"/>
  <c r="I52" i="8"/>
  <c r="H52" i="8"/>
  <c r="Q51" i="8"/>
  <c r="P51" i="8"/>
  <c r="M51" i="8"/>
  <c r="L51" i="8"/>
  <c r="I51" i="8"/>
  <c r="H51" i="8"/>
  <c r="Q50" i="8"/>
  <c r="P50" i="8"/>
  <c r="M50" i="8"/>
  <c r="L50" i="8"/>
  <c r="I50" i="8"/>
  <c r="H50" i="8"/>
  <c r="Q49" i="8"/>
  <c r="P49" i="8"/>
  <c r="I49" i="8"/>
  <c r="H49" i="8"/>
  <c r="M48" i="8"/>
  <c r="L48" i="8"/>
  <c r="I48" i="8"/>
  <c r="H48" i="8"/>
  <c r="I47" i="8"/>
  <c r="H47" i="8"/>
  <c r="M46" i="8"/>
  <c r="L46" i="8"/>
  <c r="L53" i="8" s="1"/>
  <c r="L98" i="8" s="1"/>
  <c r="I46" i="8"/>
  <c r="H46" i="8"/>
  <c r="U45" i="8"/>
  <c r="T45" i="8"/>
  <c r="Q45" i="8"/>
  <c r="P45" i="8"/>
  <c r="I45" i="8"/>
  <c r="H45" i="8"/>
  <c r="M44" i="8"/>
  <c r="L44" i="8"/>
  <c r="I44" i="8"/>
  <c r="H44" i="8"/>
  <c r="I43" i="8"/>
  <c r="H43" i="8"/>
  <c r="I42" i="8"/>
  <c r="H42" i="8"/>
  <c r="I41" i="8"/>
  <c r="H41" i="8"/>
  <c r="I40" i="8"/>
  <c r="H40" i="8"/>
  <c r="Q39" i="8"/>
  <c r="P39" i="8"/>
  <c r="I39" i="8"/>
  <c r="H39" i="8"/>
  <c r="Q38" i="8"/>
  <c r="P38" i="8"/>
  <c r="I38" i="8"/>
  <c r="H38" i="8"/>
  <c r="H53" i="8" s="1"/>
  <c r="H98" i="8" s="1"/>
  <c r="S37" i="8"/>
  <c r="R37" i="8"/>
  <c r="R97" i="8" s="1"/>
  <c r="O37" i="8"/>
  <c r="N37" i="8"/>
  <c r="K37" i="8"/>
  <c r="J37" i="8"/>
  <c r="L37" i="8" s="1"/>
  <c r="G37" i="8"/>
  <c r="F37" i="8"/>
  <c r="I36" i="8"/>
  <c r="H36" i="8"/>
  <c r="Q35" i="8"/>
  <c r="P35" i="8"/>
  <c r="I35" i="8"/>
  <c r="H35" i="8"/>
  <c r="P34" i="8"/>
  <c r="I34" i="8"/>
  <c r="H34" i="8"/>
  <c r="Q33" i="8"/>
  <c r="P33" i="8"/>
  <c r="I33" i="8"/>
  <c r="H33" i="8"/>
  <c r="L32" i="8"/>
  <c r="I32" i="8"/>
  <c r="H32" i="8"/>
  <c r="M31" i="8"/>
  <c r="L31" i="8"/>
  <c r="I31" i="8"/>
  <c r="H31" i="8"/>
  <c r="U30" i="8"/>
  <c r="T30" i="8"/>
  <c r="T37" i="8" s="1"/>
  <c r="M30" i="8"/>
  <c r="L30" i="8"/>
  <c r="I30" i="8"/>
  <c r="H30" i="8"/>
  <c r="I29" i="8"/>
  <c r="H29" i="8"/>
  <c r="M28" i="8"/>
  <c r="L28" i="8"/>
  <c r="I28" i="8"/>
  <c r="H28" i="8"/>
  <c r="L27" i="8"/>
  <c r="I26" i="8"/>
  <c r="H26" i="8"/>
  <c r="Q25" i="8"/>
  <c r="P25" i="8"/>
  <c r="I25" i="8"/>
  <c r="H25" i="8"/>
  <c r="I24" i="8"/>
  <c r="H24" i="8"/>
  <c r="Q23" i="8"/>
  <c r="P23" i="8"/>
  <c r="I23" i="8"/>
  <c r="H23" i="8"/>
  <c r="Q22" i="8"/>
  <c r="P22" i="8"/>
  <c r="I22" i="8"/>
  <c r="H22" i="8"/>
  <c r="I21" i="8"/>
  <c r="H21" i="8"/>
  <c r="I20" i="8"/>
  <c r="H20" i="8"/>
  <c r="I19" i="8"/>
  <c r="H19" i="8"/>
  <c r="Q18" i="8"/>
  <c r="P18" i="8"/>
  <c r="Q17" i="8"/>
  <c r="P17" i="8"/>
  <c r="I17" i="8"/>
  <c r="H17" i="8"/>
  <c r="I16" i="8"/>
  <c r="H16" i="8"/>
  <c r="I15" i="8"/>
  <c r="H15" i="8"/>
  <c r="I14" i="8"/>
  <c r="H14" i="8"/>
  <c r="I13" i="8"/>
  <c r="H13" i="8"/>
  <c r="Q12" i="8"/>
  <c r="P12" i="8"/>
  <c r="I12" i="8"/>
  <c r="H12" i="8"/>
  <c r="I11" i="8"/>
  <c r="H11" i="8"/>
  <c r="Q10" i="8"/>
  <c r="P10" i="8"/>
  <c r="L9" i="8"/>
  <c r="H9" i="8"/>
  <c r="Q8" i="8"/>
  <c r="P8" i="8"/>
  <c r="M8" i="8"/>
  <c r="L8" i="8"/>
  <c r="I8" i="8"/>
  <c r="H8" i="8"/>
  <c r="I7" i="8"/>
  <c r="H7" i="8"/>
  <c r="S147" i="7"/>
  <c r="R147" i="7"/>
  <c r="T147" i="7" s="1"/>
  <c r="K147" i="7"/>
  <c r="J147" i="7"/>
  <c r="L147" i="7" s="1"/>
  <c r="U146" i="7"/>
  <c r="S146" i="7"/>
  <c r="R146" i="7"/>
  <c r="T146" i="7" s="1"/>
  <c r="M146" i="7"/>
  <c r="K146" i="7"/>
  <c r="J146" i="7"/>
  <c r="L146" i="7" s="1"/>
  <c r="S145" i="7"/>
  <c r="R145" i="7"/>
  <c r="T145" i="7" s="1"/>
  <c r="K145" i="7"/>
  <c r="J145" i="7"/>
  <c r="L145" i="7" s="1"/>
  <c r="U144" i="7"/>
  <c r="S144" i="7"/>
  <c r="R144" i="7"/>
  <c r="T144" i="7" s="1"/>
  <c r="M144" i="7"/>
  <c r="K144" i="7"/>
  <c r="J144" i="7"/>
  <c r="L144" i="7" s="1"/>
  <c r="K126" i="7"/>
  <c r="S148" i="7" s="1"/>
  <c r="J126" i="7"/>
  <c r="M126" i="7" s="1"/>
  <c r="I126" i="7"/>
  <c r="G126" i="7"/>
  <c r="K148" i="7" s="1"/>
  <c r="F126" i="7"/>
  <c r="J148" i="7" s="1"/>
  <c r="L148" i="7" s="1"/>
  <c r="M125" i="7"/>
  <c r="L125" i="7"/>
  <c r="I125" i="7"/>
  <c r="H125" i="7"/>
  <c r="M124" i="7"/>
  <c r="L124" i="7"/>
  <c r="I124" i="7"/>
  <c r="H124" i="7"/>
  <c r="M123" i="7"/>
  <c r="L123" i="7"/>
  <c r="I123" i="7"/>
  <c r="H123" i="7"/>
  <c r="M122" i="7"/>
  <c r="L122" i="7"/>
  <c r="L126" i="7" s="1"/>
  <c r="I122" i="7"/>
  <c r="H122" i="7"/>
  <c r="H126" i="7" s="1"/>
  <c r="J100" i="7"/>
  <c r="R99" i="7"/>
  <c r="N99" i="7"/>
  <c r="N146" i="7" s="1"/>
  <c r="J99" i="7"/>
  <c r="F99" i="7"/>
  <c r="F146" i="7" s="1"/>
  <c r="U98" i="7"/>
  <c r="R98" i="7"/>
  <c r="N145" i="7" s="1"/>
  <c r="N98" i="7"/>
  <c r="M98" i="7"/>
  <c r="J98" i="7"/>
  <c r="F98" i="7"/>
  <c r="F145" i="7" s="1"/>
  <c r="N97" i="7"/>
  <c r="F97" i="7"/>
  <c r="N87" i="7"/>
  <c r="F87" i="7"/>
  <c r="F101" i="7" s="1"/>
  <c r="O86" i="7"/>
  <c r="O100" i="7" s="1"/>
  <c r="O147" i="7" s="1"/>
  <c r="N86" i="7"/>
  <c r="Q86" i="7" s="1"/>
  <c r="Q100" i="7" s="1"/>
  <c r="M86" i="7"/>
  <c r="M100" i="7" s="1"/>
  <c r="K86" i="7"/>
  <c r="K100" i="7" s="1"/>
  <c r="J86" i="7"/>
  <c r="L86" i="7" s="1"/>
  <c r="L100" i="7" s="1"/>
  <c r="I86" i="7"/>
  <c r="I100" i="7" s="1"/>
  <c r="G86" i="7"/>
  <c r="G100" i="7" s="1"/>
  <c r="F86" i="7"/>
  <c r="F100" i="7" s="1"/>
  <c r="Q85" i="7"/>
  <c r="P85" i="7"/>
  <c r="L85" i="7"/>
  <c r="I85" i="7"/>
  <c r="H85" i="7"/>
  <c r="Q84" i="7"/>
  <c r="P84" i="7"/>
  <c r="L84" i="7"/>
  <c r="I84" i="7"/>
  <c r="H84" i="7"/>
  <c r="I83" i="7"/>
  <c r="H83" i="7"/>
  <c r="I82" i="7"/>
  <c r="H82" i="7"/>
  <c r="I81" i="7"/>
  <c r="H81" i="7"/>
  <c r="I80" i="7"/>
  <c r="H80" i="7"/>
  <c r="I79" i="7"/>
  <c r="H79" i="7"/>
  <c r="Q78" i="7"/>
  <c r="P78" i="7"/>
  <c r="I78" i="7"/>
  <c r="H78" i="7"/>
  <c r="Q77" i="7"/>
  <c r="P77" i="7"/>
  <c r="I77" i="7"/>
  <c r="H77" i="7"/>
  <c r="Q76" i="7"/>
  <c r="P76" i="7"/>
  <c r="I76" i="7"/>
  <c r="H76" i="7"/>
  <c r="Q75" i="7"/>
  <c r="P75" i="7"/>
  <c r="M75" i="7"/>
  <c r="L75" i="7"/>
  <c r="I75" i="7"/>
  <c r="H75" i="7"/>
  <c r="I74" i="7"/>
  <c r="H74" i="7"/>
  <c r="M73" i="7"/>
  <c r="L73" i="7"/>
  <c r="I73" i="7"/>
  <c r="H73" i="7"/>
  <c r="I72" i="7"/>
  <c r="H72" i="7"/>
  <c r="Q71" i="7"/>
  <c r="P71" i="7"/>
  <c r="P86" i="7" s="1"/>
  <c r="P100" i="7" s="1"/>
  <c r="I71" i="7"/>
  <c r="H71" i="7"/>
  <c r="H86" i="7" s="1"/>
  <c r="H100" i="7" s="1"/>
  <c r="T70" i="7"/>
  <c r="T99" i="7" s="1"/>
  <c r="S70" i="7"/>
  <c r="R70" i="7"/>
  <c r="P70" i="7"/>
  <c r="P99" i="7" s="1"/>
  <c r="O70" i="7"/>
  <c r="N70" i="7"/>
  <c r="K70" i="7"/>
  <c r="J70" i="7"/>
  <c r="H70" i="7"/>
  <c r="H99" i="7" s="1"/>
  <c r="G70" i="7"/>
  <c r="F70" i="7"/>
  <c r="T69" i="7"/>
  <c r="Q69" i="7"/>
  <c r="P69" i="7"/>
  <c r="I69" i="7"/>
  <c r="H69" i="7"/>
  <c r="Q68" i="7"/>
  <c r="P68" i="7"/>
  <c r="I68" i="7"/>
  <c r="H68" i="7"/>
  <c r="I67" i="7"/>
  <c r="H67" i="7"/>
  <c r="Q66" i="7"/>
  <c r="P66" i="7"/>
  <c r="I66" i="7"/>
  <c r="H66" i="7"/>
  <c r="Q65" i="7"/>
  <c r="P65" i="7"/>
  <c r="I65" i="7"/>
  <c r="H65" i="7"/>
  <c r="I64" i="7"/>
  <c r="H64" i="7"/>
  <c r="I63" i="7"/>
  <c r="H63" i="7"/>
  <c r="Q62" i="7"/>
  <c r="P62" i="7"/>
  <c r="I62" i="7"/>
  <c r="H62" i="7"/>
  <c r="M61" i="7"/>
  <c r="L61" i="7"/>
  <c r="I61" i="7"/>
  <c r="H61" i="7"/>
  <c r="I60" i="7"/>
  <c r="H60" i="7"/>
  <c r="I59" i="7"/>
  <c r="H59" i="7"/>
  <c r="Q58" i="7"/>
  <c r="P58" i="7"/>
  <c r="I58" i="7"/>
  <c r="H58" i="7"/>
  <c r="I57" i="7"/>
  <c r="H57" i="7"/>
  <c r="Q56" i="7"/>
  <c r="P56" i="7"/>
  <c r="I56" i="7"/>
  <c r="H56" i="7"/>
  <c r="M55" i="7"/>
  <c r="L55" i="7"/>
  <c r="I55" i="7"/>
  <c r="H55" i="7"/>
  <c r="Q54" i="7"/>
  <c r="L54" i="7"/>
  <c r="I54" i="7"/>
  <c r="H54" i="7"/>
  <c r="U53" i="7"/>
  <c r="T53" i="7"/>
  <c r="T98" i="7" s="1"/>
  <c r="S53" i="7"/>
  <c r="S98" i="7" s="1"/>
  <c r="R53" i="7"/>
  <c r="Q53" i="7"/>
  <c r="Q98" i="7" s="1"/>
  <c r="P53" i="7"/>
  <c r="P98" i="7" s="1"/>
  <c r="O53" i="7"/>
  <c r="O98" i="7" s="1"/>
  <c r="O145" i="7" s="1"/>
  <c r="N53" i="7"/>
  <c r="M53" i="7"/>
  <c r="K53" i="7"/>
  <c r="K98" i="7" s="1"/>
  <c r="J53" i="7"/>
  <c r="I53" i="7"/>
  <c r="I98" i="7" s="1"/>
  <c r="G53" i="7"/>
  <c r="G98" i="7" s="1"/>
  <c r="F53" i="7"/>
  <c r="I52" i="7"/>
  <c r="H52" i="7"/>
  <c r="Q51" i="7"/>
  <c r="P51" i="7"/>
  <c r="M51" i="7"/>
  <c r="L51" i="7"/>
  <c r="I51" i="7"/>
  <c r="H51" i="7"/>
  <c r="Q50" i="7"/>
  <c r="P50" i="7"/>
  <c r="M50" i="7"/>
  <c r="L50" i="7"/>
  <c r="I50" i="7"/>
  <c r="H50" i="7"/>
  <c r="Q49" i="7"/>
  <c r="P49" i="7"/>
  <c r="I49" i="7"/>
  <c r="H49" i="7"/>
  <c r="M48" i="7"/>
  <c r="L48" i="7"/>
  <c r="I48" i="7"/>
  <c r="H48" i="7"/>
  <c r="I47" i="7"/>
  <c r="H47" i="7"/>
  <c r="M46" i="7"/>
  <c r="L46" i="7"/>
  <c r="L53" i="7" s="1"/>
  <c r="L98" i="7" s="1"/>
  <c r="I46" i="7"/>
  <c r="H46" i="7"/>
  <c r="U45" i="7"/>
  <c r="T45" i="7"/>
  <c r="Q45" i="7"/>
  <c r="P45" i="7"/>
  <c r="I45" i="7"/>
  <c r="H45" i="7"/>
  <c r="M44" i="7"/>
  <c r="L44" i="7"/>
  <c r="I44" i="7"/>
  <c r="H44" i="7"/>
  <c r="I43" i="7"/>
  <c r="H43" i="7"/>
  <c r="I42" i="7"/>
  <c r="H42" i="7"/>
  <c r="I41" i="7"/>
  <c r="H41" i="7"/>
  <c r="I40" i="7"/>
  <c r="H40" i="7"/>
  <c r="Q39" i="7"/>
  <c r="P39" i="7"/>
  <c r="I39" i="7"/>
  <c r="H39" i="7"/>
  <c r="Q38" i="7"/>
  <c r="P38" i="7"/>
  <c r="I38" i="7"/>
  <c r="H38" i="7"/>
  <c r="H53" i="7" s="1"/>
  <c r="H98" i="7" s="1"/>
  <c r="S37" i="7"/>
  <c r="R37" i="7"/>
  <c r="R97" i="7" s="1"/>
  <c r="O37" i="7"/>
  <c r="N37" i="7"/>
  <c r="K37" i="7"/>
  <c r="J37" i="7"/>
  <c r="L37" i="7" s="1"/>
  <c r="G37" i="7"/>
  <c r="F37" i="7"/>
  <c r="I36" i="7"/>
  <c r="H36" i="7"/>
  <c r="Q35" i="7"/>
  <c r="P35" i="7"/>
  <c r="I35" i="7"/>
  <c r="H35" i="7"/>
  <c r="P34" i="7"/>
  <c r="I34" i="7"/>
  <c r="H34" i="7"/>
  <c r="Q33" i="7"/>
  <c r="P33" i="7"/>
  <c r="I33" i="7"/>
  <c r="H33" i="7"/>
  <c r="L32" i="7"/>
  <c r="I32" i="7"/>
  <c r="H32" i="7"/>
  <c r="M31" i="7"/>
  <c r="L31" i="7"/>
  <c r="I31" i="7"/>
  <c r="H31" i="7"/>
  <c r="U30" i="7"/>
  <c r="T30" i="7"/>
  <c r="T37" i="7" s="1"/>
  <c r="M30" i="7"/>
  <c r="L30" i="7"/>
  <c r="I30" i="7"/>
  <c r="H30" i="7"/>
  <c r="I29" i="7"/>
  <c r="H29" i="7"/>
  <c r="M28" i="7"/>
  <c r="L28" i="7"/>
  <c r="I28" i="7"/>
  <c r="H28" i="7"/>
  <c r="L27" i="7"/>
  <c r="I26" i="7"/>
  <c r="H26" i="7"/>
  <c r="Q25" i="7"/>
  <c r="P25" i="7"/>
  <c r="I25" i="7"/>
  <c r="H25" i="7"/>
  <c r="I24" i="7"/>
  <c r="H24" i="7"/>
  <c r="Q23" i="7"/>
  <c r="P23" i="7"/>
  <c r="I23" i="7"/>
  <c r="H23" i="7"/>
  <c r="Q22" i="7"/>
  <c r="P22" i="7"/>
  <c r="I22" i="7"/>
  <c r="H22" i="7"/>
  <c r="I21" i="7"/>
  <c r="H21" i="7"/>
  <c r="I20" i="7"/>
  <c r="H20" i="7"/>
  <c r="I19" i="7"/>
  <c r="H19" i="7"/>
  <c r="Q18" i="7"/>
  <c r="P18" i="7"/>
  <c r="Q17" i="7"/>
  <c r="P17" i="7"/>
  <c r="I17" i="7"/>
  <c r="H17" i="7"/>
  <c r="I16" i="7"/>
  <c r="H16" i="7"/>
  <c r="I15" i="7"/>
  <c r="H15" i="7"/>
  <c r="I14" i="7"/>
  <c r="H14" i="7"/>
  <c r="I13" i="7"/>
  <c r="H13" i="7"/>
  <c r="Q12" i="7"/>
  <c r="P12" i="7"/>
  <c r="I12" i="7"/>
  <c r="H12" i="7"/>
  <c r="I11" i="7"/>
  <c r="H11" i="7"/>
  <c r="Q10" i="7"/>
  <c r="P10" i="7"/>
  <c r="L9" i="7"/>
  <c r="H9" i="7"/>
  <c r="Q8" i="7"/>
  <c r="P8" i="7"/>
  <c r="P37" i="7" s="1"/>
  <c r="M8" i="7"/>
  <c r="L8" i="7"/>
  <c r="I8" i="7"/>
  <c r="H8" i="7"/>
  <c r="I7" i="7"/>
  <c r="H7" i="7"/>
  <c r="S147" i="6"/>
  <c r="R147" i="6"/>
  <c r="T147" i="6" s="1"/>
  <c r="M147" i="6"/>
  <c r="K147" i="6"/>
  <c r="J147" i="6"/>
  <c r="L147" i="6" s="1"/>
  <c r="U146" i="6"/>
  <c r="S146" i="6"/>
  <c r="R146" i="6"/>
  <c r="T146" i="6" s="1"/>
  <c r="N146" i="6"/>
  <c r="K146" i="6"/>
  <c r="J146" i="6"/>
  <c r="L146" i="6" s="1"/>
  <c r="S145" i="6"/>
  <c r="R145" i="6"/>
  <c r="T145" i="6" s="1"/>
  <c r="M145" i="6"/>
  <c r="K145" i="6"/>
  <c r="J145" i="6"/>
  <c r="L145" i="6" s="1"/>
  <c r="U144" i="6"/>
  <c r="S144" i="6"/>
  <c r="R144" i="6"/>
  <c r="T144" i="6" s="1"/>
  <c r="K144" i="6"/>
  <c r="J144" i="6"/>
  <c r="L144" i="6" s="1"/>
  <c r="K126" i="6"/>
  <c r="S148" i="6" s="1"/>
  <c r="J126" i="6"/>
  <c r="M126" i="6" s="1"/>
  <c r="G126" i="6"/>
  <c r="K148" i="6" s="1"/>
  <c r="F126" i="6"/>
  <c r="I126" i="6" s="1"/>
  <c r="M125" i="6"/>
  <c r="L125" i="6"/>
  <c r="I125" i="6"/>
  <c r="H125" i="6"/>
  <c r="M124" i="6"/>
  <c r="L124" i="6"/>
  <c r="I124" i="6"/>
  <c r="H124" i="6"/>
  <c r="M123" i="6"/>
  <c r="L123" i="6"/>
  <c r="I123" i="6"/>
  <c r="H123" i="6"/>
  <c r="M122" i="6"/>
  <c r="L122" i="6"/>
  <c r="L126" i="6" s="1"/>
  <c r="I122" i="6"/>
  <c r="H122" i="6"/>
  <c r="H126" i="6" s="1"/>
  <c r="F100" i="6"/>
  <c r="R99" i="6"/>
  <c r="N99" i="6"/>
  <c r="J99" i="6"/>
  <c r="F99" i="6"/>
  <c r="F146" i="6" s="1"/>
  <c r="U98" i="6"/>
  <c r="R98" i="6"/>
  <c r="N98" i="6"/>
  <c r="N145" i="6" s="1"/>
  <c r="P145" i="6" s="1"/>
  <c r="M98" i="6"/>
  <c r="J98" i="6"/>
  <c r="F98" i="6"/>
  <c r="F145" i="6" s="1"/>
  <c r="R97" i="6"/>
  <c r="R87" i="6"/>
  <c r="R101" i="6" s="1"/>
  <c r="O86" i="6"/>
  <c r="O100" i="6" s="1"/>
  <c r="O147" i="6" s="1"/>
  <c r="N86" i="6"/>
  <c r="Q86" i="6" s="1"/>
  <c r="Q100" i="6" s="1"/>
  <c r="K86" i="6"/>
  <c r="K100" i="6" s="1"/>
  <c r="J86" i="6"/>
  <c r="L86" i="6" s="1"/>
  <c r="L100" i="6" s="1"/>
  <c r="I86" i="6"/>
  <c r="I100" i="6" s="1"/>
  <c r="G86" i="6"/>
  <c r="G100" i="6" s="1"/>
  <c r="F86" i="6"/>
  <c r="Q85" i="6"/>
  <c r="P85" i="6"/>
  <c r="L85" i="6"/>
  <c r="I85" i="6"/>
  <c r="H85" i="6"/>
  <c r="Q84" i="6"/>
  <c r="P84" i="6"/>
  <c r="L84" i="6"/>
  <c r="I84" i="6"/>
  <c r="H84" i="6"/>
  <c r="I83" i="6"/>
  <c r="H83" i="6"/>
  <c r="I82" i="6"/>
  <c r="H82" i="6"/>
  <c r="I81" i="6"/>
  <c r="H81" i="6"/>
  <c r="I80" i="6"/>
  <c r="H80" i="6"/>
  <c r="I79" i="6"/>
  <c r="H79" i="6"/>
  <c r="Q78" i="6"/>
  <c r="P78" i="6"/>
  <c r="I78" i="6"/>
  <c r="H78" i="6"/>
  <c r="Q77" i="6"/>
  <c r="P77" i="6"/>
  <c r="I77" i="6"/>
  <c r="H77" i="6"/>
  <c r="Q76" i="6"/>
  <c r="P76" i="6"/>
  <c r="I76" i="6"/>
  <c r="H76" i="6"/>
  <c r="Q75" i="6"/>
  <c r="P75" i="6"/>
  <c r="M75" i="6"/>
  <c r="L75" i="6"/>
  <c r="I75" i="6"/>
  <c r="H75" i="6"/>
  <c r="I74" i="6"/>
  <c r="H74" i="6"/>
  <c r="M73" i="6"/>
  <c r="L73" i="6"/>
  <c r="I73" i="6"/>
  <c r="H73" i="6"/>
  <c r="I72" i="6"/>
  <c r="H72" i="6"/>
  <c r="Q71" i="6"/>
  <c r="P71" i="6"/>
  <c r="P86" i="6" s="1"/>
  <c r="P100" i="6" s="1"/>
  <c r="I71" i="6"/>
  <c r="H71" i="6"/>
  <c r="H86" i="6" s="1"/>
  <c r="H100" i="6" s="1"/>
  <c r="T70" i="6"/>
  <c r="T99" i="6" s="1"/>
  <c r="S70" i="6"/>
  <c r="R70" i="6"/>
  <c r="P70" i="6"/>
  <c r="P99" i="6" s="1"/>
  <c r="O70" i="6"/>
  <c r="N70" i="6"/>
  <c r="K70" i="6"/>
  <c r="L70" i="6" s="1"/>
  <c r="L99" i="6" s="1"/>
  <c r="J70" i="6"/>
  <c r="G70" i="6"/>
  <c r="F70" i="6"/>
  <c r="T69" i="6"/>
  <c r="Q69" i="6"/>
  <c r="P69" i="6"/>
  <c r="I69" i="6"/>
  <c r="H69" i="6"/>
  <c r="Q68" i="6"/>
  <c r="P68" i="6"/>
  <c r="I68" i="6"/>
  <c r="H68" i="6"/>
  <c r="I67" i="6"/>
  <c r="H67" i="6"/>
  <c r="Q66" i="6"/>
  <c r="P66" i="6"/>
  <c r="I66" i="6"/>
  <c r="H66" i="6"/>
  <c r="Q65" i="6"/>
  <c r="P65" i="6"/>
  <c r="I65" i="6"/>
  <c r="H65" i="6"/>
  <c r="I64" i="6"/>
  <c r="H64" i="6"/>
  <c r="I63" i="6"/>
  <c r="H63" i="6"/>
  <c r="Q62" i="6"/>
  <c r="P62" i="6"/>
  <c r="I62" i="6"/>
  <c r="H62" i="6"/>
  <c r="M61" i="6"/>
  <c r="L61" i="6"/>
  <c r="I61" i="6"/>
  <c r="H61" i="6"/>
  <c r="I60" i="6"/>
  <c r="H60" i="6"/>
  <c r="I59" i="6"/>
  <c r="H59" i="6"/>
  <c r="Q58" i="6"/>
  <c r="P58" i="6"/>
  <c r="I58" i="6"/>
  <c r="H58" i="6"/>
  <c r="H70" i="6" s="1"/>
  <c r="H99" i="6" s="1"/>
  <c r="I57" i="6"/>
  <c r="H57" i="6"/>
  <c r="Q56" i="6"/>
  <c r="P56" i="6"/>
  <c r="I56" i="6"/>
  <c r="H56" i="6"/>
  <c r="M55" i="6"/>
  <c r="L55" i="6"/>
  <c r="I55" i="6"/>
  <c r="H55" i="6"/>
  <c r="Q54" i="6"/>
  <c r="L54" i="6"/>
  <c r="I54" i="6"/>
  <c r="H54" i="6"/>
  <c r="U53" i="6"/>
  <c r="T53" i="6"/>
  <c r="T98" i="6" s="1"/>
  <c r="S53" i="6"/>
  <c r="S98" i="6" s="1"/>
  <c r="R53" i="6"/>
  <c r="Q53" i="6"/>
  <c r="Q98" i="6" s="1"/>
  <c r="P53" i="6"/>
  <c r="P98" i="6" s="1"/>
  <c r="O53" i="6"/>
  <c r="O98" i="6" s="1"/>
  <c r="O145" i="6" s="1"/>
  <c r="Q145" i="6" s="1"/>
  <c r="N53" i="6"/>
  <c r="M53" i="6"/>
  <c r="K53" i="6"/>
  <c r="K98" i="6" s="1"/>
  <c r="J53" i="6"/>
  <c r="I53" i="6"/>
  <c r="I98" i="6" s="1"/>
  <c r="G53" i="6"/>
  <c r="G98" i="6" s="1"/>
  <c r="F53" i="6"/>
  <c r="I52" i="6"/>
  <c r="H52" i="6"/>
  <c r="Q51" i="6"/>
  <c r="P51" i="6"/>
  <c r="M51" i="6"/>
  <c r="L51" i="6"/>
  <c r="I51" i="6"/>
  <c r="H51" i="6"/>
  <c r="Q50" i="6"/>
  <c r="P50" i="6"/>
  <c r="M50" i="6"/>
  <c r="L50" i="6"/>
  <c r="I50" i="6"/>
  <c r="H50" i="6"/>
  <c r="Q49" i="6"/>
  <c r="P49" i="6"/>
  <c r="I49" i="6"/>
  <c r="H49" i="6"/>
  <c r="M48" i="6"/>
  <c r="L48" i="6"/>
  <c r="I48" i="6"/>
  <c r="H48" i="6"/>
  <c r="I47" i="6"/>
  <c r="H47" i="6"/>
  <c r="M46" i="6"/>
  <c r="L46" i="6"/>
  <c r="L53" i="6" s="1"/>
  <c r="L98" i="6" s="1"/>
  <c r="I46" i="6"/>
  <c r="H46" i="6"/>
  <c r="U45" i="6"/>
  <c r="T45" i="6"/>
  <c r="Q45" i="6"/>
  <c r="P45" i="6"/>
  <c r="I45" i="6"/>
  <c r="H45" i="6"/>
  <c r="M44" i="6"/>
  <c r="L44" i="6"/>
  <c r="I44" i="6"/>
  <c r="H44" i="6"/>
  <c r="I43" i="6"/>
  <c r="H43" i="6"/>
  <c r="I42" i="6"/>
  <c r="H42" i="6"/>
  <c r="I41" i="6"/>
  <c r="H41" i="6"/>
  <c r="I40" i="6"/>
  <c r="H40" i="6"/>
  <c r="Q39" i="6"/>
  <c r="P39" i="6"/>
  <c r="I39" i="6"/>
  <c r="H39" i="6"/>
  <c r="Q38" i="6"/>
  <c r="P38" i="6"/>
  <c r="I38" i="6"/>
  <c r="H38" i="6"/>
  <c r="H53" i="6" s="1"/>
  <c r="H98" i="6" s="1"/>
  <c r="U37" i="6"/>
  <c r="U97" i="6" s="1"/>
  <c r="S37" i="6"/>
  <c r="R37" i="6"/>
  <c r="O37" i="6"/>
  <c r="Q37" i="6" s="1"/>
  <c r="Q97" i="6" s="1"/>
  <c r="N37" i="6"/>
  <c r="N97" i="6" s="1"/>
  <c r="N144" i="6" s="1"/>
  <c r="K37" i="6"/>
  <c r="J37" i="6"/>
  <c r="L37" i="6" s="1"/>
  <c r="G37" i="6"/>
  <c r="F37" i="6"/>
  <c r="H37" i="6" s="1"/>
  <c r="I36" i="6"/>
  <c r="H36" i="6"/>
  <c r="Q35" i="6"/>
  <c r="P35" i="6"/>
  <c r="I35" i="6"/>
  <c r="H35" i="6"/>
  <c r="P34" i="6"/>
  <c r="I34" i="6"/>
  <c r="H34" i="6"/>
  <c r="Q33" i="6"/>
  <c r="P33" i="6"/>
  <c r="I33" i="6"/>
  <c r="H33" i="6"/>
  <c r="L32" i="6"/>
  <c r="I32" i="6"/>
  <c r="H32" i="6"/>
  <c r="M31" i="6"/>
  <c r="L31" i="6"/>
  <c r="I31" i="6"/>
  <c r="H31" i="6"/>
  <c r="U30" i="6"/>
  <c r="T30" i="6"/>
  <c r="T37" i="6" s="1"/>
  <c r="M30" i="6"/>
  <c r="L30" i="6"/>
  <c r="I30" i="6"/>
  <c r="H30" i="6"/>
  <c r="I29" i="6"/>
  <c r="H29" i="6"/>
  <c r="M28" i="6"/>
  <c r="L28" i="6"/>
  <c r="I28" i="6"/>
  <c r="H28" i="6"/>
  <c r="L27" i="6"/>
  <c r="I26" i="6"/>
  <c r="H26" i="6"/>
  <c r="Q25" i="6"/>
  <c r="P25" i="6"/>
  <c r="I25" i="6"/>
  <c r="H25" i="6"/>
  <c r="I24" i="6"/>
  <c r="H24" i="6"/>
  <c r="Q23" i="6"/>
  <c r="P23" i="6"/>
  <c r="I23" i="6"/>
  <c r="H23" i="6"/>
  <c r="Q22" i="6"/>
  <c r="P22" i="6"/>
  <c r="I22" i="6"/>
  <c r="H22" i="6"/>
  <c r="I21" i="6"/>
  <c r="H21" i="6"/>
  <c r="I20" i="6"/>
  <c r="H20" i="6"/>
  <c r="I19" i="6"/>
  <c r="H19" i="6"/>
  <c r="Q18" i="6"/>
  <c r="P18" i="6"/>
  <c r="Q17" i="6"/>
  <c r="P17" i="6"/>
  <c r="I17" i="6"/>
  <c r="H17" i="6"/>
  <c r="I16" i="6"/>
  <c r="H16" i="6"/>
  <c r="I15" i="6"/>
  <c r="H15" i="6"/>
  <c r="I14" i="6"/>
  <c r="H14" i="6"/>
  <c r="I13" i="6"/>
  <c r="H13" i="6"/>
  <c r="Q12" i="6"/>
  <c r="P12" i="6"/>
  <c r="I12" i="6"/>
  <c r="H12" i="6"/>
  <c r="I11" i="6"/>
  <c r="H11" i="6"/>
  <c r="Q10" i="6"/>
  <c r="P10" i="6"/>
  <c r="L9" i="6"/>
  <c r="H9" i="6"/>
  <c r="Q8" i="6"/>
  <c r="P8" i="6"/>
  <c r="P37" i="6" s="1"/>
  <c r="M8" i="6"/>
  <c r="L8" i="6"/>
  <c r="I8" i="6"/>
  <c r="H8" i="6"/>
  <c r="I7" i="6"/>
  <c r="H7" i="6"/>
  <c r="U148" i="5"/>
  <c r="T148" i="5"/>
  <c r="R148" i="5"/>
  <c r="J148" i="5"/>
  <c r="L148" i="5" s="1"/>
  <c r="U147" i="5"/>
  <c r="T147" i="5"/>
  <c r="S147" i="5"/>
  <c r="R147" i="5"/>
  <c r="L147" i="5"/>
  <c r="K147" i="5"/>
  <c r="J147" i="5"/>
  <c r="M147" i="5" s="1"/>
  <c r="S146" i="5"/>
  <c r="R146" i="5"/>
  <c r="U146" i="5" s="1"/>
  <c r="M146" i="5"/>
  <c r="K146" i="5"/>
  <c r="J146" i="5"/>
  <c r="L146" i="5" s="1"/>
  <c r="U145" i="5"/>
  <c r="T145" i="5"/>
  <c r="S145" i="5"/>
  <c r="R145" i="5"/>
  <c r="L145" i="5"/>
  <c r="K145" i="5"/>
  <c r="J145" i="5"/>
  <c r="M145" i="5" s="1"/>
  <c r="S144" i="5"/>
  <c r="R144" i="5"/>
  <c r="U144" i="5" s="1"/>
  <c r="M144" i="5"/>
  <c r="K144" i="5"/>
  <c r="J144" i="5"/>
  <c r="L144" i="5" s="1"/>
  <c r="M126" i="5"/>
  <c r="K126" i="5"/>
  <c r="S148" i="5" s="1"/>
  <c r="J126" i="5"/>
  <c r="I126" i="5"/>
  <c r="H126" i="5"/>
  <c r="G126" i="5"/>
  <c r="K148" i="5" s="1"/>
  <c r="M148" i="5" s="1"/>
  <c r="F126" i="5"/>
  <c r="M125" i="5"/>
  <c r="L125" i="5"/>
  <c r="I125" i="5"/>
  <c r="H125" i="5"/>
  <c r="M124" i="5"/>
  <c r="L124" i="5"/>
  <c r="I124" i="5"/>
  <c r="H124" i="5"/>
  <c r="M123" i="5"/>
  <c r="L123" i="5"/>
  <c r="I123" i="5"/>
  <c r="H123" i="5"/>
  <c r="M122" i="5"/>
  <c r="L122" i="5"/>
  <c r="L126" i="5" s="1"/>
  <c r="I122" i="5"/>
  <c r="H122" i="5"/>
  <c r="N100" i="5"/>
  <c r="N147" i="5" s="1"/>
  <c r="R98" i="5"/>
  <c r="Q98" i="5"/>
  <c r="N98" i="5"/>
  <c r="N145" i="5" s="1"/>
  <c r="J98" i="5"/>
  <c r="F98" i="5"/>
  <c r="V98" i="5" s="1"/>
  <c r="J97" i="5"/>
  <c r="J87" i="5"/>
  <c r="J101" i="5" s="1"/>
  <c r="Q86" i="5"/>
  <c r="Q100" i="5" s="1"/>
  <c r="O86" i="5"/>
  <c r="O100" i="5" s="1"/>
  <c r="O147" i="5" s="1"/>
  <c r="N86" i="5"/>
  <c r="M86" i="5"/>
  <c r="M100" i="5" s="1"/>
  <c r="K86" i="5"/>
  <c r="K100" i="5" s="1"/>
  <c r="J86" i="5"/>
  <c r="L86" i="5" s="1"/>
  <c r="L100" i="5" s="1"/>
  <c r="I86" i="5"/>
  <c r="I100" i="5" s="1"/>
  <c r="G86" i="5"/>
  <c r="G100" i="5" s="1"/>
  <c r="F86" i="5"/>
  <c r="F100" i="5" s="1"/>
  <c r="Q85" i="5"/>
  <c r="P85" i="5"/>
  <c r="L85" i="5"/>
  <c r="I85" i="5"/>
  <c r="H85" i="5"/>
  <c r="Q84" i="5"/>
  <c r="P84" i="5"/>
  <c r="L84" i="5"/>
  <c r="I84" i="5"/>
  <c r="H84" i="5"/>
  <c r="I83" i="5"/>
  <c r="H83" i="5"/>
  <c r="I82" i="5"/>
  <c r="H82" i="5"/>
  <c r="I81" i="5"/>
  <c r="H81" i="5"/>
  <c r="I80" i="5"/>
  <c r="H80" i="5"/>
  <c r="I79" i="5"/>
  <c r="H79" i="5"/>
  <c r="Q78" i="5"/>
  <c r="P78" i="5"/>
  <c r="I78" i="5"/>
  <c r="H78" i="5"/>
  <c r="Q77" i="5"/>
  <c r="P77" i="5"/>
  <c r="I77" i="5"/>
  <c r="H77" i="5"/>
  <c r="Q76" i="5"/>
  <c r="P76" i="5"/>
  <c r="I76" i="5"/>
  <c r="H76" i="5"/>
  <c r="Q75" i="5"/>
  <c r="P75" i="5"/>
  <c r="M75" i="5"/>
  <c r="L75" i="5"/>
  <c r="I75" i="5"/>
  <c r="H75" i="5"/>
  <c r="I74" i="5"/>
  <c r="H74" i="5"/>
  <c r="M73" i="5"/>
  <c r="L73" i="5"/>
  <c r="I73" i="5"/>
  <c r="H73" i="5"/>
  <c r="I72" i="5"/>
  <c r="H72" i="5"/>
  <c r="Q71" i="5"/>
  <c r="P71" i="5"/>
  <c r="P86" i="5" s="1"/>
  <c r="P100" i="5" s="1"/>
  <c r="I71" i="5"/>
  <c r="H71" i="5"/>
  <c r="H86" i="5" s="1"/>
  <c r="H100" i="5" s="1"/>
  <c r="S70" i="5"/>
  <c r="R70" i="5"/>
  <c r="R99" i="5" s="1"/>
  <c r="O70" i="5"/>
  <c r="N70" i="5"/>
  <c r="N99" i="5" s="1"/>
  <c r="L70" i="5"/>
  <c r="L99" i="5" s="1"/>
  <c r="K70" i="5"/>
  <c r="J70" i="5"/>
  <c r="J99" i="5" s="1"/>
  <c r="G70" i="5"/>
  <c r="F70" i="5"/>
  <c r="F99" i="5" s="1"/>
  <c r="T69" i="5"/>
  <c r="Q69" i="5"/>
  <c r="P69" i="5"/>
  <c r="I69" i="5"/>
  <c r="H69" i="5"/>
  <c r="Q68" i="5"/>
  <c r="P68" i="5"/>
  <c r="I68" i="5"/>
  <c r="H68" i="5"/>
  <c r="I67" i="5"/>
  <c r="H67" i="5"/>
  <c r="Q66" i="5"/>
  <c r="P66" i="5"/>
  <c r="I66" i="5"/>
  <c r="H66" i="5"/>
  <c r="Q65" i="5"/>
  <c r="P65" i="5"/>
  <c r="I65" i="5"/>
  <c r="H65" i="5"/>
  <c r="I64" i="5"/>
  <c r="H64" i="5"/>
  <c r="I63" i="5"/>
  <c r="H63" i="5"/>
  <c r="Q62" i="5"/>
  <c r="P62" i="5"/>
  <c r="I62" i="5"/>
  <c r="H62" i="5"/>
  <c r="M61" i="5"/>
  <c r="L61" i="5"/>
  <c r="I61" i="5"/>
  <c r="H61" i="5"/>
  <c r="I60" i="5"/>
  <c r="H60" i="5"/>
  <c r="I59" i="5"/>
  <c r="H59" i="5"/>
  <c r="Q58" i="5"/>
  <c r="P58" i="5"/>
  <c r="I58" i="5"/>
  <c r="H58" i="5"/>
  <c r="H70" i="5" s="1"/>
  <c r="H99" i="5" s="1"/>
  <c r="I57" i="5"/>
  <c r="H57" i="5"/>
  <c r="Q56" i="5"/>
  <c r="P56" i="5"/>
  <c r="P70" i="5" s="1"/>
  <c r="P99" i="5" s="1"/>
  <c r="I56" i="5"/>
  <c r="H56" i="5"/>
  <c r="M55" i="5"/>
  <c r="L55" i="5"/>
  <c r="I55" i="5"/>
  <c r="H55" i="5"/>
  <c r="Q54" i="5"/>
  <c r="L54" i="5"/>
  <c r="I54" i="5"/>
  <c r="H54" i="5"/>
  <c r="U53" i="5"/>
  <c r="U98" i="5" s="1"/>
  <c r="T53" i="5"/>
  <c r="T98" i="5" s="1"/>
  <c r="S53" i="5"/>
  <c r="S98" i="5" s="1"/>
  <c r="R53" i="5"/>
  <c r="Q53" i="5"/>
  <c r="P53" i="5"/>
  <c r="P98" i="5" s="1"/>
  <c r="O53" i="5"/>
  <c r="O98" i="5" s="1"/>
  <c r="O145" i="5" s="1"/>
  <c r="N53" i="5"/>
  <c r="M53" i="5"/>
  <c r="M98" i="5" s="1"/>
  <c r="K53" i="5"/>
  <c r="K98" i="5" s="1"/>
  <c r="J53" i="5"/>
  <c r="I53" i="5"/>
  <c r="I98" i="5" s="1"/>
  <c r="G53" i="5"/>
  <c r="G98" i="5" s="1"/>
  <c r="F53" i="5"/>
  <c r="I52" i="5"/>
  <c r="H52" i="5"/>
  <c r="Q51" i="5"/>
  <c r="P51" i="5"/>
  <c r="M51" i="5"/>
  <c r="L51" i="5"/>
  <c r="I51" i="5"/>
  <c r="H51" i="5"/>
  <c r="Q50" i="5"/>
  <c r="P50" i="5"/>
  <c r="M50" i="5"/>
  <c r="L50" i="5"/>
  <c r="I50" i="5"/>
  <c r="H50" i="5"/>
  <c r="Q49" i="5"/>
  <c r="P49" i="5"/>
  <c r="I49" i="5"/>
  <c r="H49" i="5"/>
  <c r="M48" i="5"/>
  <c r="L48" i="5"/>
  <c r="I48" i="5"/>
  <c r="H48" i="5"/>
  <c r="I47" i="5"/>
  <c r="H47" i="5"/>
  <c r="M46" i="5"/>
  <c r="L46" i="5"/>
  <c r="L53" i="5" s="1"/>
  <c r="L98" i="5" s="1"/>
  <c r="I46" i="5"/>
  <c r="H46" i="5"/>
  <c r="U45" i="5"/>
  <c r="T45" i="5"/>
  <c r="Q45" i="5"/>
  <c r="P45" i="5"/>
  <c r="I45" i="5"/>
  <c r="H45" i="5"/>
  <c r="M44" i="5"/>
  <c r="L44" i="5"/>
  <c r="I44" i="5"/>
  <c r="H44" i="5"/>
  <c r="I43" i="5"/>
  <c r="H43" i="5"/>
  <c r="I42" i="5"/>
  <c r="H42" i="5"/>
  <c r="I41" i="5"/>
  <c r="H41" i="5"/>
  <c r="I40" i="5"/>
  <c r="H40" i="5"/>
  <c r="Q39" i="5"/>
  <c r="P39" i="5"/>
  <c r="I39" i="5"/>
  <c r="H39" i="5"/>
  <c r="Q38" i="5"/>
  <c r="P38" i="5"/>
  <c r="I38" i="5"/>
  <c r="H38" i="5"/>
  <c r="H53" i="5" s="1"/>
  <c r="H98" i="5" s="1"/>
  <c r="S37" i="5"/>
  <c r="R37" i="5"/>
  <c r="U37" i="5" s="1"/>
  <c r="U97" i="5" s="1"/>
  <c r="Q37" i="5"/>
  <c r="Q97" i="5" s="1"/>
  <c r="O37" i="5"/>
  <c r="N37" i="5"/>
  <c r="N97" i="5" s="1"/>
  <c r="K37" i="5"/>
  <c r="M37" i="5" s="1"/>
  <c r="M97" i="5" s="1"/>
  <c r="J37" i="5"/>
  <c r="G37" i="5"/>
  <c r="F37" i="5"/>
  <c r="H37" i="5" s="1"/>
  <c r="H97" i="5" s="1"/>
  <c r="I36" i="5"/>
  <c r="H36" i="5"/>
  <c r="Q35" i="5"/>
  <c r="P35" i="5"/>
  <c r="I35" i="5"/>
  <c r="H35" i="5"/>
  <c r="P34" i="5"/>
  <c r="I34" i="5"/>
  <c r="H34" i="5"/>
  <c r="Q33" i="5"/>
  <c r="P33" i="5"/>
  <c r="I33" i="5"/>
  <c r="H33" i="5"/>
  <c r="L32" i="5"/>
  <c r="I32" i="5"/>
  <c r="H32" i="5"/>
  <c r="M31" i="5"/>
  <c r="L31" i="5"/>
  <c r="I31" i="5"/>
  <c r="H31" i="5"/>
  <c r="U30" i="5"/>
  <c r="T30" i="5"/>
  <c r="T37" i="5" s="1"/>
  <c r="T97" i="5" s="1"/>
  <c r="M30" i="5"/>
  <c r="L30" i="5"/>
  <c r="I30" i="5"/>
  <c r="H30" i="5"/>
  <c r="I29" i="5"/>
  <c r="H29" i="5"/>
  <c r="M28" i="5"/>
  <c r="L28" i="5"/>
  <c r="I28" i="5"/>
  <c r="H28" i="5"/>
  <c r="L27" i="5"/>
  <c r="I26" i="5"/>
  <c r="H26" i="5"/>
  <c r="Q25" i="5"/>
  <c r="P25" i="5"/>
  <c r="I25" i="5"/>
  <c r="H25" i="5"/>
  <c r="I24" i="5"/>
  <c r="H24" i="5"/>
  <c r="Q23" i="5"/>
  <c r="P23" i="5"/>
  <c r="I23" i="5"/>
  <c r="H23" i="5"/>
  <c r="Q22" i="5"/>
  <c r="P22" i="5"/>
  <c r="I22" i="5"/>
  <c r="H22" i="5"/>
  <c r="I21" i="5"/>
  <c r="H21" i="5"/>
  <c r="I20" i="5"/>
  <c r="H20" i="5"/>
  <c r="I19" i="5"/>
  <c r="H19" i="5"/>
  <c r="Q18" i="5"/>
  <c r="P18" i="5"/>
  <c r="Q17" i="5"/>
  <c r="P17" i="5"/>
  <c r="I17" i="5"/>
  <c r="H17" i="5"/>
  <c r="I16" i="5"/>
  <c r="H16" i="5"/>
  <c r="I15" i="5"/>
  <c r="H15" i="5"/>
  <c r="I14" i="5"/>
  <c r="H14" i="5"/>
  <c r="I13" i="5"/>
  <c r="H13" i="5"/>
  <c r="Q12" i="5"/>
  <c r="P12" i="5"/>
  <c r="I12" i="5"/>
  <c r="H12" i="5"/>
  <c r="I11" i="5"/>
  <c r="H11" i="5"/>
  <c r="Q10" i="5"/>
  <c r="P10" i="5"/>
  <c r="L9" i="5"/>
  <c r="H9" i="5"/>
  <c r="Q8" i="5"/>
  <c r="P8" i="5"/>
  <c r="M8" i="5"/>
  <c r="L8" i="5"/>
  <c r="I8" i="5"/>
  <c r="H8" i="5"/>
  <c r="I7" i="5"/>
  <c r="H7" i="5"/>
  <c r="J148" i="4"/>
  <c r="L148" i="4" s="1"/>
  <c r="U147" i="4"/>
  <c r="S147" i="4"/>
  <c r="R147" i="4"/>
  <c r="T147" i="4" s="1"/>
  <c r="M147" i="4"/>
  <c r="L147" i="4"/>
  <c r="K147" i="4"/>
  <c r="J147" i="4"/>
  <c r="T146" i="4"/>
  <c r="S146" i="4"/>
  <c r="R146" i="4"/>
  <c r="U146" i="4" s="1"/>
  <c r="K146" i="4"/>
  <c r="J146" i="4"/>
  <c r="M146" i="4" s="1"/>
  <c r="U145" i="4"/>
  <c r="S145" i="4"/>
  <c r="R145" i="4"/>
  <c r="T145" i="4" s="1"/>
  <c r="M145" i="4"/>
  <c r="L145" i="4"/>
  <c r="K145" i="4"/>
  <c r="J145" i="4"/>
  <c r="T144" i="4"/>
  <c r="S144" i="4"/>
  <c r="R144" i="4"/>
  <c r="U144" i="4" s="1"/>
  <c r="K144" i="4"/>
  <c r="J144" i="4"/>
  <c r="M144" i="4" s="1"/>
  <c r="M126" i="4"/>
  <c r="K126" i="4"/>
  <c r="S148" i="4" s="1"/>
  <c r="J126" i="4"/>
  <c r="R148" i="4" s="1"/>
  <c r="I126" i="4"/>
  <c r="G126" i="4"/>
  <c r="K148" i="4" s="1"/>
  <c r="M148" i="4" s="1"/>
  <c r="F126" i="4"/>
  <c r="M125" i="4"/>
  <c r="L125" i="4"/>
  <c r="I125" i="4"/>
  <c r="H125" i="4"/>
  <c r="M124" i="4"/>
  <c r="L124" i="4"/>
  <c r="I124" i="4"/>
  <c r="H124" i="4"/>
  <c r="M123" i="4"/>
  <c r="L123" i="4"/>
  <c r="I123" i="4"/>
  <c r="H123" i="4"/>
  <c r="M122" i="4"/>
  <c r="L122" i="4"/>
  <c r="L126" i="4" s="1"/>
  <c r="I122" i="4"/>
  <c r="H122" i="4"/>
  <c r="H126" i="4" s="1"/>
  <c r="T98" i="4"/>
  <c r="R98" i="4"/>
  <c r="N98" i="4"/>
  <c r="N145" i="4" s="1"/>
  <c r="J98" i="4"/>
  <c r="F98" i="4"/>
  <c r="F145" i="4" s="1"/>
  <c r="F97" i="4"/>
  <c r="O86" i="4"/>
  <c r="O100" i="4" s="1"/>
  <c r="O147" i="4" s="1"/>
  <c r="N86" i="4"/>
  <c r="N100" i="4" s="1"/>
  <c r="N147" i="4" s="1"/>
  <c r="K86" i="4"/>
  <c r="K100" i="4" s="1"/>
  <c r="J86" i="4"/>
  <c r="M86" i="4" s="1"/>
  <c r="M100" i="4" s="1"/>
  <c r="G86" i="4"/>
  <c r="G100" i="4" s="1"/>
  <c r="F86" i="4"/>
  <c r="I86" i="4" s="1"/>
  <c r="I100" i="4" s="1"/>
  <c r="Q85" i="4"/>
  <c r="P85" i="4"/>
  <c r="L85" i="4"/>
  <c r="I85" i="4"/>
  <c r="H85" i="4"/>
  <c r="Q84" i="4"/>
  <c r="P84" i="4"/>
  <c r="L84" i="4"/>
  <c r="I84" i="4"/>
  <c r="H84" i="4"/>
  <c r="I83" i="4"/>
  <c r="H83" i="4"/>
  <c r="I82" i="4"/>
  <c r="H82" i="4"/>
  <c r="I81" i="4"/>
  <c r="H81" i="4"/>
  <c r="I80" i="4"/>
  <c r="H80" i="4"/>
  <c r="I79" i="4"/>
  <c r="H79" i="4"/>
  <c r="Q78" i="4"/>
  <c r="P78" i="4"/>
  <c r="I78" i="4"/>
  <c r="H78" i="4"/>
  <c r="Q77" i="4"/>
  <c r="P77" i="4"/>
  <c r="I77" i="4"/>
  <c r="H77" i="4"/>
  <c r="Q76" i="4"/>
  <c r="P76" i="4"/>
  <c r="I76" i="4"/>
  <c r="H76" i="4"/>
  <c r="Q75" i="4"/>
  <c r="P75" i="4"/>
  <c r="M75" i="4"/>
  <c r="L75" i="4"/>
  <c r="I75" i="4"/>
  <c r="H75" i="4"/>
  <c r="I74" i="4"/>
  <c r="H74" i="4"/>
  <c r="M73" i="4"/>
  <c r="L73" i="4"/>
  <c r="I73" i="4"/>
  <c r="H73" i="4"/>
  <c r="I72" i="4"/>
  <c r="H72" i="4"/>
  <c r="Q71" i="4"/>
  <c r="P71" i="4"/>
  <c r="P86" i="4" s="1"/>
  <c r="P100" i="4" s="1"/>
  <c r="I71" i="4"/>
  <c r="H71" i="4"/>
  <c r="H86" i="4" s="1"/>
  <c r="H100" i="4" s="1"/>
  <c r="S70" i="4"/>
  <c r="R70" i="4"/>
  <c r="R99" i="4" s="1"/>
  <c r="O70" i="4"/>
  <c r="N70" i="4"/>
  <c r="N99" i="4" s="1"/>
  <c r="K70" i="4"/>
  <c r="J70" i="4"/>
  <c r="L70" i="4" s="1"/>
  <c r="L99" i="4" s="1"/>
  <c r="H70" i="4"/>
  <c r="H99" i="4" s="1"/>
  <c r="G70" i="4"/>
  <c r="F70" i="4"/>
  <c r="F99" i="4" s="1"/>
  <c r="T69" i="4"/>
  <c r="Q69" i="4"/>
  <c r="P69" i="4"/>
  <c r="I69" i="4"/>
  <c r="H69" i="4"/>
  <c r="Q68" i="4"/>
  <c r="P68" i="4"/>
  <c r="I68" i="4"/>
  <c r="H68" i="4"/>
  <c r="I67" i="4"/>
  <c r="H67" i="4"/>
  <c r="Q66" i="4"/>
  <c r="P66" i="4"/>
  <c r="I66" i="4"/>
  <c r="H66" i="4"/>
  <c r="Q65" i="4"/>
  <c r="P65" i="4"/>
  <c r="I65" i="4"/>
  <c r="H65" i="4"/>
  <c r="I64" i="4"/>
  <c r="H64" i="4"/>
  <c r="I63" i="4"/>
  <c r="H63" i="4"/>
  <c r="Q62" i="4"/>
  <c r="P62" i="4"/>
  <c r="I62" i="4"/>
  <c r="H62" i="4"/>
  <c r="M61" i="4"/>
  <c r="L61" i="4"/>
  <c r="I61" i="4"/>
  <c r="H61" i="4"/>
  <c r="I60" i="4"/>
  <c r="H60" i="4"/>
  <c r="I59" i="4"/>
  <c r="H59" i="4"/>
  <c r="Q58" i="4"/>
  <c r="P58" i="4"/>
  <c r="I58" i="4"/>
  <c r="H58" i="4"/>
  <c r="I57" i="4"/>
  <c r="H57" i="4"/>
  <c r="Q56" i="4"/>
  <c r="P56" i="4"/>
  <c r="P70" i="4" s="1"/>
  <c r="P99" i="4" s="1"/>
  <c r="I56" i="4"/>
  <c r="H56" i="4"/>
  <c r="M55" i="4"/>
  <c r="L55" i="4"/>
  <c r="I55" i="4"/>
  <c r="H55" i="4"/>
  <c r="Q54" i="4"/>
  <c r="L54" i="4"/>
  <c r="I54" i="4"/>
  <c r="H54" i="4"/>
  <c r="U53" i="4"/>
  <c r="U98" i="4" s="1"/>
  <c r="T53" i="4"/>
  <c r="S53" i="4"/>
  <c r="S98" i="4" s="1"/>
  <c r="R53" i="4"/>
  <c r="Q53" i="4"/>
  <c r="Q98" i="4" s="1"/>
  <c r="P53" i="4"/>
  <c r="P98" i="4" s="1"/>
  <c r="O53" i="4"/>
  <c r="O98" i="4" s="1"/>
  <c r="O145" i="4" s="1"/>
  <c r="N53" i="4"/>
  <c r="M53" i="4"/>
  <c r="M98" i="4" s="1"/>
  <c r="K53" i="4"/>
  <c r="K98" i="4" s="1"/>
  <c r="J53" i="4"/>
  <c r="I53" i="4"/>
  <c r="I98" i="4" s="1"/>
  <c r="G53" i="4"/>
  <c r="G98" i="4" s="1"/>
  <c r="F53" i="4"/>
  <c r="I52" i="4"/>
  <c r="H52" i="4"/>
  <c r="Q51" i="4"/>
  <c r="P51" i="4"/>
  <c r="M51" i="4"/>
  <c r="L51" i="4"/>
  <c r="I51" i="4"/>
  <c r="H51" i="4"/>
  <c r="Q50" i="4"/>
  <c r="P50" i="4"/>
  <c r="M50" i="4"/>
  <c r="L50" i="4"/>
  <c r="I50" i="4"/>
  <c r="H50" i="4"/>
  <c r="Q49" i="4"/>
  <c r="P49" i="4"/>
  <c r="I49" i="4"/>
  <c r="H49" i="4"/>
  <c r="M48" i="4"/>
  <c r="L48" i="4"/>
  <c r="I48" i="4"/>
  <c r="H48" i="4"/>
  <c r="I47" i="4"/>
  <c r="H47" i="4"/>
  <c r="M46" i="4"/>
  <c r="L46" i="4"/>
  <c r="L53" i="4" s="1"/>
  <c r="L98" i="4" s="1"/>
  <c r="I46" i="4"/>
  <c r="H46" i="4"/>
  <c r="U45" i="4"/>
  <c r="T45" i="4"/>
  <c r="Q45" i="4"/>
  <c r="P45" i="4"/>
  <c r="I45" i="4"/>
  <c r="H45" i="4"/>
  <c r="M44" i="4"/>
  <c r="L44" i="4"/>
  <c r="I44" i="4"/>
  <c r="H44" i="4"/>
  <c r="I43" i="4"/>
  <c r="H43" i="4"/>
  <c r="I42" i="4"/>
  <c r="H42" i="4"/>
  <c r="I41" i="4"/>
  <c r="H41" i="4"/>
  <c r="I40" i="4"/>
  <c r="H40" i="4"/>
  <c r="Q39" i="4"/>
  <c r="P39" i="4"/>
  <c r="I39" i="4"/>
  <c r="H39" i="4"/>
  <c r="Q38" i="4"/>
  <c r="P38" i="4"/>
  <c r="I38" i="4"/>
  <c r="H38" i="4"/>
  <c r="H53" i="4" s="1"/>
  <c r="H98" i="4" s="1"/>
  <c r="S37" i="4"/>
  <c r="R37" i="4"/>
  <c r="R97" i="4" s="1"/>
  <c r="O37" i="4"/>
  <c r="N37" i="4"/>
  <c r="Q37" i="4" s="1"/>
  <c r="Q97" i="4" s="1"/>
  <c r="M37" i="4"/>
  <c r="M97" i="4" s="1"/>
  <c r="K37" i="4"/>
  <c r="J37" i="4"/>
  <c r="G37" i="4"/>
  <c r="I37" i="4" s="1"/>
  <c r="I97" i="4" s="1"/>
  <c r="F37" i="4"/>
  <c r="I36" i="4"/>
  <c r="H36" i="4"/>
  <c r="Q35" i="4"/>
  <c r="P35" i="4"/>
  <c r="I35" i="4"/>
  <c r="H35" i="4"/>
  <c r="P34" i="4"/>
  <c r="I34" i="4"/>
  <c r="H34" i="4"/>
  <c r="Q33" i="4"/>
  <c r="P33" i="4"/>
  <c r="I33" i="4"/>
  <c r="H33" i="4"/>
  <c r="L32" i="4"/>
  <c r="I32" i="4"/>
  <c r="H32" i="4"/>
  <c r="M31" i="4"/>
  <c r="L31" i="4"/>
  <c r="I31" i="4"/>
  <c r="H31" i="4"/>
  <c r="U30" i="4"/>
  <c r="T30" i="4"/>
  <c r="T37" i="4" s="1"/>
  <c r="T97" i="4" s="1"/>
  <c r="M30" i="4"/>
  <c r="L30" i="4"/>
  <c r="I30" i="4"/>
  <c r="H30" i="4"/>
  <c r="I29" i="4"/>
  <c r="H29" i="4"/>
  <c r="M28" i="4"/>
  <c r="L28" i="4"/>
  <c r="I28" i="4"/>
  <c r="H28" i="4"/>
  <c r="L27" i="4"/>
  <c r="I26" i="4"/>
  <c r="H26" i="4"/>
  <c r="Q25" i="4"/>
  <c r="P25" i="4"/>
  <c r="I25" i="4"/>
  <c r="H25" i="4"/>
  <c r="I24" i="4"/>
  <c r="H24" i="4"/>
  <c r="Q23" i="4"/>
  <c r="P23" i="4"/>
  <c r="I23" i="4"/>
  <c r="H23" i="4"/>
  <c r="Q22" i="4"/>
  <c r="P22" i="4"/>
  <c r="I22" i="4"/>
  <c r="H22" i="4"/>
  <c r="I21" i="4"/>
  <c r="H21" i="4"/>
  <c r="I20" i="4"/>
  <c r="H20" i="4"/>
  <c r="I19" i="4"/>
  <c r="H19" i="4"/>
  <c r="Q18" i="4"/>
  <c r="P18" i="4"/>
  <c r="Q17" i="4"/>
  <c r="P17" i="4"/>
  <c r="I17" i="4"/>
  <c r="H17" i="4"/>
  <c r="I16" i="4"/>
  <c r="H16" i="4"/>
  <c r="I15" i="4"/>
  <c r="H15" i="4"/>
  <c r="I14" i="4"/>
  <c r="H14" i="4"/>
  <c r="I13" i="4"/>
  <c r="H13" i="4"/>
  <c r="Q12" i="4"/>
  <c r="P12" i="4"/>
  <c r="I12" i="4"/>
  <c r="H12" i="4"/>
  <c r="I11" i="4"/>
  <c r="H11" i="4"/>
  <c r="Q10" i="4"/>
  <c r="P10" i="4"/>
  <c r="L9" i="4"/>
  <c r="H9" i="4"/>
  <c r="Q8" i="4"/>
  <c r="P8" i="4"/>
  <c r="M8" i="4"/>
  <c r="L8" i="4"/>
  <c r="I8" i="4"/>
  <c r="H8" i="4"/>
  <c r="I7" i="4"/>
  <c r="H7" i="4"/>
  <c r="S147" i="3"/>
  <c r="R147" i="3"/>
  <c r="U147" i="3" s="1"/>
  <c r="M147" i="3"/>
  <c r="K147" i="3"/>
  <c r="J147" i="3"/>
  <c r="L147" i="3" s="1"/>
  <c r="U146" i="3"/>
  <c r="T146" i="3"/>
  <c r="S146" i="3"/>
  <c r="R146" i="3"/>
  <c r="L146" i="3"/>
  <c r="K146" i="3"/>
  <c r="J146" i="3"/>
  <c r="M146" i="3" s="1"/>
  <c r="S145" i="3"/>
  <c r="R145" i="3"/>
  <c r="U145" i="3" s="1"/>
  <c r="M145" i="3"/>
  <c r="K145" i="3"/>
  <c r="J145" i="3"/>
  <c r="L145" i="3" s="1"/>
  <c r="U144" i="3"/>
  <c r="T144" i="3"/>
  <c r="S144" i="3"/>
  <c r="R144" i="3"/>
  <c r="L144" i="3"/>
  <c r="K144" i="3"/>
  <c r="J144" i="3"/>
  <c r="M144" i="3" s="1"/>
  <c r="K126" i="3"/>
  <c r="S148" i="3" s="1"/>
  <c r="J126" i="3"/>
  <c r="M126" i="3" s="1"/>
  <c r="G126" i="3"/>
  <c r="K148" i="3" s="1"/>
  <c r="F126" i="3"/>
  <c r="J148" i="3" s="1"/>
  <c r="L148" i="3" s="1"/>
  <c r="M125" i="3"/>
  <c r="L125" i="3"/>
  <c r="I125" i="3"/>
  <c r="H125" i="3"/>
  <c r="M124" i="3"/>
  <c r="L124" i="3"/>
  <c r="I124" i="3"/>
  <c r="H124" i="3"/>
  <c r="M123" i="3"/>
  <c r="L123" i="3"/>
  <c r="I123" i="3"/>
  <c r="H123" i="3"/>
  <c r="M122" i="3"/>
  <c r="L122" i="3"/>
  <c r="L126" i="3" s="1"/>
  <c r="I122" i="3"/>
  <c r="H122" i="3"/>
  <c r="H126" i="3" s="1"/>
  <c r="L100" i="3"/>
  <c r="F100" i="3"/>
  <c r="P99" i="3"/>
  <c r="R98" i="3"/>
  <c r="N98" i="3"/>
  <c r="N145" i="3" s="1"/>
  <c r="P145" i="3" s="1"/>
  <c r="J98" i="3"/>
  <c r="F98" i="3"/>
  <c r="F145" i="3" s="1"/>
  <c r="R97" i="3"/>
  <c r="R87" i="3"/>
  <c r="R101" i="3" s="1"/>
  <c r="O86" i="3"/>
  <c r="O100" i="3" s="1"/>
  <c r="O147" i="3" s="1"/>
  <c r="Q147" i="3" s="1"/>
  <c r="N86" i="3"/>
  <c r="N100" i="3" s="1"/>
  <c r="N147" i="3" s="1"/>
  <c r="P147" i="3" s="1"/>
  <c r="L86" i="3"/>
  <c r="K86" i="3"/>
  <c r="K100" i="3" s="1"/>
  <c r="J86" i="3"/>
  <c r="J100" i="3" s="1"/>
  <c r="G86" i="3"/>
  <c r="G100" i="3" s="1"/>
  <c r="F86" i="3"/>
  <c r="I86" i="3" s="1"/>
  <c r="I100" i="3" s="1"/>
  <c r="Q85" i="3"/>
  <c r="P85" i="3"/>
  <c r="L85" i="3"/>
  <c r="I85" i="3"/>
  <c r="H85" i="3"/>
  <c r="Q84" i="3"/>
  <c r="P84" i="3"/>
  <c r="L84" i="3"/>
  <c r="I84" i="3"/>
  <c r="H84" i="3"/>
  <c r="I83" i="3"/>
  <c r="H83" i="3"/>
  <c r="I82" i="3"/>
  <c r="H82" i="3"/>
  <c r="I81" i="3"/>
  <c r="H81" i="3"/>
  <c r="I80" i="3"/>
  <c r="H80" i="3"/>
  <c r="I79" i="3"/>
  <c r="H79" i="3"/>
  <c r="Q78" i="3"/>
  <c r="P78" i="3"/>
  <c r="I78" i="3"/>
  <c r="H78" i="3"/>
  <c r="Q77" i="3"/>
  <c r="P77" i="3"/>
  <c r="I77" i="3"/>
  <c r="H77" i="3"/>
  <c r="Q76" i="3"/>
  <c r="P76" i="3"/>
  <c r="I76" i="3"/>
  <c r="H76" i="3"/>
  <c r="Q75" i="3"/>
  <c r="P75" i="3"/>
  <c r="P86" i="3" s="1"/>
  <c r="P100" i="3" s="1"/>
  <c r="M75" i="3"/>
  <c r="L75" i="3"/>
  <c r="I75" i="3"/>
  <c r="H75" i="3"/>
  <c r="I74" i="3"/>
  <c r="H74" i="3"/>
  <c r="M73" i="3"/>
  <c r="L73" i="3"/>
  <c r="I73" i="3"/>
  <c r="H73" i="3"/>
  <c r="I72" i="3"/>
  <c r="H72" i="3"/>
  <c r="Q71" i="3"/>
  <c r="P71" i="3"/>
  <c r="I71" i="3"/>
  <c r="H71" i="3"/>
  <c r="H86" i="3" s="1"/>
  <c r="H100" i="3" s="1"/>
  <c r="T70" i="3"/>
  <c r="T99" i="3" s="1"/>
  <c r="S70" i="3"/>
  <c r="R70" i="3"/>
  <c r="R99" i="3" s="1"/>
  <c r="P70" i="3"/>
  <c r="O70" i="3"/>
  <c r="N70" i="3"/>
  <c r="N99" i="3" s="1"/>
  <c r="K70" i="3"/>
  <c r="J70" i="3"/>
  <c r="J99" i="3" s="1"/>
  <c r="H70" i="3"/>
  <c r="H99" i="3" s="1"/>
  <c r="G70" i="3"/>
  <c r="F70" i="3"/>
  <c r="F99" i="3" s="1"/>
  <c r="T69" i="3"/>
  <c r="Q69" i="3"/>
  <c r="P69" i="3"/>
  <c r="I69" i="3"/>
  <c r="H69" i="3"/>
  <c r="Q68" i="3"/>
  <c r="P68" i="3"/>
  <c r="I68" i="3"/>
  <c r="H68" i="3"/>
  <c r="I67" i="3"/>
  <c r="H67" i="3"/>
  <c r="Q66" i="3"/>
  <c r="P66" i="3"/>
  <c r="I66" i="3"/>
  <c r="H66" i="3"/>
  <c r="Q65" i="3"/>
  <c r="P65" i="3"/>
  <c r="I65" i="3"/>
  <c r="H65" i="3"/>
  <c r="I64" i="3"/>
  <c r="H64" i="3"/>
  <c r="I63" i="3"/>
  <c r="H63" i="3"/>
  <c r="Q62" i="3"/>
  <c r="P62" i="3"/>
  <c r="I62" i="3"/>
  <c r="H62" i="3"/>
  <c r="M61" i="3"/>
  <c r="L61" i="3"/>
  <c r="I61" i="3"/>
  <c r="H61" i="3"/>
  <c r="I60" i="3"/>
  <c r="H60" i="3"/>
  <c r="I59" i="3"/>
  <c r="H59" i="3"/>
  <c r="Q58" i="3"/>
  <c r="P58" i="3"/>
  <c r="I58" i="3"/>
  <c r="H58" i="3"/>
  <c r="I57" i="3"/>
  <c r="H57" i="3"/>
  <c r="Q56" i="3"/>
  <c r="P56" i="3"/>
  <c r="I56" i="3"/>
  <c r="H56" i="3"/>
  <c r="M55" i="3"/>
  <c r="L55" i="3"/>
  <c r="I55" i="3"/>
  <c r="H55" i="3"/>
  <c r="Q54" i="3"/>
  <c r="L54" i="3"/>
  <c r="I54" i="3"/>
  <c r="H54" i="3"/>
  <c r="S53" i="3"/>
  <c r="S98" i="3" s="1"/>
  <c r="R53" i="3"/>
  <c r="O53" i="3"/>
  <c r="O98" i="3" s="1"/>
  <c r="O145" i="3" s="1"/>
  <c r="Q145" i="3" s="1"/>
  <c r="N53" i="3"/>
  <c r="K53" i="3"/>
  <c r="K98" i="3" s="1"/>
  <c r="J53" i="3"/>
  <c r="G53" i="3"/>
  <c r="G98" i="3" s="1"/>
  <c r="F53" i="3"/>
  <c r="I52" i="3"/>
  <c r="H52" i="3"/>
  <c r="Q51" i="3"/>
  <c r="P51" i="3"/>
  <c r="M51" i="3"/>
  <c r="L51" i="3"/>
  <c r="I51" i="3"/>
  <c r="H51" i="3"/>
  <c r="Q50" i="3"/>
  <c r="P50" i="3"/>
  <c r="M50" i="3"/>
  <c r="L50" i="3"/>
  <c r="I50" i="3"/>
  <c r="H50" i="3"/>
  <c r="Q49" i="3"/>
  <c r="P49" i="3"/>
  <c r="I49" i="3"/>
  <c r="H49" i="3"/>
  <c r="M48" i="3"/>
  <c r="L48" i="3"/>
  <c r="I48" i="3"/>
  <c r="H48" i="3"/>
  <c r="I47" i="3"/>
  <c r="H47" i="3"/>
  <c r="M46" i="3"/>
  <c r="L46" i="3"/>
  <c r="L53" i="3" s="1"/>
  <c r="L98" i="3" s="1"/>
  <c r="I46" i="3"/>
  <c r="H46" i="3"/>
  <c r="U45" i="3"/>
  <c r="T45" i="3"/>
  <c r="Q45" i="3"/>
  <c r="P45" i="3"/>
  <c r="I45" i="3"/>
  <c r="H45" i="3"/>
  <c r="M44" i="3"/>
  <c r="L44" i="3"/>
  <c r="I44" i="3"/>
  <c r="H44" i="3"/>
  <c r="I43" i="3"/>
  <c r="H43" i="3"/>
  <c r="I42" i="3"/>
  <c r="H42" i="3"/>
  <c r="I41" i="3"/>
  <c r="H41" i="3"/>
  <c r="I40" i="3"/>
  <c r="H40" i="3"/>
  <c r="Q39" i="3"/>
  <c r="P39" i="3"/>
  <c r="I39" i="3"/>
  <c r="H39" i="3"/>
  <c r="Q38" i="3"/>
  <c r="P38" i="3"/>
  <c r="I38" i="3"/>
  <c r="H38" i="3"/>
  <c r="H53" i="3" s="1"/>
  <c r="H98" i="3" s="1"/>
  <c r="S37" i="3"/>
  <c r="R37" i="3"/>
  <c r="O37" i="3"/>
  <c r="N37" i="3"/>
  <c r="N97" i="3" s="1"/>
  <c r="N144" i="3" s="1"/>
  <c r="K37" i="3"/>
  <c r="J37" i="3"/>
  <c r="L37" i="3" s="1"/>
  <c r="L97" i="3" s="1"/>
  <c r="I37" i="3"/>
  <c r="I97" i="3" s="1"/>
  <c r="G37" i="3"/>
  <c r="F37" i="3"/>
  <c r="I36" i="3"/>
  <c r="H36" i="3"/>
  <c r="Q35" i="3"/>
  <c r="P35" i="3"/>
  <c r="I35" i="3"/>
  <c r="H35" i="3"/>
  <c r="I34" i="3"/>
  <c r="H34" i="3"/>
  <c r="Q33" i="3"/>
  <c r="P33" i="3"/>
  <c r="I33" i="3"/>
  <c r="H33" i="3"/>
  <c r="L32" i="3"/>
  <c r="I32" i="3"/>
  <c r="H32" i="3"/>
  <c r="M31" i="3"/>
  <c r="L31" i="3"/>
  <c r="I31" i="3"/>
  <c r="H31" i="3"/>
  <c r="U30" i="3"/>
  <c r="T30" i="3"/>
  <c r="T37" i="3" s="1"/>
  <c r="T97" i="3" s="1"/>
  <c r="M30" i="3"/>
  <c r="L30" i="3"/>
  <c r="I30" i="3"/>
  <c r="H30" i="3"/>
  <c r="I29" i="3"/>
  <c r="H29" i="3"/>
  <c r="M28" i="3"/>
  <c r="L28" i="3"/>
  <c r="I28" i="3"/>
  <c r="H28" i="3"/>
  <c r="L27" i="3"/>
  <c r="I26" i="3"/>
  <c r="H26" i="3"/>
  <c r="Q25" i="3"/>
  <c r="P25" i="3"/>
  <c r="I25" i="3"/>
  <c r="H25" i="3"/>
  <c r="I24" i="3"/>
  <c r="H24" i="3"/>
  <c r="Q23" i="3"/>
  <c r="P23" i="3"/>
  <c r="I23" i="3"/>
  <c r="H23" i="3"/>
  <c r="Q22" i="3"/>
  <c r="P22" i="3"/>
  <c r="I22" i="3"/>
  <c r="H22" i="3"/>
  <c r="I21" i="3"/>
  <c r="H21" i="3"/>
  <c r="I20" i="3"/>
  <c r="H20" i="3"/>
  <c r="I19" i="3"/>
  <c r="H19" i="3"/>
  <c r="Q18" i="3"/>
  <c r="P18" i="3"/>
  <c r="Q17" i="3"/>
  <c r="P17" i="3"/>
  <c r="I17" i="3"/>
  <c r="H17" i="3"/>
  <c r="I16" i="3"/>
  <c r="H16" i="3"/>
  <c r="I15" i="3"/>
  <c r="H15" i="3"/>
  <c r="I14" i="3"/>
  <c r="H14" i="3"/>
  <c r="I13" i="3"/>
  <c r="H13" i="3"/>
  <c r="Q12" i="3"/>
  <c r="P12" i="3"/>
  <c r="I12" i="3"/>
  <c r="H12" i="3"/>
  <c r="I11" i="3"/>
  <c r="H11" i="3"/>
  <c r="Q10" i="3"/>
  <c r="P10" i="3"/>
  <c r="L9" i="3"/>
  <c r="H9" i="3"/>
  <c r="Q8" i="3"/>
  <c r="P8" i="3"/>
  <c r="P37" i="3" s="1"/>
  <c r="P97" i="3" s="1"/>
  <c r="M8" i="3"/>
  <c r="L8" i="3"/>
  <c r="I8" i="3"/>
  <c r="H8" i="3"/>
  <c r="I7" i="3"/>
  <c r="H7" i="3"/>
  <c r="S147" i="2"/>
  <c r="U147" i="2" s="1"/>
  <c r="R147" i="2"/>
  <c r="M147" i="2"/>
  <c r="L147" i="2"/>
  <c r="K147" i="2"/>
  <c r="J147" i="2"/>
  <c r="U146" i="2"/>
  <c r="T146" i="2"/>
  <c r="S146" i="2"/>
  <c r="R146" i="2"/>
  <c r="K146" i="2"/>
  <c r="M146" i="2" s="1"/>
  <c r="J146" i="2"/>
  <c r="S145" i="2"/>
  <c r="U145" i="2" s="1"/>
  <c r="R145" i="2"/>
  <c r="M145" i="2"/>
  <c r="L145" i="2"/>
  <c r="K145" i="2"/>
  <c r="J145" i="2"/>
  <c r="U144" i="2"/>
  <c r="T144" i="2"/>
  <c r="S144" i="2"/>
  <c r="R144" i="2"/>
  <c r="K144" i="2"/>
  <c r="M144" i="2" s="1"/>
  <c r="J144" i="2"/>
  <c r="K126" i="2"/>
  <c r="M126" i="2" s="1"/>
  <c r="J126" i="2"/>
  <c r="R148" i="2" s="1"/>
  <c r="H126" i="2"/>
  <c r="G126" i="2"/>
  <c r="K148" i="2" s="1"/>
  <c r="M148" i="2" s="1"/>
  <c r="F126" i="2"/>
  <c r="J148" i="2" s="1"/>
  <c r="L148" i="2" s="1"/>
  <c r="M125" i="2"/>
  <c r="L125" i="2"/>
  <c r="I125" i="2"/>
  <c r="H125" i="2"/>
  <c r="M124" i="2"/>
  <c r="L124" i="2"/>
  <c r="I124" i="2"/>
  <c r="H124" i="2"/>
  <c r="M123" i="2"/>
  <c r="L123" i="2"/>
  <c r="I123" i="2"/>
  <c r="H123" i="2"/>
  <c r="M122" i="2"/>
  <c r="L122" i="2"/>
  <c r="L126" i="2" s="1"/>
  <c r="I122" i="2"/>
  <c r="H122" i="2"/>
  <c r="T97" i="2"/>
  <c r="Q86" i="2"/>
  <c r="Q100" i="2" s="1"/>
  <c r="O86" i="2"/>
  <c r="O100" i="2" s="1"/>
  <c r="O147" i="2" s="1"/>
  <c r="N86" i="2"/>
  <c r="N100" i="2" s="1"/>
  <c r="N147" i="2" s="1"/>
  <c r="P147" i="2" s="1"/>
  <c r="M86" i="2"/>
  <c r="M100" i="2" s="1"/>
  <c r="L86" i="2"/>
  <c r="L100" i="2" s="1"/>
  <c r="K86" i="2"/>
  <c r="K100" i="2" s="1"/>
  <c r="J86" i="2"/>
  <c r="J100" i="2" s="1"/>
  <c r="I86" i="2"/>
  <c r="I100" i="2" s="1"/>
  <c r="G86" i="2"/>
  <c r="G100" i="2" s="1"/>
  <c r="F86" i="2"/>
  <c r="F100" i="2" s="1"/>
  <c r="Q85" i="2"/>
  <c r="P85" i="2"/>
  <c r="L85" i="2"/>
  <c r="I85" i="2"/>
  <c r="H85" i="2"/>
  <c r="Q84" i="2"/>
  <c r="P84" i="2"/>
  <c r="L84" i="2"/>
  <c r="I84" i="2"/>
  <c r="H84" i="2"/>
  <c r="I83" i="2"/>
  <c r="H83" i="2"/>
  <c r="I82" i="2"/>
  <c r="H82" i="2"/>
  <c r="I81" i="2"/>
  <c r="H81" i="2"/>
  <c r="I80" i="2"/>
  <c r="H80" i="2"/>
  <c r="I79" i="2"/>
  <c r="H79" i="2"/>
  <c r="Q78" i="2"/>
  <c r="P78" i="2"/>
  <c r="I78" i="2"/>
  <c r="H78" i="2"/>
  <c r="Q77" i="2"/>
  <c r="P77" i="2"/>
  <c r="I77" i="2"/>
  <c r="H77" i="2"/>
  <c r="Q76" i="2"/>
  <c r="P76" i="2"/>
  <c r="I76" i="2"/>
  <c r="H76" i="2"/>
  <c r="Q75" i="2"/>
  <c r="P75" i="2"/>
  <c r="P86" i="2" s="1"/>
  <c r="P100" i="2" s="1"/>
  <c r="M75" i="2"/>
  <c r="L75" i="2"/>
  <c r="I75" i="2"/>
  <c r="H75" i="2"/>
  <c r="I74" i="2"/>
  <c r="H74" i="2"/>
  <c r="M73" i="2"/>
  <c r="L73" i="2"/>
  <c r="I73" i="2"/>
  <c r="H73" i="2"/>
  <c r="I72" i="2"/>
  <c r="H72" i="2"/>
  <c r="Q71" i="2"/>
  <c r="P71" i="2"/>
  <c r="I71" i="2"/>
  <c r="H71" i="2"/>
  <c r="H86" i="2" s="1"/>
  <c r="H100" i="2" s="1"/>
  <c r="S70" i="2"/>
  <c r="S99" i="2" s="1"/>
  <c r="R70" i="2"/>
  <c r="O70" i="2"/>
  <c r="O99" i="2" s="1"/>
  <c r="O146" i="2" s="1"/>
  <c r="N70" i="2"/>
  <c r="N99" i="2" s="1"/>
  <c r="K70" i="2"/>
  <c r="K99" i="2" s="1"/>
  <c r="J70" i="2"/>
  <c r="G70" i="2"/>
  <c r="G99" i="2" s="1"/>
  <c r="F70" i="2"/>
  <c r="F99" i="2" s="1"/>
  <c r="T69" i="2"/>
  <c r="Q69" i="2"/>
  <c r="P69" i="2"/>
  <c r="I69" i="2"/>
  <c r="H69" i="2"/>
  <c r="Q68" i="2"/>
  <c r="P68" i="2"/>
  <c r="I68" i="2"/>
  <c r="H68" i="2"/>
  <c r="I67" i="2"/>
  <c r="H67" i="2"/>
  <c r="Q66" i="2"/>
  <c r="P66" i="2"/>
  <c r="I66" i="2"/>
  <c r="H66" i="2"/>
  <c r="Q65" i="2"/>
  <c r="P65" i="2"/>
  <c r="I65" i="2"/>
  <c r="H65" i="2"/>
  <c r="I64" i="2"/>
  <c r="H64" i="2"/>
  <c r="I63" i="2"/>
  <c r="H63" i="2"/>
  <c r="Q62" i="2"/>
  <c r="P62" i="2"/>
  <c r="I62" i="2"/>
  <c r="H62" i="2"/>
  <c r="M61" i="2"/>
  <c r="L61" i="2"/>
  <c r="I61" i="2"/>
  <c r="H61" i="2"/>
  <c r="I60" i="2"/>
  <c r="H60" i="2"/>
  <c r="I59" i="2"/>
  <c r="H59" i="2"/>
  <c r="Q58" i="2"/>
  <c r="P58" i="2"/>
  <c r="I58" i="2"/>
  <c r="H58" i="2"/>
  <c r="I57" i="2"/>
  <c r="H57" i="2"/>
  <c r="Q56" i="2"/>
  <c r="P56" i="2"/>
  <c r="P70" i="2" s="1"/>
  <c r="P99" i="2" s="1"/>
  <c r="I56" i="2"/>
  <c r="H56" i="2"/>
  <c r="M55" i="2"/>
  <c r="L55" i="2"/>
  <c r="I55" i="2"/>
  <c r="H55" i="2"/>
  <c r="Q54" i="2"/>
  <c r="L54" i="2"/>
  <c r="I54" i="2"/>
  <c r="H54" i="2"/>
  <c r="H70" i="2" s="1"/>
  <c r="H99" i="2" s="1"/>
  <c r="S53" i="2"/>
  <c r="R53" i="2"/>
  <c r="R98" i="2" s="1"/>
  <c r="O53" i="2"/>
  <c r="N53" i="2"/>
  <c r="N98" i="2" s="1"/>
  <c r="K53" i="2"/>
  <c r="J53" i="2"/>
  <c r="J98" i="2" s="1"/>
  <c r="G53" i="2"/>
  <c r="F53" i="2"/>
  <c r="F98" i="2" s="1"/>
  <c r="I52" i="2"/>
  <c r="H52" i="2"/>
  <c r="Q51" i="2"/>
  <c r="P51" i="2"/>
  <c r="M51" i="2"/>
  <c r="L51" i="2"/>
  <c r="I51" i="2"/>
  <c r="H51" i="2"/>
  <c r="Q50" i="2"/>
  <c r="P50" i="2"/>
  <c r="M50" i="2"/>
  <c r="L50" i="2"/>
  <c r="I50" i="2"/>
  <c r="H50" i="2"/>
  <c r="Q49" i="2"/>
  <c r="P49" i="2"/>
  <c r="I49" i="2"/>
  <c r="H49" i="2"/>
  <c r="M48" i="2"/>
  <c r="L48" i="2"/>
  <c r="I48" i="2"/>
  <c r="H48" i="2"/>
  <c r="I47" i="2"/>
  <c r="H47" i="2"/>
  <c r="M46" i="2"/>
  <c r="L46" i="2"/>
  <c r="L53" i="2" s="1"/>
  <c r="L98" i="2" s="1"/>
  <c r="I46" i="2"/>
  <c r="H46" i="2"/>
  <c r="U45" i="2"/>
  <c r="T45" i="2"/>
  <c r="Q45" i="2"/>
  <c r="P45" i="2"/>
  <c r="I45" i="2"/>
  <c r="H45" i="2"/>
  <c r="M44" i="2"/>
  <c r="L44" i="2"/>
  <c r="I44" i="2"/>
  <c r="H44" i="2"/>
  <c r="I43" i="2"/>
  <c r="H43" i="2"/>
  <c r="I42" i="2"/>
  <c r="H42" i="2"/>
  <c r="I41" i="2"/>
  <c r="H41" i="2"/>
  <c r="I40" i="2"/>
  <c r="H40" i="2"/>
  <c r="Q39" i="2"/>
  <c r="P39" i="2"/>
  <c r="I39" i="2"/>
  <c r="H39" i="2"/>
  <c r="Q38" i="2"/>
  <c r="P38" i="2"/>
  <c r="I38" i="2"/>
  <c r="H38" i="2"/>
  <c r="H53" i="2" s="1"/>
  <c r="H98" i="2" s="1"/>
  <c r="U37" i="2"/>
  <c r="U97" i="2" s="1"/>
  <c r="S37" i="2"/>
  <c r="S97" i="2" s="1"/>
  <c r="R37" i="2"/>
  <c r="R97" i="2" s="1"/>
  <c r="Q37" i="2"/>
  <c r="Q97" i="2" s="1"/>
  <c r="O37" i="2"/>
  <c r="O97" i="2" s="1"/>
  <c r="O144" i="2" s="1"/>
  <c r="N37" i="2"/>
  <c r="N97" i="2" s="1"/>
  <c r="M37" i="2"/>
  <c r="M97" i="2" s="1"/>
  <c r="K37" i="2"/>
  <c r="K97" i="2" s="1"/>
  <c r="J37" i="2"/>
  <c r="L37" i="2" s="1"/>
  <c r="L97" i="2" s="1"/>
  <c r="I37" i="2"/>
  <c r="I97" i="2" s="1"/>
  <c r="G37" i="2"/>
  <c r="G97" i="2" s="1"/>
  <c r="F37" i="2"/>
  <c r="H37" i="2" s="1"/>
  <c r="H97" i="2" s="1"/>
  <c r="I36" i="2"/>
  <c r="H36" i="2"/>
  <c r="Q35" i="2"/>
  <c r="P35" i="2"/>
  <c r="I35" i="2"/>
  <c r="H35" i="2"/>
  <c r="I34" i="2"/>
  <c r="H34" i="2"/>
  <c r="Q33" i="2"/>
  <c r="P33" i="2"/>
  <c r="I33" i="2"/>
  <c r="H33" i="2"/>
  <c r="L32" i="2"/>
  <c r="I32" i="2"/>
  <c r="H32" i="2"/>
  <c r="M31" i="2"/>
  <c r="L31" i="2"/>
  <c r="I31" i="2"/>
  <c r="H31" i="2"/>
  <c r="U30" i="2"/>
  <c r="T30" i="2"/>
  <c r="T37" i="2" s="1"/>
  <c r="M30" i="2"/>
  <c r="L30" i="2"/>
  <c r="I30" i="2"/>
  <c r="H30" i="2"/>
  <c r="I29" i="2"/>
  <c r="H29" i="2"/>
  <c r="M28" i="2"/>
  <c r="L28" i="2"/>
  <c r="I28" i="2"/>
  <c r="H28" i="2"/>
  <c r="L27" i="2"/>
  <c r="I26" i="2"/>
  <c r="H26" i="2"/>
  <c r="Q25" i="2"/>
  <c r="P25" i="2"/>
  <c r="I25" i="2"/>
  <c r="H25" i="2"/>
  <c r="I24" i="2"/>
  <c r="H24" i="2"/>
  <c r="Q23" i="2"/>
  <c r="P23" i="2"/>
  <c r="I23" i="2"/>
  <c r="H23" i="2"/>
  <c r="Q22" i="2"/>
  <c r="P22" i="2"/>
  <c r="I22" i="2"/>
  <c r="H22" i="2"/>
  <c r="I21" i="2"/>
  <c r="H21" i="2"/>
  <c r="I20" i="2"/>
  <c r="H20" i="2"/>
  <c r="I19" i="2"/>
  <c r="H19" i="2"/>
  <c r="Q18" i="2"/>
  <c r="P18" i="2"/>
  <c r="Q17" i="2"/>
  <c r="P17" i="2"/>
  <c r="I17" i="2"/>
  <c r="H17" i="2"/>
  <c r="I16" i="2"/>
  <c r="H16" i="2"/>
  <c r="I15" i="2"/>
  <c r="H15" i="2"/>
  <c r="I14" i="2"/>
  <c r="H14" i="2"/>
  <c r="I13" i="2"/>
  <c r="H13" i="2"/>
  <c r="Q12" i="2"/>
  <c r="P12" i="2"/>
  <c r="I12" i="2"/>
  <c r="H12" i="2"/>
  <c r="I11" i="2"/>
  <c r="H11" i="2"/>
  <c r="Q10" i="2"/>
  <c r="P10" i="2"/>
  <c r="L9" i="2"/>
  <c r="H9" i="2"/>
  <c r="Q8" i="2"/>
  <c r="P8" i="2"/>
  <c r="P37" i="2" s="1"/>
  <c r="P97" i="2" s="1"/>
  <c r="M8" i="2"/>
  <c r="L8" i="2"/>
  <c r="I8" i="2"/>
  <c r="H8" i="2"/>
  <c r="I7" i="2"/>
  <c r="H7" i="2"/>
  <c r="K148" i="1"/>
  <c r="M148" i="1" s="1"/>
  <c r="S147" i="1"/>
  <c r="R147" i="1"/>
  <c r="K147" i="1"/>
  <c r="J147" i="1"/>
  <c r="S146" i="1"/>
  <c r="R146" i="1"/>
  <c r="K146" i="1"/>
  <c r="J146" i="1"/>
  <c r="S145" i="1"/>
  <c r="R145" i="1"/>
  <c r="O145" i="1"/>
  <c r="K145" i="1"/>
  <c r="J145" i="1"/>
  <c r="S144" i="1"/>
  <c r="R144" i="1"/>
  <c r="K144" i="1"/>
  <c r="J144" i="1"/>
  <c r="K126" i="1"/>
  <c r="M126" i="1" s="1"/>
  <c r="J126" i="1"/>
  <c r="R148" i="1" s="1"/>
  <c r="H126" i="1"/>
  <c r="G126" i="1"/>
  <c r="I126" i="1" s="1"/>
  <c r="F126" i="1"/>
  <c r="J148" i="1" s="1"/>
  <c r="M125" i="1"/>
  <c r="L125" i="1"/>
  <c r="I125" i="1"/>
  <c r="H125" i="1"/>
  <c r="M124" i="1"/>
  <c r="L124" i="1"/>
  <c r="I124" i="1"/>
  <c r="H124" i="1"/>
  <c r="M123" i="1"/>
  <c r="L123" i="1"/>
  <c r="I123" i="1"/>
  <c r="H123" i="1"/>
  <c r="M122" i="1"/>
  <c r="L122" i="1"/>
  <c r="L126" i="1" s="1"/>
  <c r="I122" i="1"/>
  <c r="H122" i="1"/>
  <c r="S101" i="1"/>
  <c r="O100" i="1"/>
  <c r="O147" i="1" s="1"/>
  <c r="Q147" i="1" s="1"/>
  <c r="S99" i="1"/>
  <c r="O146" i="1" s="1"/>
  <c r="Q146" i="1" s="1"/>
  <c r="O99" i="1"/>
  <c r="K99" i="1"/>
  <c r="G99" i="1"/>
  <c r="G146" i="1" s="1"/>
  <c r="S98" i="1"/>
  <c r="O98" i="1"/>
  <c r="K98" i="1"/>
  <c r="G145" i="1" s="1"/>
  <c r="G98" i="1"/>
  <c r="W98" i="1" s="1"/>
  <c r="S97" i="1"/>
  <c r="O97" i="1"/>
  <c r="O144" i="1" s="1"/>
  <c r="Q144" i="1" s="1"/>
  <c r="K97" i="1"/>
  <c r="G97" i="1"/>
  <c r="G144" i="1" s="1"/>
  <c r="S87" i="1"/>
  <c r="O87" i="1"/>
  <c r="O86" i="1"/>
  <c r="Q86" i="1" s="1"/>
  <c r="Q100" i="1" s="1"/>
  <c r="N86" i="1"/>
  <c r="N100" i="1" s="1"/>
  <c r="N147" i="1" s="1"/>
  <c r="K86" i="1"/>
  <c r="K100" i="1" s="1"/>
  <c r="J86" i="1"/>
  <c r="J100" i="1" s="1"/>
  <c r="G86" i="1"/>
  <c r="I86" i="1" s="1"/>
  <c r="I100" i="1" s="1"/>
  <c r="F86" i="1"/>
  <c r="F100" i="1" s="1"/>
  <c r="Q85" i="1"/>
  <c r="P85" i="1"/>
  <c r="L85" i="1"/>
  <c r="I85" i="1"/>
  <c r="H85" i="1"/>
  <c r="Q84" i="1"/>
  <c r="P84" i="1"/>
  <c r="L84" i="1"/>
  <c r="I84" i="1"/>
  <c r="H84" i="1"/>
  <c r="I83" i="1"/>
  <c r="H83" i="1"/>
  <c r="I82" i="1"/>
  <c r="H82" i="1"/>
  <c r="I81" i="1"/>
  <c r="H81" i="1"/>
  <c r="I80" i="1"/>
  <c r="H80" i="1"/>
  <c r="I79" i="1"/>
  <c r="H79" i="1"/>
  <c r="Q78" i="1"/>
  <c r="P78" i="1"/>
  <c r="I78" i="1"/>
  <c r="H78" i="1"/>
  <c r="Q77" i="1"/>
  <c r="P77" i="1"/>
  <c r="I77" i="1"/>
  <c r="H77" i="1"/>
  <c r="Q76" i="1"/>
  <c r="P76" i="1"/>
  <c r="I76" i="1"/>
  <c r="H76" i="1"/>
  <c r="Q75" i="1"/>
  <c r="P75" i="1"/>
  <c r="M75" i="1"/>
  <c r="L75" i="1"/>
  <c r="I75" i="1"/>
  <c r="H75" i="1"/>
  <c r="I74" i="1"/>
  <c r="H74" i="1"/>
  <c r="M73" i="1"/>
  <c r="L73" i="1"/>
  <c r="I73" i="1"/>
  <c r="H73" i="1"/>
  <c r="I72" i="1"/>
  <c r="H72" i="1"/>
  <c r="Q71" i="1"/>
  <c r="P71" i="1"/>
  <c r="I71" i="1"/>
  <c r="H71" i="1"/>
  <c r="H86" i="1" s="1"/>
  <c r="H100" i="1" s="1"/>
  <c r="U70" i="1"/>
  <c r="U99" i="1" s="1"/>
  <c r="S70" i="1"/>
  <c r="R70" i="1"/>
  <c r="R99" i="1" s="1"/>
  <c r="Q70" i="1"/>
  <c r="Q99" i="1" s="1"/>
  <c r="O70" i="1"/>
  <c r="N70" i="1"/>
  <c r="N99" i="1" s="1"/>
  <c r="N146" i="1" s="1"/>
  <c r="M70" i="1"/>
  <c r="M99" i="1" s="1"/>
  <c r="K70" i="1"/>
  <c r="J70" i="1"/>
  <c r="J99" i="1" s="1"/>
  <c r="I70" i="1"/>
  <c r="I99" i="1" s="1"/>
  <c r="G70" i="1"/>
  <c r="F70" i="1"/>
  <c r="F99" i="1" s="1"/>
  <c r="T69" i="1"/>
  <c r="Q69" i="1"/>
  <c r="P69" i="1"/>
  <c r="I69" i="1"/>
  <c r="H69" i="1"/>
  <c r="Q68" i="1"/>
  <c r="P68" i="1"/>
  <c r="I68" i="1"/>
  <c r="H68" i="1"/>
  <c r="I67" i="1"/>
  <c r="H67" i="1"/>
  <c r="Q66" i="1"/>
  <c r="P66" i="1"/>
  <c r="I66" i="1"/>
  <c r="H66" i="1"/>
  <c r="Q65" i="1"/>
  <c r="P65" i="1"/>
  <c r="I65" i="1"/>
  <c r="H65" i="1"/>
  <c r="I64" i="1"/>
  <c r="H64" i="1"/>
  <c r="I63" i="1"/>
  <c r="H63" i="1"/>
  <c r="Q62" i="1"/>
  <c r="P62" i="1"/>
  <c r="I62" i="1"/>
  <c r="H62" i="1"/>
  <c r="M61" i="1"/>
  <c r="L61" i="1"/>
  <c r="I61" i="1"/>
  <c r="H61" i="1"/>
  <c r="I60" i="1"/>
  <c r="H60" i="1"/>
  <c r="I59" i="1"/>
  <c r="H59" i="1"/>
  <c r="Q58" i="1"/>
  <c r="P58" i="1"/>
  <c r="I58" i="1"/>
  <c r="H58" i="1"/>
  <c r="I57" i="1"/>
  <c r="H57" i="1"/>
  <c r="Q56" i="1"/>
  <c r="P56" i="1"/>
  <c r="P70" i="1" s="1"/>
  <c r="P99" i="1" s="1"/>
  <c r="I56" i="1"/>
  <c r="H56" i="1"/>
  <c r="M55" i="1"/>
  <c r="L55" i="1"/>
  <c r="I55" i="1"/>
  <c r="H55" i="1"/>
  <c r="Q54" i="1"/>
  <c r="L54" i="1"/>
  <c r="I54" i="1"/>
  <c r="H54" i="1"/>
  <c r="H70" i="1" s="1"/>
  <c r="H99" i="1" s="1"/>
  <c r="S53" i="1"/>
  <c r="U53" i="1" s="1"/>
  <c r="U98" i="1" s="1"/>
  <c r="R53" i="1"/>
  <c r="O53" i="1"/>
  <c r="N53" i="1"/>
  <c r="K53" i="1"/>
  <c r="M53" i="1" s="1"/>
  <c r="M98" i="1" s="1"/>
  <c r="J53" i="1"/>
  <c r="J98" i="1" s="1"/>
  <c r="G53" i="1"/>
  <c r="F53" i="1"/>
  <c r="F98" i="1" s="1"/>
  <c r="I52" i="1"/>
  <c r="H52" i="1"/>
  <c r="Q51" i="1"/>
  <c r="P51" i="1"/>
  <c r="M51" i="1"/>
  <c r="L51" i="1"/>
  <c r="I51" i="1"/>
  <c r="H51" i="1"/>
  <c r="Q50" i="1"/>
  <c r="P50" i="1"/>
  <c r="M50" i="1"/>
  <c r="L50" i="1"/>
  <c r="I50" i="1"/>
  <c r="H50" i="1"/>
  <c r="Q49" i="1"/>
  <c r="P49" i="1"/>
  <c r="I49" i="1"/>
  <c r="H49" i="1"/>
  <c r="M48" i="1"/>
  <c r="L48" i="1"/>
  <c r="I48" i="1"/>
  <c r="H48" i="1"/>
  <c r="I47" i="1"/>
  <c r="H47" i="1"/>
  <c r="M46" i="1"/>
  <c r="L46" i="1"/>
  <c r="I46" i="1"/>
  <c r="H46" i="1"/>
  <c r="U45" i="1"/>
  <c r="T45" i="1"/>
  <c r="Q45" i="1"/>
  <c r="P45" i="1"/>
  <c r="I45" i="1"/>
  <c r="H45" i="1"/>
  <c r="M44" i="1"/>
  <c r="L44" i="1"/>
  <c r="L53" i="1" s="1"/>
  <c r="L98" i="1" s="1"/>
  <c r="I44" i="1"/>
  <c r="H44" i="1"/>
  <c r="I43" i="1"/>
  <c r="H43" i="1"/>
  <c r="I42" i="1"/>
  <c r="H42" i="1"/>
  <c r="I41" i="1"/>
  <c r="H41" i="1"/>
  <c r="I40" i="1"/>
  <c r="H40" i="1"/>
  <c r="Q39" i="1"/>
  <c r="P39" i="1"/>
  <c r="I39" i="1"/>
  <c r="H39" i="1"/>
  <c r="Q38" i="1"/>
  <c r="P38" i="1"/>
  <c r="I38" i="1"/>
  <c r="H38" i="1"/>
  <c r="H53" i="1" s="1"/>
  <c r="H98" i="1" s="1"/>
  <c r="U37" i="1"/>
  <c r="U97" i="1" s="1"/>
  <c r="T37" i="1"/>
  <c r="S37" i="1"/>
  <c r="R37" i="1"/>
  <c r="R97" i="1" s="1"/>
  <c r="Q37" i="1"/>
  <c r="Q97" i="1" s="1"/>
  <c r="O37" i="1"/>
  <c r="N37" i="1"/>
  <c r="N97" i="1" s="1"/>
  <c r="N144" i="1" s="1"/>
  <c r="M37" i="1"/>
  <c r="M97" i="1" s="1"/>
  <c r="L37" i="1"/>
  <c r="K37" i="1"/>
  <c r="J37" i="1"/>
  <c r="J97" i="1" s="1"/>
  <c r="I37" i="1"/>
  <c r="I97" i="1" s="1"/>
  <c r="H37" i="1"/>
  <c r="G37" i="1"/>
  <c r="F37" i="1"/>
  <c r="F97" i="1" s="1"/>
  <c r="I36" i="1"/>
  <c r="H36" i="1"/>
  <c r="Q35" i="1"/>
  <c r="P35" i="1"/>
  <c r="I35" i="1"/>
  <c r="H35" i="1"/>
  <c r="I34" i="1"/>
  <c r="H34" i="1"/>
  <c r="Q33" i="1"/>
  <c r="P33" i="1"/>
  <c r="I33" i="1"/>
  <c r="H33" i="1"/>
  <c r="L32" i="1"/>
  <c r="I32" i="1"/>
  <c r="H32" i="1"/>
  <c r="M31" i="1"/>
  <c r="L31" i="1"/>
  <c r="I31" i="1"/>
  <c r="H31" i="1"/>
  <c r="U30" i="1"/>
  <c r="T30" i="1"/>
  <c r="M30" i="1"/>
  <c r="L30" i="1"/>
  <c r="I30" i="1"/>
  <c r="H30" i="1"/>
  <c r="I29" i="1"/>
  <c r="H29" i="1"/>
  <c r="M28" i="1"/>
  <c r="L28" i="1"/>
  <c r="I28" i="1"/>
  <c r="H28" i="1"/>
  <c r="L27" i="1"/>
  <c r="I26" i="1"/>
  <c r="H26" i="1"/>
  <c r="Q25" i="1"/>
  <c r="P25" i="1"/>
  <c r="I25" i="1"/>
  <c r="H25" i="1"/>
  <c r="I24" i="1"/>
  <c r="H24" i="1"/>
  <c r="Q23" i="1"/>
  <c r="P23" i="1"/>
  <c r="I23" i="1"/>
  <c r="H23" i="1"/>
  <c r="Q22" i="1"/>
  <c r="P22" i="1"/>
  <c r="I22" i="1"/>
  <c r="H22" i="1"/>
  <c r="I21" i="1"/>
  <c r="H21" i="1"/>
  <c r="I20" i="1"/>
  <c r="H20" i="1"/>
  <c r="I19" i="1"/>
  <c r="H19" i="1"/>
  <c r="Q18" i="1"/>
  <c r="P18" i="1"/>
  <c r="Q17" i="1"/>
  <c r="P17" i="1"/>
  <c r="I17" i="1"/>
  <c r="H17" i="1"/>
  <c r="I16" i="1"/>
  <c r="H16" i="1"/>
  <c r="I15" i="1"/>
  <c r="H15" i="1"/>
  <c r="I14" i="1"/>
  <c r="H14" i="1"/>
  <c r="I13" i="1"/>
  <c r="H13" i="1"/>
  <c r="Q12" i="1"/>
  <c r="P12" i="1"/>
  <c r="P37" i="1" s="1"/>
  <c r="I12" i="1"/>
  <c r="H12" i="1"/>
  <c r="I11" i="1"/>
  <c r="H11" i="1"/>
  <c r="Q10" i="1"/>
  <c r="P10" i="1"/>
  <c r="L9" i="1"/>
  <c r="H9" i="1"/>
  <c r="Q8" i="1"/>
  <c r="P8" i="1"/>
  <c r="M8" i="1"/>
  <c r="L8" i="1"/>
  <c r="I8" i="1"/>
  <c r="H8" i="1"/>
  <c r="I7" i="1"/>
  <c r="H7" i="1"/>
  <c r="P88" i="30" l="1"/>
  <c r="P102" i="30" s="1"/>
  <c r="O101" i="30"/>
  <c r="O148" i="30" s="1"/>
  <c r="Q148" i="30" s="1"/>
  <c r="P38" i="30"/>
  <c r="Q38" i="30"/>
  <c r="Q99" i="30" s="1"/>
  <c r="H88" i="30"/>
  <c r="H102" i="30" s="1"/>
  <c r="L72" i="30"/>
  <c r="L101" i="30" s="1"/>
  <c r="G148" i="30"/>
  <c r="M72" i="30"/>
  <c r="M101" i="30" s="1"/>
  <c r="I72" i="30"/>
  <c r="I101" i="30" s="1"/>
  <c r="H54" i="30"/>
  <c r="H100" i="30" s="1"/>
  <c r="I38" i="30"/>
  <c r="I99" i="30" s="1"/>
  <c r="G146" i="30"/>
  <c r="I146" i="30" s="1"/>
  <c r="L38" i="30"/>
  <c r="H38" i="30"/>
  <c r="U149" i="30"/>
  <c r="T149" i="30"/>
  <c r="T148" i="30"/>
  <c r="T147" i="30"/>
  <c r="T146" i="30"/>
  <c r="M128" i="30"/>
  <c r="U146" i="30"/>
  <c r="M149" i="30"/>
  <c r="I128" i="30"/>
  <c r="M147" i="30"/>
  <c r="L146" i="30"/>
  <c r="L147" i="30"/>
  <c r="L148" i="30"/>
  <c r="L149" i="30"/>
  <c r="T99" i="30"/>
  <c r="L99" i="30"/>
  <c r="F149" i="30"/>
  <c r="N103" i="30"/>
  <c r="N150" i="30" s="1"/>
  <c r="I117" i="30"/>
  <c r="P99" i="30"/>
  <c r="H146" i="30"/>
  <c r="P146" i="30"/>
  <c r="P148" i="30"/>
  <c r="P54" i="30"/>
  <c r="P100" i="30" s="1"/>
  <c r="T54" i="30"/>
  <c r="T100" i="30" s="1"/>
  <c r="G89" i="30"/>
  <c r="K89" i="30"/>
  <c r="O89" i="30"/>
  <c r="S89" i="30"/>
  <c r="W99" i="30"/>
  <c r="Y99" i="30" s="1"/>
  <c r="G100" i="30"/>
  <c r="K100" i="30"/>
  <c r="O100" i="30"/>
  <c r="S100" i="30"/>
  <c r="W101" i="30"/>
  <c r="Y101" i="30" s="1"/>
  <c r="G102" i="30"/>
  <c r="K102" i="30"/>
  <c r="O102" i="30"/>
  <c r="O149" i="30" s="1"/>
  <c r="Q149" i="30" s="1"/>
  <c r="K150" i="30"/>
  <c r="M150" i="30" s="1"/>
  <c r="S150" i="30"/>
  <c r="U150" i="30" s="1"/>
  <c r="F89" i="30"/>
  <c r="V100" i="30"/>
  <c r="N102" i="30"/>
  <c r="N149" i="30" s="1"/>
  <c r="F148" i="30"/>
  <c r="H148" i="30" s="1"/>
  <c r="L88" i="30"/>
  <c r="L102" i="30" s="1"/>
  <c r="J89" i="30"/>
  <c r="J103" i="30" s="1"/>
  <c r="V99" i="30"/>
  <c r="P97" i="1"/>
  <c r="P146" i="1"/>
  <c r="F147" i="1"/>
  <c r="V100" i="1"/>
  <c r="W99" i="1"/>
  <c r="M146" i="1"/>
  <c r="L146" i="1"/>
  <c r="H87" i="1"/>
  <c r="H101" i="1" s="1"/>
  <c r="H97" i="1"/>
  <c r="S148" i="1"/>
  <c r="U148" i="1" s="1"/>
  <c r="W97" i="2"/>
  <c r="G144" i="2"/>
  <c r="K98" i="2"/>
  <c r="M53" i="2"/>
  <c r="M98" i="2" s="1"/>
  <c r="S98" i="2"/>
  <c r="U53" i="2"/>
  <c r="U98" i="2" s="1"/>
  <c r="T53" i="2"/>
  <c r="J99" i="2"/>
  <c r="L70" i="2"/>
  <c r="L99" i="2" s="1"/>
  <c r="R99" i="2"/>
  <c r="T70" i="2"/>
  <c r="T99" i="2" s="1"/>
  <c r="F147" i="2"/>
  <c r="V100" i="2"/>
  <c r="H87" i="2"/>
  <c r="H101" i="2" s="1"/>
  <c r="P144" i="3"/>
  <c r="N146" i="3"/>
  <c r="P147" i="4"/>
  <c r="Q147" i="4"/>
  <c r="V99" i="5"/>
  <c r="F146" i="5"/>
  <c r="P145" i="5"/>
  <c r="Q145" i="5"/>
  <c r="V97" i="7"/>
  <c r="P147" i="1"/>
  <c r="T148" i="1"/>
  <c r="F146" i="3"/>
  <c r="V99" i="3"/>
  <c r="P147" i="5"/>
  <c r="Q147" i="5"/>
  <c r="L97" i="1"/>
  <c r="T97" i="1"/>
  <c r="F145" i="1"/>
  <c r="H145" i="1" s="1"/>
  <c r="N98" i="1"/>
  <c r="P53" i="1"/>
  <c r="P98" i="1" s="1"/>
  <c r="G100" i="1"/>
  <c r="L148" i="1"/>
  <c r="U145" i="1"/>
  <c r="T145" i="1"/>
  <c r="U147" i="1"/>
  <c r="T147" i="1"/>
  <c r="I53" i="1"/>
  <c r="I98" i="1" s="1"/>
  <c r="Q53" i="1"/>
  <c r="Q98" i="1" s="1"/>
  <c r="F146" i="1"/>
  <c r="H146" i="1" s="1"/>
  <c r="V99" i="1"/>
  <c r="X99" i="1" s="1"/>
  <c r="P86" i="1"/>
  <c r="P100" i="1" s="1"/>
  <c r="G87" i="1"/>
  <c r="W97" i="1"/>
  <c r="M145" i="1"/>
  <c r="L145" i="1"/>
  <c r="M147" i="1"/>
  <c r="L147" i="1"/>
  <c r="N144" i="2"/>
  <c r="P144" i="2" s="1"/>
  <c r="F145" i="2"/>
  <c r="V98" i="2"/>
  <c r="N145" i="2"/>
  <c r="W100" i="2"/>
  <c r="Y100" i="2" s="1"/>
  <c r="G147" i="2"/>
  <c r="I147" i="2" s="1"/>
  <c r="Q147" i="2"/>
  <c r="L87" i="2"/>
  <c r="L101" i="2" s="1"/>
  <c r="M148" i="3"/>
  <c r="P145" i="4"/>
  <c r="Q145" i="4"/>
  <c r="N146" i="5"/>
  <c r="N144" i="7"/>
  <c r="P144" i="7" s="1"/>
  <c r="Q87" i="1"/>
  <c r="Q101" i="1" s="1"/>
  <c r="M144" i="1"/>
  <c r="L144" i="1"/>
  <c r="W99" i="2"/>
  <c r="Y99" i="2" s="1"/>
  <c r="G146" i="2"/>
  <c r="I146" i="2" s="1"/>
  <c r="T148" i="4"/>
  <c r="U148" i="4"/>
  <c r="F144" i="1"/>
  <c r="H144" i="1" s="1"/>
  <c r="V97" i="1"/>
  <c r="X97" i="1" s="1"/>
  <c r="P144" i="1"/>
  <c r="R98" i="1"/>
  <c r="T53" i="1"/>
  <c r="T98" i="1" s="1"/>
  <c r="L86" i="1"/>
  <c r="L100" i="1" s="1"/>
  <c r="M86" i="1"/>
  <c r="M100" i="1" s="1"/>
  <c r="K87" i="1"/>
  <c r="O101" i="1"/>
  <c r="O148" i="1" s="1"/>
  <c r="L115" i="1"/>
  <c r="U144" i="1"/>
  <c r="T144" i="1"/>
  <c r="U146" i="1"/>
  <c r="T146" i="1"/>
  <c r="Q144" i="2"/>
  <c r="G98" i="2"/>
  <c r="I53" i="2"/>
  <c r="I98" i="2" s="1"/>
  <c r="O98" i="2"/>
  <c r="O145" i="2" s="1"/>
  <c r="Q145" i="2" s="1"/>
  <c r="Q53" i="2"/>
  <c r="Q98" i="2" s="1"/>
  <c r="P53" i="2"/>
  <c r="P98" i="2" s="1"/>
  <c r="F146" i="2"/>
  <c r="V99" i="2"/>
  <c r="N146" i="2"/>
  <c r="P146" i="2" s="1"/>
  <c r="P87" i="2"/>
  <c r="P101" i="2" s="1"/>
  <c r="F147" i="3"/>
  <c r="N146" i="4"/>
  <c r="N144" i="5"/>
  <c r="F147" i="7"/>
  <c r="H147" i="7" s="1"/>
  <c r="P145" i="7"/>
  <c r="Q145" i="7"/>
  <c r="M148" i="7"/>
  <c r="F147" i="8"/>
  <c r="V100" i="8"/>
  <c r="P99" i="20"/>
  <c r="S97" i="3"/>
  <c r="S87" i="3"/>
  <c r="G147" i="3"/>
  <c r="I147" i="3" s="1"/>
  <c r="W100" i="3"/>
  <c r="S99" i="4"/>
  <c r="U70" i="4"/>
  <c r="U99" i="4" s="1"/>
  <c r="J100" i="4"/>
  <c r="G99" i="5"/>
  <c r="I70" i="5"/>
  <c r="I99" i="5" s="1"/>
  <c r="F145" i="5"/>
  <c r="H145" i="5" s="1"/>
  <c r="L97" i="6"/>
  <c r="L87" i="6"/>
  <c r="L101" i="6" s="1"/>
  <c r="L97" i="7"/>
  <c r="Q37" i="8"/>
  <c r="Q97" i="8" s="1"/>
  <c r="O97" i="8"/>
  <c r="O144" i="8" s="1"/>
  <c r="Q144" i="8" s="1"/>
  <c r="O87" i="8"/>
  <c r="H37" i="9"/>
  <c r="F97" i="9"/>
  <c r="F87" i="9"/>
  <c r="N97" i="10"/>
  <c r="N87" i="10"/>
  <c r="J100" i="14"/>
  <c r="M54" i="14"/>
  <c r="M100" i="14" s="1"/>
  <c r="O102" i="14"/>
  <c r="O149" i="14" s="1"/>
  <c r="Q149" i="14" s="1"/>
  <c r="Q88" i="14"/>
  <c r="Q102" i="14" s="1"/>
  <c r="J99" i="16"/>
  <c r="F146" i="16" s="1"/>
  <c r="J89" i="16"/>
  <c r="M38" i="16"/>
  <c r="M99" i="16" s="1"/>
  <c r="L38" i="16"/>
  <c r="K101" i="18"/>
  <c r="K89" i="18"/>
  <c r="M72" i="18"/>
  <c r="M101" i="18" s="1"/>
  <c r="L144" i="2"/>
  <c r="L146" i="2"/>
  <c r="S148" i="2"/>
  <c r="U148" i="2" s="1"/>
  <c r="O97" i="3"/>
  <c r="O144" i="3" s="1"/>
  <c r="Q144" i="3" s="1"/>
  <c r="O87" i="3"/>
  <c r="U37" i="3"/>
  <c r="U97" i="3" s="1"/>
  <c r="G145" i="3"/>
  <c r="I145" i="3" s="1"/>
  <c r="W98" i="3"/>
  <c r="K99" i="3"/>
  <c r="M70" i="3"/>
  <c r="M99" i="3" s="1"/>
  <c r="N87" i="3"/>
  <c r="V100" i="3"/>
  <c r="X100" i="3" s="1"/>
  <c r="R148" i="3"/>
  <c r="T148" i="3" s="1"/>
  <c r="S97" i="4"/>
  <c r="S87" i="4"/>
  <c r="O99" i="4"/>
  <c r="O146" i="4" s="1"/>
  <c r="Q146" i="4" s="1"/>
  <c r="Q70" i="4"/>
  <c r="Q99" i="4" s="1"/>
  <c r="T70" i="4"/>
  <c r="T99" i="4" s="1"/>
  <c r="G147" i="4"/>
  <c r="W100" i="4"/>
  <c r="R87" i="4"/>
  <c r="R101" i="4" s="1"/>
  <c r="J99" i="4"/>
  <c r="V99" i="4" s="1"/>
  <c r="F100" i="4"/>
  <c r="G97" i="5"/>
  <c r="G87" i="5"/>
  <c r="S99" i="5"/>
  <c r="U70" i="5"/>
  <c r="U99" i="5" s="1"/>
  <c r="F87" i="5"/>
  <c r="F97" i="5"/>
  <c r="J100" i="5"/>
  <c r="V100" i="5" s="1"/>
  <c r="X100" i="5" s="1"/>
  <c r="H97" i="6"/>
  <c r="H87" i="6"/>
  <c r="H101" i="6" s="1"/>
  <c r="K97" i="6"/>
  <c r="K87" i="6"/>
  <c r="G99" i="6"/>
  <c r="I70" i="6"/>
  <c r="I99" i="6" s="1"/>
  <c r="J87" i="6"/>
  <c r="J101" i="6" s="1"/>
  <c r="J97" i="6"/>
  <c r="V98" i="6"/>
  <c r="N100" i="6"/>
  <c r="N147" i="6" s="1"/>
  <c r="P147" i="6" s="1"/>
  <c r="J148" i="6"/>
  <c r="L148" i="6" s="1"/>
  <c r="R148" i="6"/>
  <c r="T148" i="6" s="1"/>
  <c r="P97" i="7"/>
  <c r="P87" i="7"/>
  <c r="P101" i="7" s="1"/>
  <c r="M37" i="7"/>
  <c r="M97" i="7" s="1"/>
  <c r="K97" i="7"/>
  <c r="K87" i="7"/>
  <c r="U37" i="7"/>
  <c r="U97" i="7" s="1"/>
  <c r="S97" i="7"/>
  <c r="S87" i="7"/>
  <c r="G145" i="7"/>
  <c r="I145" i="7" s="1"/>
  <c r="W98" i="7"/>
  <c r="K99" i="7"/>
  <c r="M70" i="7"/>
  <c r="M99" i="7" s="1"/>
  <c r="T97" i="8"/>
  <c r="T87" i="8"/>
  <c r="T101" i="8" s="1"/>
  <c r="L97" i="8"/>
  <c r="L87" i="8"/>
  <c r="L101" i="8" s="1"/>
  <c r="O99" i="8"/>
  <c r="O146" i="8" s="1"/>
  <c r="Q146" i="8" s="1"/>
  <c r="Q70" i="8"/>
  <c r="Q99" i="8" s="1"/>
  <c r="G147" i="8"/>
  <c r="I147" i="8" s="1"/>
  <c r="W100" i="8"/>
  <c r="Y100" i="8" s="1"/>
  <c r="F87" i="8"/>
  <c r="N144" i="8"/>
  <c r="V99" i="8"/>
  <c r="I37" i="9"/>
  <c r="I97" i="9" s="1"/>
  <c r="G97" i="9"/>
  <c r="G87" i="9"/>
  <c r="Q37" i="9"/>
  <c r="Q97" i="9" s="1"/>
  <c r="O97" i="9"/>
  <c r="O87" i="9"/>
  <c r="L86" i="9"/>
  <c r="L100" i="9" s="1"/>
  <c r="J100" i="9"/>
  <c r="V100" i="9" s="1"/>
  <c r="X100" i="9" s="1"/>
  <c r="M86" i="9"/>
  <c r="M100" i="9" s="1"/>
  <c r="L144" i="9"/>
  <c r="M144" i="9"/>
  <c r="P147" i="9"/>
  <c r="J148" i="9"/>
  <c r="L148" i="9" s="1"/>
  <c r="U144" i="11"/>
  <c r="T144" i="11"/>
  <c r="H38" i="12"/>
  <c r="F99" i="12"/>
  <c r="I38" i="12"/>
  <c r="I99" i="12" s="1"/>
  <c r="F89" i="12"/>
  <c r="W99" i="13"/>
  <c r="Y99" i="13" s="1"/>
  <c r="U149" i="13"/>
  <c r="T149" i="13"/>
  <c r="P99" i="14"/>
  <c r="F99" i="14"/>
  <c r="F89" i="14"/>
  <c r="I38" i="14"/>
  <c r="I99" i="14" s="1"/>
  <c r="H38" i="14"/>
  <c r="G146" i="14"/>
  <c r="W99" i="14"/>
  <c r="G146" i="15"/>
  <c r="J102" i="15"/>
  <c r="L88" i="15"/>
  <c r="L102" i="15" s="1"/>
  <c r="I89" i="15"/>
  <c r="I103" i="15" s="1"/>
  <c r="G103" i="15"/>
  <c r="Q149" i="18"/>
  <c r="P149" i="18"/>
  <c r="H99" i="20"/>
  <c r="L99" i="20"/>
  <c r="T99" i="20"/>
  <c r="T89" i="20"/>
  <c r="T103" i="20" s="1"/>
  <c r="V100" i="20"/>
  <c r="F147" i="20"/>
  <c r="T54" i="20"/>
  <c r="T100" i="20" s="1"/>
  <c r="R100" i="20"/>
  <c r="T146" i="21"/>
  <c r="U146" i="21"/>
  <c r="K97" i="5"/>
  <c r="K87" i="5"/>
  <c r="O97" i="6"/>
  <c r="O144" i="6" s="1"/>
  <c r="Q144" i="6" s="1"/>
  <c r="O87" i="6"/>
  <c r="K99" i="6"/>
  <c r="M70" i="6"/>
  <c r="M99" i="6" s="1"/>
  <c r="P146" i="6"/>
  <c r="G147" i="7"/>
  <c r="W100" i="7"/>
  <c r="V99" i="7"/>
  <c r="H145" i="8"/>
  <c r="N97" i="9"/>
  <c r="N144" i="9" s="1"/>
  <c r="N87" i="9"/>
  <c r="S99" i="9"/>
  <c r="U70" i="9"/>
  <c r="U99" i="9" s="1"/>
  <c r="T70" i="9"/>
  <c r="T99" i="9" s="1"/>
  <c r="T144" i="9"/>
  <c r="U144" i="9"/>
  <c r="G99" i="10"/>
  <c r="I70" i="10"/>
  <c r="I99" i="10" s="1"/>
  <c r="G87" i="10"/>
  <c r="N97" i="11"/>
  <c r="N144" i="11" s="1"/>
  <c r="P144" i="11" s="1"/>
  <c r="N87" i="11"/>
  <c r="Q37" i="11"/>
  <c r="Q97" i="11" s="1"/>
  <c r="Q53" i="11"/>
  <c r="Q98" i="11" s="1"/>
  <c r="O87" i="11"/>
  <c r="O98" i="11"/>
  <c r="O145" i="11" s="1"/>
  <c r="K101" i="11"/>
  <c r="K102" i="12"/>
  <c r="K89" i="12"/>
  <c r="M88" i="12"/>
  <c r="M102" i="12" s="1"/>
  <c r="U38" i="16"/>
  <c r="U99" i="16" s="1"/>
  <c r="R99" i="16"/>
  <c r="F147" i="16"/>
  <c r="V100" i="16"/>
  <c r="F149" i="17"/>
  <c r="H149" i="17" s="1"/>
  <c r="R100" i="18"/>
  <c r="T54" i="18"/>
  <c r="U54" i="18"/>
  <c r="U100" i="18" s="1"/>
  <c r="Q147" i="22"/>
  <c r="P147" i="22"/>
  <c r="O101" i="22"/>
  <c r="O148" i="22" s="1"/>
  <c r="Q72" i="22"/>
  <c r="Q101" i="22" s="1"/>
  <c r="G103" i="22"/>
  <c r="L116" i="22"/>
  <c r="F87" i="2"/>
  <c r="J87" i="2"/>
  <c r="J101" i="2" s="1"/>
  <c r="N87" i="2"/>
  <c r="R87" i="2"/>
  <c r="R101" i="2" s="1"/>
  <c r="F97" i="2"/>
  <c r="J97" i="2"/>
  <c r="T145" i="2"/>
  <c r="T147" i="2"/>
  <c r="H37" i="3"/>
  <c r="K97" i="3"/>
  <c r="K87" i="3"/>
  <c r="Q37" i="3"/>
  <c r="Q97" i="3" s="1"/>
  <c r="P53" i="3"/>
  <c r="P98" i="3" s="1"/>
  <c r="T53" i="3"/>
  <c r="T98" i="3" s="1"/>
  <c r="G99" i="3"/>
  <c r="I70" i="3"/>
  <c r="I99" i="3" s="1"/>
  <c r="L70" i="3"/>
  <c r="L99" i="3" s="1"/>
  <c r="M86" i="3"/>
  <c r="M100" i="3" s="1"/>
  <c r="Q86" i="3"/>
  <c r="Q100" i="3" s="1"/>
  <c r="J87" i="3"/>
  <c r="J101" i="3" s="1"/>
  <c r="P87" i="3"/>
  <c r="P101" i="3" s="1"/>
  <c r="J97" i="3"/>
  <c r="V98" i="3"/>
  <c r="X98" i="3" s="1"/>
  <c r="T145" i="3"/>
  <c r="T147" i="3"/>
  <c r="P37" i="4"/>
  <c r="L37" i="4"/>
  <c r="O97" i="4"/>
  <c r="O144" i="4" s="1"/>
  <c r="Q144" i="4" s="1"/>
  <c r="O87" i="4"/>
  <c r="U37" i="4"/>
  <c r="U97" i="4" s="1"/>
  <c r="G145" i="4"/>
  <c r="I145" i="4" s="1"/>
  <c r="W98" i="4"/>
  <c r="Y98" i="4" s="1"/>
  <c r="K99" i="4"/>
  <c r="M70" i="4"/>
  <c r="M99" i="4" s="1"/>
  <c r="L86" i="4"/>
  <c r="L100" i="4" s="1"/>
  <c r="N87" i="4"/>
  <c r="T87" i="4"/>
  <c r="T101" i="4" s="1"/>
  <c r="N97" i="4"/>
  <c r="N144" i="4" s="1"/>
  <c r="L144" i="4"/>
  <c r="L146" i="4"/>
  <c r="I37" i="5"/>
  <c r="I97" i="5" s="1"/>
  <c r="S97" i="5"/>
  <c r="S87" i="5"/>
  <c r="O99" i="5"/>
  <c r="O146" i="5" s="1"/>
  <c r="Q146" i="5" s="1"/>
  <c r="Q70" i="5"/>
  <c r="Q99" i="5" s="1"/>
  <c r="T70" i="5"/>
  <c r="T99" i="5" s="1"/>
  <c r="G147" i="5"/>
  <c r="W100" i="5"/>
  <c r="H87" i="5"/>
  <c r="H101" i="5" s="1"/>
  <c r="R87" i="5"/>
  <c r="R101" i="5" s="1"/>
  <c r="R97" i="5"/>
  <c r="T144" i="5"/>
  <c r="T146" i="5"/>
  <c r="G97" i="6"/>
  <c r="G87" i="6"/>
  <c r="M37" i="6"/>
  <c r="M97" i="6" s="1"/>
  <c r="S99" i="6"/>
  <c r="U70" i="6"/>
  <c r="U99" i="6" s="1"/>
  <c r="U145" i="6"/>
  <c r="U147" i="6"/>
  <c r="H37" i="7"/>
  <c r="G99" i="7"/>
  <c r="I70" i="7"/>
  <c r="I99" i="7" s="1"/>
  <c r="L70" i="7"/>
  <c r="L99" i="7" s="1"/>
  <c r="J87" i="7"/>
  <c r="J101" i="7" s="1"/>
  <c r="V101" i="7" s="1"/>
  <c r="R87" i="7"/>
  <c r="R101" i="7" s="1"/>
  <c r="J97" i="7"/>
  <c r="F144" i="7" s="1"/>
  <c r="V98" i="7"/>
  <c r="X98" i="7" s="1"/>
  <c r="N100" i="7"/>
  <c r="N147" i="7" s="1"/>
  <c r="N101" i="7"/>
  <c r="N148" i="7" s="1"/>
  <c r="M145" i="7"/>
  <c r="M147" i="7"/>
  <c r="R148" i="7"/>
  <c r="P37" i="8"/>
  <c r="M37" i="8"/>
  <c r="M97" i="8" s="1"/>
  <c r="K97" i="8"/>
  <c r="K87" i="8"/>
  <c r="U37" i="8"/>
  <c r="U97" i="8" s="1"/>
  <c r="S97" i="8"/>
  <c r="S87" i="8"/>
  <c r="G145" i="8"/>
  <c r="I145" i="8" s="1"/>
  <c r="W98" i="8"/>
  <c r="Y98" i="8" s="1"/>
  <c r="K99" i="8"/>
  <c r="M70" i="8"/>
  <c r="M99" i="8" s="1"/>
  <c r="H86" i="8"/>
  <c r="H100" i="8" s="1"/>
  <c r="I86" i="8"/>
  <c r="I100" i="8" s="1"/>
  <c r="T144" i="8"/>
  <c r="U144" i="8"/>
  <c r="J87" i="9"/>
  <c r="J101" i="9" s="1"/>
  <c r="F146" i="9"/>
  <c r="T146" i="9"/>
  <c r="U146" i="9"/>
  <c r="M70" i="10"/>
  <c r="M99" i="10" s="1"/>
  <c r="K99" i="10"/>
  <c r="L148" i="10"/>
  <c r="L114" i="11"/>
  <c r="P54" i="12"/>
  <c r="P100" i="12" s="1"/>
  <c r="N100" i="12"/>
  <c r="H147" i="12"/>
  <c r="W101" i="12"/>
  <c r="R101" i="13"/>
  <c r="T72" i="13"/>
  <c r="T101" i="13" s="1"/>
  <c r="R89" i="13"/>
  <c r="R103" i="13" s="1"/>
  <c r="U72" i="13"/>
  <c r="U101" i="13" s="1"/>
  <c r="V102" i="13"/>
  <c r="F149" i="13"/>
  <c r="I128" i="13"/>
  <c r="K150" i="13"/>
  <c r="M150" i="13" s="1"/>
  <c r="U146" i="15"/>
  <c r="T146" i="15"/>
  <c r="U147" i="15"/>
  <c r="T147" i="15"/>
  <c r="U148" i="15"/>
  <c r="T148" i="15"/>
  <c r="U149" i="15"/>
  <c r="T149" i="15"/>
  <c r="F149" i="16"/>
  <c r="V102" i="16"/>
  <c r="O103" i="18"/>
  <c r="U149" i="18"/>
  <c r="T149" i="18"/>
  <c r="F147" i="19"/>
  <c r="H147" i="19" s="1"/>
  <c r="V100" i="19"/>
  <c r="T150" i="19"/>
  <c r="G148" i="20"/>
  <c r="I148" i="20" s="1"/>
  <c r="W101" i="20"/>
  <c r="Y101" i="20" s="1"/>
  <c r="X101" i="20"/>
  <c r="K101" i="21"/>
  <c r="M72" i="21"/>
  <c r="M101" i="21" s="1"/>
  <c r="L72" i="21"/>
  <c r="L101" i="21" s="1"/>
  <c r="O99" i="3"/>
  <c r="Q70" i="3"/>
  <c r="Q99" i="3" s="1"/>
  <c r="G97" i="4"/>
  <c r="G87" i="4"/>
  <c r="F87" i="4"/>
  <c r="P97" i="6"/>
  <c r="P87" i="6"/>
  <c r="P101" i="6" s="1"/>
  <c r="G145" i="6"/>
  <c r="I145" i="6" s="1"/>
  <c r="W98" i="6"/>
  <c r="Y98" i="6" s="1"/>
  <c r="T97" i="7"/>
  <c r="T87" i="7"/>
  <c r="T101" i="7" s="1"/>
  <c r="O99" i="7"/>
  <c r="Q70" i="7"/>
  <c r="Q99" i="7" s="1"/>
  <c r="I37" i="8"/>
  <c r="I97" i="8" s="1"/>
  <c r="G97" i="8"/>
  <c r="G87" i="8"/>
  <c r="S99" i="8"/>
  <c r="U70" i="8"/>
  <c r="U99" i="8" s="1"/>
  <c r="L148" i="8"/>
  <c r="G99" i="9"/>
  <c r="I70" i="9"/>
  <c r="I99" i="9" s="1"/>
  <c r="F147" i="9"/>
  <c r="H147" i="9" s="1"/>
  <c r="F97" i="10"/>
  <c r="F87" i="10"/>
  <c r="H37" i="10"/>
  <c r="P145" i="10"/>
  <c r="Q145" i="10"/>
  <c r="F97" i="11"/>
  <c r="F87" i="11"/>
  <c r="I37" i="11"/>
  <c r="I97" i="11" s="1"/>
  <c r="H37" i="11"/>
  <c r="Q147" i="11"/>
  <c r="P147" i="11"/>
  <c r="L117" i="12"/>
  <c r="O103" i="12"/>
  <c r="P99" i="13"/>
  <c r="P89" i="13"/>
  <c r="P103" i="13" s="1"/>
  <c r="G101" i="14"/>
  <c r="G89" i="14"/>
  <c r="I72" i="14"/>
  <c r="I101" i="14" s="1"/>
  <c r="F103" i="16"/>
  <c r="I116" i="16"/>
  <c r="Q88" i="27"/>
  <c r="Q102" i="27" s="1"/>
  <c r="O102" i="27"/>
  <c r="O149" i="27" s="1"/>
  <c r="L70" i="1"/>
  <c r="L99" i="1" s="1"/>
  <c r="T70" i="1"/>
  <c r="T99" i="1" s="1"/>
  <c r="F87" i="1"/>
  <c r="J87" i="1"/>
  <c r="J101" i="1" s="1"/>
  <c r="N87" i="1"/>
  <c r="R87" i="1"/>
  <c r="R101" i="1" s="1"/>
  <c r="I70" i="2"/>
  <c r="I99" i="2" s="1"/>
  <c r="M70" i="2"/>
  <c r="M99" i="2" s="1"/>
  <c r="Q70" i="2"/>
  <c r="Q99" i="2" s="1"/>
  <c r="U70" i="2"/>
  <c r="U99" i="2" s="1"/>
  <c r="G87" i="2"/>
  <c r="K87" i="2"/>
  <c r="O87" i="2"/>
  <c r="S87" i="2"/>
  <c r="I126" i="2"/>
  <c r="G97" i="3"/>
  <c r="G87" i="3"/>
  <c r="M37" i="3"/>
  <c r="M97" i="3" s="1"/>
  <c r="I53" i="3"/>
  <c r="I98" i="3" s="1"/>
  <c r="M53" i="3"/>
  <c r="M98" i="3" s="1"/>
  <c r="Q53" i="3"/>
  <c r="Q98" i="3" s="1"/>
  <c r="U53" i="3"/>
  <c r="U98" i="3" s="1"/>
  <c r="S99" i="3"/>
  <c r="U70" i="3"/>
  <c r="U99" i="3" s="1"/>
  <c r="F87" i="3"/>
  <c r="L87" i="3"/>
  <c r="L101" i="3" s="1"/>
  <c r="F97" i="3"/>
  <c r="I126" i="3"/>
  <c r="H37" i="4"/>
  <c r="K97" i="4"/>
  <c r="K87" i="4"/>
  <c r="G99" i="4"/>
  <c r="I70" i="4"/>
  <c r="I99" i="4" s="1"/>
  <c r="Q86" i="4"/>
  <c r="Q100" i="4" s="1"/>
  <c r="J87" i="4"/>
  <c r="J101" i="4" s="1"/>
  <c r="J97" i="4"/>
  <c r="V97" i="4" s="1"/>
  <c r="V98" i="4"/>
  <c r="P37" i="5"/>
  <c r="L37" i="5"/>
  <c r="O97" i="5"/>
  <c r="O144" i="5" s="1"/>
  <c r="Q144" i="5" s="1"/>
  <c r="O87" i="5"/>
  <c r="G145" i="5"/>
  <c r="W98" i="5"/>
  <c r="Y98" i="5" s="1"/>
  <c r="K99" i="5"/>
  <c r="M70" i="5"/>
  <c r="M99" i="5" s="1"/>
  <c r="N87" i="5"/>
  <c r="T87" i="5"/>
  <c r="T101" i="5" s="1"/>
  <c r="T97" i="6"/>
  <c r="T87" i="6"/>
  <c r="T101" i="6" s="1"/>
  <c r="I37" i="6"/>
  <c r="I97" i="6" s="1"/>
  <c r="S97" i="6"/>
  <c r="S87" i="6"/>
  <c r="O99" i="6"/>
  <c r="O146" i="6" s="1"/>
  <c r="Q146" i="6" s="1"/>
  <c r="Q70" i="6"/>
  <c r="Q99" i="6" s="1"/>
  <c r="G147" i="6"/>
  <c r="W100" i="6"/>
  <c r="M86" i="6"/>
  <c r="M100" i="6" s="1"/>
  <c r="F87" i="6"/>
  <c r="N87" i="6"/>
  <c r="F97" i="6"/>
  <c r="V99" i="6"/>
  <c r="J100" i="6"/>
  <c r="F147" i="6" s="1"/>
  <c r="H147" i="6" s="1"/>
  <c r="M144" i="6"/>
  <c r="M146" i="6"/>
  <c r="I37" i="7"/>
  <c r="I97" i="7" s="1"/>
  <c r="G97" i="7"/>
  <c r="G87" i="7"/>
  <c r="Q37" i="7"/>
  <c r="Q97" i="7" s="1"/>
  <c r="O97" i="7"/>
  <c r="O144" i="7" s="1"/>
  <c r="O87" i="7"/>
  <c r="S99" i="7"/>
  <c r="U70" i="7"/>
  <c r="U99" i="7" s="1"/>
  <c r="U145" i="7"/>
  <c r="U147" i="7"/>
  <c r="H37" i="8"/>
  <c r="G99" i="8"/>
  <c r="I70" i="8"/>
  <c r="I99" i="8" s="1"/>
  <c r="J87" i="8"/>
  <c r="J101" i="8" s="1"/>
  <c r="R87" i="8"/>
  <c r="R101" i="8" s="1"/>
  <c r="J97" i="8"/>
  <c r="V97" i="8" s="1"/>
  <c r="N101" i="8"/>
  <c r="T146" i="8"/>
  <c r="U146" i="8"/>
  <c r="T148" i="8"/>
  <c r="P37" i="9"/>
  <c r="M37" i="9"/>
  <c r="M97" i="9" s="1"/>
  <c r="K97" i="9"/>
  <c r="K87" i="9"/>
  <c r="U37" i="9"/>
  <c r="U97" i="9" s="1"/>
  <c r="S97" i="9"/>
  <c r="S87" i="9"/>
  <c r="G145" i="9"/>
  <c r="I145" i="9" s="1"/>
  <c r="W98" i="9"/>
  <c r="Y98" i="9" s="1"/>
  <c r="Q145" i="9"/>
  <c r="K99" i="9"/>
  <c r="M70" i="9"/>
  <c r="M99" i="9" s="1"/>
  <c r="L146" i="9"/>
  <c r="M146" i="9"/>
  <c r="T148" i="9"/>
  <c r="P37" i="10"/>
  <c r="K97" i="10"/>
  <c r="K87" i="10"/>
  <c r="M37" i="10"/>
  <c r="M97" i="10" s="1"/>
  <c r="U37" i="10"/>
  <c r="U97" i="10" s="1"/>
  <c r="S97" i="10"/>
  <c r="G145" i="10"/>
  <c r="W98" i="10"/>
  <c r="M86" i="10"/>
  <c r="M100" i="10" s="1"/>
  <c r="L86" i="10"/>
  <c r="L100" i="10" s="1"/>
  <c r="K100" i="10"/>
  <c r="G147" i="10" s="1"/>
  <c r="I147" i="10" s="1"/>
  <c r="S87" i="10"/>
  <c r="M145" i="11"/>
  <c r="L145" i="11"/>
  <c r="P149" i="13"/>
  <c r="Y100" i="13"/>
  <c r="Q147" i="13"/>
  <c r="T150" i="14"/>
  <c r="U150" i="14"/>
  <c r="R89" i="16"/>
  <c r="R103" i="16" s="1"/>
  <c r="M146" i="17"/>
  <c r="L146" i="17"/>
  <c r="L38" i="19"/>
  <c r="J99" i="19"/>
  <c r="J89" i="19"/>
  <c r="J103" i="19" s="1"/>
  <c r="O100" i="19"/>
  <c r="Q54" i="19"/>
  <c r="Q100" i="19" s="1"/>
  <c r="P54" i="19"/>
  <c r="I88" i="19"/>
  <c r="I102" i="19" s="1"/>
  <c r="G102" i="19"/>
  <c r="O102" i="20"/>
  <c r="O149" i="20" s="1"/>
  <c r="Q149" i="20" s="1"/>
  <c r="O89" i="20"/>
  <c r="Q88" i="20"/>
  <c r="Q102" i="20" s="1"/>
  <c r="T97" i="9"/>
  <c r="T87" i="9"/>
  <c r="T101" i="9" s="1"/>
  <c r="L37" i="9"/>
  <c r="O99" i="9"/>
  <c r="O146" i="9" s="1"/>
  <c r="Q146" i="9" s="1"/>
  <c r="Q70" i="9"/>
  <c r="Q99" i="9" s="1"/>
  <c r="G147" i="9"/>
  <c r="W100" i="9"/>
  <c r="V99" i="9"/>
  <c r="I37" i="10"/>
  <c r="I97" i="10" s="1"/>
  <c r="Q37" i="10"/>
  <c r="Q97" i="10" s="1"/>
  <c r="O97" i="10"/>
  <c r="O144" i="10" s="1"/>
  <c r="O87" i="10"/>
  <c r="F147" i="10"/>
  <c r="V100" i="10"/>
  <c r="G97" i="10"/>
  <c r="R99" i="11"/>
  <c r="T70" i="11"/>
  <c r="T99" i="11" s="1"/>
  <c r="F147" i="11"/>
  <c r="H147" i="11" s="1"/>
  <c r="V100" i="11"/>
  <c r="G144" i="11"/>
  <c r="W97" i="11"/>
  <c r="W98" i="11"/>
  <c r="L148" i="11"/>
  <c r="M38" i="12"/>
  <c r="M99" i="12" s="1"/>
  <c r="R99" i="12"/>
  <c r="R89" i="12"/>
  <c r="R103" i="12" s="1"/>
  <c r="P88" i="12"/>
  <c r="P102" i="12" s="1"/>
  <c r="V102" i="12"/>
  <c r="J99" i="12"/>
  <c r="T146" i="12"/>
  <c r="U146" i="12"/>
  <c r="T147" i="12"/>
  <c r="U147" i="12"/>
  <c r="T148" i="12"/>
  <c r="U148" i="12"/>
  <c r="T149" i="12"/>
  <c r="U149" i="12"/>
  <c r="R150" i="12"/>
  <c r="T150" i="12" s="1"/>
  <c r="Q146" i="13"/>
  <c r="I72" i="13"/>
  <c r="I101" i="13" s="1"/>
  <c r="N89" i="13"/>
  <c r="P88" i="13"/>
  <c r="P102" i="13" s="1"/>
  <c r="F89" i="13"/>
  <c r="V100" i="13"/>
  <c r="X100" i="13" s="1"/>
  <c r="M146" i="13"/>
  <c r="S150" i="13"/>
  <c r="U150" i="13" s="1"/>
  <c r="T99" i="14"/>
  <c r="Q146" i="14"/>
  <c r="M148" i="14"/>
  <c r="L148" i="14"/>
  <c r="Q38" i="15"/>
  <c r="Q99" i="15" s="1"/>
  <c r="N89" i="15"/>
  <c r="N99" i="15"/>
  <c r="N146" i="15" s="1"/>
  <c r="Q147" i="15"/>
  <c r="F149" i="15"/>
  <c r="H149" i="15" s="1"/>
  <c r="V102" i="15"/>
  <c r="G103" i="16"/>
  <c r="I89" i="16"/>
  <c r="I103" i="16" s="1"/>
  <c r="L116" i="16"/>
  <c r="P148" i="16"/>
  <c r="U150" i="16"/>
  <c r="O101" i="17"/>
  <c r="Q72" i="17"/>
  <c r="Q101" i="17" s="1"/>
  <c r="G149" i="17"/>
  <c r="W102" i="17"/>
  <c r="R150" i="17"/>
  <c r="M128" i="17"/>
  <c r="T147" i="17"/>
  <c r="U147" i="17"/>
  <c r="H99" i="18"/>
  <c r="H89" i="18"/>
  <c r="H103" i="18" s="1"/>
  <c r="N99" i="18"/>
  <c r="N89" i="18"/>
  <c r="G148" i="18"/>
  <c r="W101" i="18"/>
  <c r="M128" i="18"/>
  <c r="S150" i="18"/>
  <c r="M149" i="18"/>
  <c r="L149" i="18"/>
  <c r="M38" i="19"/>
  <c r="M99" i="19" s="1"/>
  <c r="K99" i="19"/>
  <c r="F146" i="19"/>
  <c r="V99" i="19"/>
  <c r="W101" i="19"/>
  <c r="Y101" i="19" s="1"/>
  <c r="H86" i="9"/>
  <c r="H100" i="9" s="1"/>
  <c r="T97" i="10"/>
  <c r="T87" i="10"/>
  <c r="T101" i="10" s="1"/>
  <c r="J97" i="10"/>
  <c r="J87" i="10"/>
  <c r="J101" i="10" s="1"/>
  <c r="L37" i="10"/>
  <c r="R97" i="10"/>
  <c r="R87" i="10"/>
  <c r="R101" i="10" s="1"/>
  <c r="O100" i="10"/>
  <c r="O147" i="10" s="1"/>
  <c r="Q147" i="10" s="1"/>
  <c r="Q86" i="10"/>
  <c r="Q100" i="10" s="1"/>
  <c r="T148" i="10"/>
  <c r="M146" i="10"/>
  <c r="L146" i="10"/>
  <c r="T97" i="11"/>
  <c r="T87" i="11"/>
  <c r="T101" i="11" s="1"/>
  <c r="J97" i="11"/>
  <c r="J87" i="11"/>
  <c r="J101" i="11" s="1"/>
  <c r="M37" i="11"/>
  <c r="M97" i="11" s="1"/>
  <c r="L37" i="11"/>
  <c r="R97" i="11"/>
  <c r="R87" i="11"/>
  <c r="R101" i="11" s="1"/>
  <c r="U37" i="11"/>
  <c r="U97" i="11" s="1"/>
  <c r="U53" i="11"/>
  <c r="U98" i="11" s="1"/>
  <c r="S87" i="11"/>
  <c r="W99" i="11"/>
  <c r="G146" i="11"/>
  <c r="W100" i="11"/>
  <c r="Y100" i="11" s="1"/>
  <c r="T99" i="12"/>
  <c r="T89" i="12"/>
  <c r="T103" i="12" s="1"/>
  <c r="N99" i="12"/>
  <c r="N146" i="12" s="1"/>
  <c r="N89" i="12"/>
  <c r="Q89" i="12" s="1"/>
  <c r="Q103" i="12" s="1"/>
  <c r="T54" i="12"/>
  <c r="T100" i="12" s="1"/>
  <c r="G102" i="12"/>
  <c r="I88" i="12"/>
  <c r="I102" i="12" s="1"/>
  <c r="J89" i="12"/>
  <c r="J103" i="12" s="1"/>
  <c r="V101" i="12"/>
  <c r="X101" i="12" s="1"/>
  <c r="P149" i="12"/>
  <c r="U150" i="12"/>
  <c r="H99" i="13"/>
  <c r="H89" i="13"/>
  <c r="H103" i="13" s="1"/>
  <c r="T99" i="13"/>
  <c r="T89" i="13"/>
  <c r="T103" i="13" s="1"/>
  <c r="J89" i="13"/>
  <c r="J103" i="13" s="1"/>
  <c r="L72" i="13"/>
  <c r="L101" i="13" s="1"/>
  <c r="I88" i="13"/>
  <c r="I102" i="13" s="1"/>
  <c r="G102" i="13"/>
  <c r="G89" i="13"/>
  <c r="G147" i="13"/>
  <c r="J99" i="14"/>
  <c r="J89" i="14"/>
  <c r="J103" i="14" s="1"/>
  <c r="M38" i="14"/>
  <c r="M99" i="14" s="1"/>
  <c r="L38" i="14"/>
  <c r="F100" i="14"/>
  <c r="I54" i="14"/>
  <c r="I100" i="14" s="1"/>
  <c r="R101" i="14"/>
  <c r="T72" i="14"/>
  <c r="T101" i="14" s="1"/>
  <c r="F149" i="14"/>
  <c r="V102" i="14"/>
  <c r="X102" i="14" s="1"/>
  <c r="K89" i="14"/>
  <c r="L88" i="14"/>
  <c r="L102" i="14" s="1"/>
  <c r="M88" i="14"/>
  <c r="M102" i="14" s="1"/>
  <c r="O146" i="15"/>
  <c r="Q146" i="15" s="1"/>
  <c r="M72" i="15"/>
  <c r="M101" i="15" s="1"/>
  <c r="L72" i="15"/>
  <c r="L101" i="15" s="1"/>
  <c r="U72" i="15"/>
  <c r="U101" i="15" s="1"/>
  <c r="R101" i="15"/>
  <c r="T72" i="15"/>
  <c r="T101" i="15" s="1"/>
  <c r="R89" i="15"/>
  <c r="R103" i="15" s="1"/>
  <c r="G149" i="15"/>
  <c r="V99" i="16"/>
  <c r="X99" i="16" s="1"/>
  <c r="G102" i="16"/>
  <c r="I88" i="16"/>
  <c r="I102" i="16" s="1"/>
  <c r="P99" i="17"/>
  <c r="T54" i="17"/>
  <c r="T100" i="17" s="1"/>
  <c r="R89" i="17"/>
  <c r="R103" i="17" s="1"/>
  <c r="L72" i="17"/>
  <c r="L101" i="17" s="1"/>
  <c r="J101" i="17"/>
  <c r="F148" i="17" s="1"/>
  <c r="M88" i="17"/>
  <c r="M102" i="17" s="1"/>
  <c r="L88" i="17"/>
  <c r="L102" i="17" s="1"/>
  <c r="F150" i="17"/>
  <c r="N147" i="17"/>
  <c r="N100" i="18"/>
  <c r="N147" i="18" s="1"/>
  <c r="P147" i="18" s="1"/>
  <c r="P54" i="18"/>
  <c r="P100" i="18" s="1"/>
  <c r="Q54" i="18"/>
  <c r="Q100" i="18" s="1"/>
  <c r="K150" i="18"/>
  <c r="M150" i="18" s="1"/>
  <c r="I128" i="18"/>
  <c r="S100" i="19"/>
  <c r="U54" i="19"/>
  <c r="U100" i="19" s="1"/>
  <c r="Q146" i="19"/>
  <c r="H88" i="21"/>
  <c r="H102" i="21" s="1"/>
  <c r="M144" i="10"/>
  <c r="L144" i="10"/>
  <c r="P37" i="11"/>
  <c r="N98" i="11"/>
  <c r="N145" i="11" s="1"/>
  <c r="P145" i="11" s="1"/>
  <c r="P53" i="11"/>
  <c r="P98" i="11" s="1"/>
  <c r="N99" i="11"/>
  <c r="N146" i="11" s="1"/>
  <c r="P146" i="11" s="1"/>
  <c r="Q70" i="11"/>
  <c r="Q99" i="11" s="1"/>
  <c r="H86" i="11"/>
  <c r="H100" i="11" s="1"/>
  <c r="I87" i="11"/>
  <c r="I101" i="11" s="1"/>
  <c r="G101" i="11"/>
  <c r="U146" i="11"/>
  <c r="T146" i="11"/>
  <c r="P38" i="12"/>
  <c r="L99" i="12"/>
  <c r="I54" i="12"/>
  <c r="I100" i="12" s="1"/>
  <c r="G89" i="12"/>
  <c r="U54" i="12"/>
  <c r="U100" i="12" s="1"/>
  <c r="S89" i="12"/>
  <c r="S100" i="12"/>
  <c r="W100" i="12" s="1"/>
  <c r="N148" i="12"/>
  <c r="H148" i="12"/>
  <c r="F148" i="13"/>
  <c r="H148" i="13" s="1"/>
  <c r="V101" i="13"/>
  <c r="M89" i="13"/>
  <c r="M103" i="13" s="1"/>
  <c r="H146" i="13"/>
  <c r="V99" i="13"/>
  <c r="N148" i="13"/>
  <c r="P148" i="13" s="1"/>
  <c r="L148" i="13"/>
  <c r="S101" i="14"/>
  <c r="O148" i="14" s="1"/>
  <c r="Q148" i="14" s="1"/>
  <c r="S89" i="14"/>
  <c r="U72" i="14"/>
  <c r="U101" i="14" s="1"/>
  <c r="U148" i="14"/>
  <c r="T148" i="14"/>
  <c r="S103" i="15"/>
  <c r="M128" i="15"/>
  <c r="S150" i="15"/>
  <c r="U54" i="16"/>
  <c r="U100" i="16" s="1"/>
  <c r="S89" i="16"/>
  <c r="T54" i="16"/>
  <c r="T100" i="16" s="1"/>
  <c r="S100" i="16"/>
  <c r="Q149" i="16"/>
  <c r="M148" i="17"/>
  <c r="L148" i="17"/>
  <c r="W100" i="18"/>
  <c r="Q148" i="18"/>
  <c r="O89" i="19"/>
  <c r="V101" i="19"/>
  <c r="F148" i="19"/>
  <c r="H148" i="19" s="1"/>
  <c r="P88" i="19"/>
  <c r="P102" i="19" s="1"/>
  <c r="M89" i="19"/>
  <c r="M103" i="19" s="1"/>
  <c r="K103" i="19"/>
  <c r="I148" i="19"/>
  <c r="M54" i="20"/>
  <c r="M100" i="20" s="1"/>
  <c r="K89" i="20"/>
  <c r="K100" i="20"/>
  <c r="P88" i="20"/>
  <c r="P102" i="20" s="1"/>
  <c r="F149" i="20"/>
  <c r="I128" i="20"/>
  <c r="K150" i="20"/>
  <c r="M150" i="20" s="1"/>
  <c r="P99" i="21"/>
  <c r="H99" i="21"/>
  <c r="O99" i="21"/>
  <c r="O89" i="21"/>
  <c r="Q38" i="21"/>
  <c r="Q99" i="21" s="1"/>
  <c r="F145" i="10"/>
  <c r="H145" i="10" s="1"/>
  <c r="V98" i="10"/>
  <c r="X98" i="10" s="1"/>
  <c r="F145" i="11"/>
  <c r="H145" i="11" s="1"/>
  <c r="V98" i="11"/>
  <c r="X98" i="11" s="1"/>
  <c r="M53" i="11"/>
  <c r="M98" i="11" s="1"/>
  <c r="H70" i="11"/>
  <c r="H99" i="11" s="1"/>
  <c r="J99" i="11"/>
  <c r="L70" i="11"/>
  <c r="L99" i="11" s="1"/>
  <c r="Q54" i="12"/>
  <c r="Q100" i="12" s="1"/>
  <c r="H88" i="12"/>
  <c r="H102" i="12" s="1"/>
  <c r="Q88" i="13"/>
  <c r="Q102" i="13" s="1"/>
  <c r="S89" i="13"/>
  <c r="L147" i="13"/>
  <c r="L149" i="13"/>
  <c r="R99" i="14"/>
  <c r="R89" i="14"/>
  <c r="R103" i="14" s="1"/>
  <c r="U38" i="14"/>
  <c r="U99" i="14" s="1"/>
  <c r="R100" i="14"/>
  <c r="U54" i="14"/>
  <c r="U100" i="14" s="1"/>
  <c r="N148" i="14"/>
  <c r="M146" i="14"/>
  <c r="L146" i="14"/>
  <c r="F147" i="15"/>
  <c r="T99" i="16"/>
  <c r="T89" i="16"/>
  <c r="T103" i="16" s="1"/>
  <c r="P54" i="16"/>
  <c r="P100" i="16" s="1"/>
  <c r="M128" i="16"/>
  <c r="U146" i="16"/>
  <c r="U147" i="16"/>
  <c r="U148" i="16"/>
  <c r="U149" i="16"/>
  <c r="T99" i="17"/>
  <c r="G147" i="17"/>
  <c r="S100" i="17"/>
  <c r="W100" i="17" s="1"/>
  <c r="U54" i="17"/>
  <c r="U100" i="17" s="1"/>
  <c r="V101" i="17"/>
  <c r="P38" i="18"/>
  <c r="R99" i="18"/>
  <c r="R89" i="18"/>
  <c r="R103" i="18" s="1"/>
  <c r="F148" i="18"/>
  <c r="H148" i="18" s="1"/>
  <c r="R101" i="18"/>
  <c r="T72" i="18"/>
  <c r="T101" i="18" s="1"/>
  <c r="W102" i="18"/>
  <c r="M147" i="18"/>
  <c r="L147" i="18"/>
  <c r="H99" i="19"/>
  <c r="H89" i="19"/>
  <c r="H103" i="19" s="1"/>
  <c r="N146" i="19"/>
  <c r="P146" i="19" s="1"/>
  <c r="M88" i="19"/>
  <c r="M102" i="19" s="1"/>
  <c r="K102" i="19"/>
  <c r="N148" i="19"/>
  <c r="I54" i="20"/>
  <c r="I100" i="20" s="1"/>
  <c r="G100" i="20"/>
  <c r="S99" i="21"/>
  <c r="S89" i="21"/>
  <c r="U38" i="21"/>
  <c r="U99" i="21" s="1"/>
  <c r="F103" i="21"/>
  <c r="I116" i="21"/>
  <c r="V102" i="21"/>
  <c r="F149" i="21"/>
  <c r="F100" i="21"/>
  <c r="M147" i="21"/>
  <c r="L147" i="21"/>
  <c r="P89" i="22"/>
  <c r="P103" i="22" s="1"/>
  <c r="F99" i="22"/>
  <c r="F89" i="22"/>
  <c r="H38" i="22"/>
  <c r="T99" i="22"/>
  <c r="I147" i="22"/>
  <c r="P148" i="23"/>
  <c r="G149" i="23"/>
  <c r="I149" i="23" s="1"/>
  <c r="V101" i="24"/>
  <c r="Q147" i="24"/>
  <c r="N99" i="26"/>
  <c r="N89" i="26"/>
  <c r="T89" i="26"/>
  <c r="T103" i="26" s="1"/>
  <c r="T99" i="26"/>
  <c r="J101" i="26"/>
  <c r="L72" i="26"/>
  <c r="L101" i="26" s="1"/>
  <c r="K102" i="26"/>
  <c r="M88" i="26"/>
  <c r="M102" i="26" s="1"/>
  <c r="L88" i="26"/>
  <c r="L102" i="26" s="1"/>
  <c r="F146" i="10"/>
  <c r="V99" i="10"/>
  <c r="R99" i="10"/>
  <c r="N146" i="10" s="1"/>
  <c r="T70" i="10"/>
  <c r="T99" i="10" s="1"/>
  <c r="F146" i="11"/>
  <c r="H146" i="11" s="1"/>
  <c r="L88" i="12"/>
  <c r="L102" i="12" s="1"/>
  <c r="L146" i="12"/>
  <c r="L147" i="12"/>
  <c r="L148" i="12"/>
  <c r="L149" i="12"/>
  <c r="L150" i="12"/>
  <c r="O89" i="13"/>
  <c r="I148" i="13"/>
  <c r="W101" i="13"/>
  <c r="Y101" i="13" s="1"/>
  <c r="N99" i="14"/>
  <c r="N146" i="14" s="1"/>
  <c r="P146" i="14" s="1"/>
  <c r="N89" i="14"/>
  <c r="Q38" i="14"/>
  <c r="Q99" i="14" s="1"/>
  <c r="N100" i="14"/>
  <c r="Q54" i="14"/>
  <c r="Q100" i="14" s="1"/>
  <c r="P72" i="14"/>
  <c r="P101" i="14" s="1"/>
  <c r="J101" i="14"/>
  <c r="L72" i="14"/>
  <c r="L101" i="14" s="1"/>
  <c r="O89" i="14"/>
  <c r="Q72" i="14"/>
  <c r="Q101" i="14" s="1"/>
  <c r="H88" i="14"/>
  <c r="H102" i="14" s="1"/>
  <c r="P149" i="14"/>
  <c r="O147" i="14"/>
  <c r="G149" i="14"/>
  <c r="I149" i="14" s="1"/>
  <c r="W102" i="14"/>
  <c r="M150" i="14"/>
  <c r="G147" i="15"/>
  <c r="I147" i="15" s="1"/>
  <c r="W100" i="15"/>
  <c r="Y100" i="15" s="1"/>
  <c r="N101" i="15"/>
  <c r="Q72" i="15"/>
  <c r="Q101" i="15" s="1"/>
  <c r="Q88" i="15"/>
  <c r="Q102" i="15" s="1"/>
  <c r="O102" i="15"/>
  <c r="O149" i="15" s="1"/>
  <c r="Q149" i="15" s="1"/>
  <c r="S99" i="15"/>
  <c r="W99" i="15" s="1"/>
  <c r="F101" i="15"/>
  <c r="I128" i="15"/>
  <c r="K150" i="15"/>
  <c r="M150" i="15" s="1"/>
  <c r="P99" i="16"/>
  <c r="I38" i="16"/>
  <c r="I99" i="16" s="1"/>
  <c r="H38" i="16"/>
  <c r="Q38" i="16"/>
  <c r="Q99" i="16" s="1"/>
  <c r="N99" i="16"/>
  <c r="N89" i="16"/>
  <c r="Q54" i="16"/>
  <c r="Q100" i="16" s="1"/>
  <c r="O89" i="16"/>
  <c r="O100" i="16"/>
  <c r="H72" i="16"/>
  <c r="H101" i="16" s="1"/>
  <c r="W101" i="16"/>
  <c r="Y101" i="16" s="1"/>
  <c r="W99" i="16"/>
  <c r="L150" i="16"/>
  <c r="G148" i="16"/>
  <c r="I148" i="16" s="1"/>
  <c r="P54" i="17"/>
  <c r="P100" i="17" s="1"/>
  <c r="N89" i="17"/>
  <c r="S101" i="17"/>
  <c r="U72" i="17"/>
  <c r="U101" i="17" s="1"/>
  <c r="N102" i="17"/>
  <c r="N149" i="17" s="1"/>
  <c r="P149" i="17" s="1"/>
  <c r="Q88" i="17"/>
  <c r="Q102" i="17" s="1"/>
  <c r="I38" i="18"/>
  <c r="I99" i="18" s="1"/>
  <c r="G99" i="18"/>
  <c r="G89" i="18"/>
  <c r="L99" i="18"/>
  <c r="U38" i="18"/>
  <c r="U99" i="18" s="1"/>
  <c r="S99" i="18"/>
  <c r="O146" i="18" s="1"/>
  <c r="S89" i="18"/>
  <c r="F147" i="18"/>
  <c r="H147" i="18" s="1"/>
  <c r="V100" i="18"/>
  <c r="X100" i="18" s="1"/>
  <c r="Q147" i="18"/>
  <c r="V102" i="19"/>
  <c r="F89" i="19"/>
  <c r="O148" i="19"/>
  <c r="Q148" i="19" s="1"/>
  <c r="F149" i="19"/>
  <c r="H54" i="20"/>
  <c r="H100" i="20" s="1"/>
  <c r="N146" i="20"/>
  <c r="P146" i="20" s="1"/>
  <c r="H148" i="20"/>
  <c r="Q148" i="20"/>
  <c r="O100" i="21"/>
  <c r="O147" i="21" s="1"/>
  <c r="Q54" i="21"/>
  <c r="Q100" i="21" s="1"/>
  <c r="Q149" i="21"/>
  <c r="P149" i="21"/>
  <c r="Q38" i="22"/>
  <c r="Q99" i="22" s="1"/>
  <c r="O99" i="22"/>
  <c r="O89" i="22"/>
  <c r="G102" i="22"/>
  <c r="I88" i="22"/>
  <c r="I102" i="22" s="1"/>
  <c r="Q88" i="22"/>
  <c r="Q102" i="22" s="1"/>
  <c r="O102" i="22"/>
  <c r="O149" i="22" s="1"/>
  <c r="P54" i="25"/>
  <c r="P100" i="25" s="1"/>
  <c r="N89" i="25"/>
  <c r="N100" i="25"/>
  <c r="V101" i="25"/>
  <c r="F148" i="25"/>
  <c r="F148" i="14"/>
  <c r="V101" i="14"/>
  <c r="L38" i="15"/>
  <c r="M88" i="15"/>
  <c r="M102" i="15" s="1"/>
  <c r="J89" i="15"/>
  <c r="J103" i="15" s="1"/>
  <c r="O89" i="15"/>
  <c r="T89" i="15"/>
  <c r="T103" i="15" s="1"/>
  <c r="J99" i="15"/>
  <c r="V100" i="15"/>
  <c r="W101" i="15"/>
  <c r="M146" i="15"/>
  <c r="M147" i="15"/>
  <c r="M148" i="15"/>
  <c r="M149" i="15"/>
  <c r="M54" i="16"/>
  <c r="M100" i="16" s="1"/>
  <c r="K101" i="16"/>
  <c r="V101" i="16"/>
  <c r="G99" i="17"/>
  <c r="G89" i="17"/>
  <c r="K99" i="17"/>
  <c r="K89" i="17"/>
  <c r="O99" i="17"/>
  <c r="O146" i="17" s="1"/>
  <c r="O89" i="17"/>
  <c r="S99" i="17"/>
  <c r="S89" i="17"/>
  <c r="O147" i="17"/>
  <c r="Q147" i="17" s="1"/>
  <c r="K101" i="17"/>
  <c r="M72" i="17"/>
  <c r="M101" i="17" s="1"/>
  <c r="J100" i="17"/>
  <c r="F147" i="17" s="1"/>
  <c r="H147" i="17" s="1"/>
  <c r="J99" i="18"/>
  <c r="J89" i="18"/>
  <c r="J103" i="18" s="1"/>
  <c r="Q38" i="18"/>
  <c r="Q99" i="18" s="1"/>
  <c r="N148" i="18"/>
  <c r="P148" i="18" s="1"/>
  <c r="F149" i="18"/>
  <c r="H149" i="18" s="1"/>
  <c r="V102" i="18"/>
  <c r="X102" i="18" s="1"/>
  <c r="G89" i="19"/>
  <c r="R89" i="19"/>
  <c r="R103" i="19" s="1"/>
  <c r="G99" i="19"/>
  <c r="M128" i="19"/>
  <c r="U146" i="19"/>
  <c r="U147" i="19"/>
  <c r="U148" i="19"/>
  <c r="U149" i="19"/>
  <c r="S150" i="19"/>
  <c r="U150" i="19" s="1"/>
  <c r="F99" i="20"/>
  <c r="F89" i="20"/>
  <c r="R99" i="20"/>
  <c r="R89" i="20"/>
  <c r="R103" i="20" s="1"/>
  <c r="N150" i="20" s="1"/>
  <c r="N147" i="20"/>
  <c r="U54" i="20"/>
  <c r="U100" i="20" s="1"/>
  <c r="S100" i="20"/>
  <c r="O147" i="20" s="1"/>
  <c r="Q147" i="20" s="1"/>
  <c r="L88" i="20"/>
  <c r="L102" i="20" s="1"/>
  <c r="J102" i="20"/>
  <c r="V102" i="20" s="1"/>
  <c r="G149" i="20"/>
  <c r="I149" i="20" s="1"/>
  <c r="K99" i="21"/>
  <c r="K89" i="21"/>
  <c r="M38" i="21"/>
  <c r="M99" i="21" s="1"/>
  <c r="G101" i="21"/>
  <c r="I72" i="21"/>
  <c r="I101" i="21" s="1"/>
  <c r="N148" i="21"/>
  <c r="U150" i="21"/>
  <c r="J99" i="22"/>
  <c r="J89" i="22"/>
  <c r="J103" i="22" s="1"/>
  <c r="L38" i="22"/>
  <c r="J101" i="22"/>
  <c r="F148" i="22" s="1"/>
  <c r="H148" i="22" s="1"/>
  <c r="L72" i="22"/>
  <c r="L101" i="22" s="1"/>
  <c r="K102" i="22"/>
  <c r="M88" i="22"/>
  <c r="M102" i="22" s="1"/>
  <c r="L88" i="22"/>
  <c r="L102" i="22" s="1"/>
  <c r="S150" i="22"/>
  <c r="M128" i="22"/>
  <c r="T146" i="22"/>
  <c r="U146" i="22"/>
  <c r="F101" i="23"/>
  <c r="I72" i="23"/>
  <c r="I101" i="23" s="1"/>
  <c r="G147" i="23"/>
  <c r="I147" i="23" s="1"/>
  <c r="W100" i="23"/>
  <c r="Y100" i="23" s="1"/>
  <c r="T150" i="23"/>
  <c r="H147" i="23"/>
  <c r="P99" i="24"/>
  <c r="P89" i="24"/>
  <c r="P103" i="24" s="1"/>
  <c r="P99" i="28"/>
  <c r="P89" i="28"/>
  <c r="P103" i="28" s="1"/>
  <c r="W100" i="14"/>
  <c r="H38" i="15"/>
  <c r="F89" i="15"/>
  <c r="K89" i="15"/>
  <c r="P89" i="15"/>
  <c r="P103" i="15" s="1"/>
  <c r="F99" i="15"/>
  <c r="I54" i="16"/>
  <c r="I100" i="16" s="1"/>
  <c r="P88" i="16"/>
  <c r="P102" i="16" s="1"/>
  <c r="K100" i="16"/>
  <c r="G147" i="16" s="1"/>
  <c r="I147" i="16" s="1"/>
  <c r="I128" i="16"/>
  <c r="H38" i="17"/>
  <c r="L38" i="17"/>
  <c r="Q54" i="17"/>
  <c r="Q100" i="17" s="1"/>
  <c r="G101" i="17"/>
  <c r="I72" i="17"/>
  <c r="I101" i="17" s="1"/>
  <c r="F99" i="18"/>
  <c r="F89" i="18"/>
  <c r="M38" i="18"/>
  <c r="M99" i="18" s="1"/>
  <c r="P72" i="18"/>
  <c r="P101" i="18" s="1"/>
  <c r="J101" i="18"/>
  <c r="V101" i="18" s="1"/>
  <c r="X101" i="18" s="1"/>
  <c r="L72" i="18"/>
  <c r="L101" i="18" s="1"/>
  <c r="Q88" i="19"/>
  <c r="Q102" i="19" s="1"/>
  <c r="N89" i="19"/>
  <c r="S89" i="19"/>
  <c r="I128" i="19"/>
  <c r="W99" i="20"/>
  <c r="G146" i="20"/>
  <c r="K102" i="20"/>
  <c r="M88" i="20"/>
  <c r="M102" i="20" s="1"/>
  <c r="S89" i="20"/>
  <c r="T150" i="20"/>
  <c r="L146" i="20"/>
  <c r="L147" i="20"/>
  <c r="L148" i="20"/>
  <c r="L149" i="20"/>
  <c r="L150" i="20"/>
  <c r="G99" i="21"/>
  <c r="G89" i="21"/>
  <c r="I38" i="21"/>
  <c r="I99" i="21" s="1"/>
  <c r="L38" i="21"/>
  <c r="K100" i="21"/>
  <c r="G147" i="21" s="1"/>
  <c r="M54" i="21"/>
  <c r="M100" i="21" s="1"/>
  <c r="F146" i="21"/>
  <c r="M149" i="21"/>
  <c r="L149" i="21"/>
  <c r="M38" i="22"/>
  <c r="M99" i="22" s="1"/>
  <c r="K89" i="22"/>
  <c r="G148" i="22"/>
  <c r="W101" i="22"/>
  <c r="K150" i="22"/>
  <c r="M150" i="22" s="1"/>
  <c r="I128" i="22"/>
  <c r="T89" i="23"/>
  <c r="T103" i="23" s="1"/>
  <c r="K99" i="23"/>
  <c r="K89" i="23"/>
  <c r="M38" i="23"/>
  <c r="M99" i="23" s="1"/>
  <c r="U150" i="25"/>
  <c r="S101" i="21"/>
  <c r="U72" i="21"/>
  <c r="U101" i="21" s="1"/>
  <c r="V99" i="21"/>
  <c r="R100" i="21"/>
  <c r="I38" i="22"/>
  <c r="I99" i="22" s="1"/>
  <c r="R99" i="22"/>
  <c r="R89" i="22"/>
  <c r="R103" i="22" s="1"/>
  <c r="V101" i="22"/>
  <c r="X101" i="22" s="1"/>
  <c r="U148" i="22"/>
  <c r="T148" i="22"/>
  <c r="P99" i="23"/>
  <c r="P89" i="23"/>
  <c r="P103" i="23" s="1"/>
  <c r="H38" i="23"/>
  <c r="F89" i="23"/>
  <c r="R99" i="23"/>
  <c r="N146" i="23" s="1"/>
  <c r="R89" i="23"/>
  <c r="R103" i="23" s="1"/>
  <c r="N150" i="23" s="1"/>
  <c r="U38" i="23"/>
  <c r="U99" i="23" s="1"/>
  <c r="Q88" i="23"/>
  <c r="Q102" i="23" s="1"/>
  <c r="O102" i="23"/>
  <c r="O149" i="23" s="1"/>
  <c r="Q149" i="23" s="1"/>
  <c r="O89" i="23"/>
  <c r="X100" i="23"/>
  <c r="J89" i="24"/>
  <c r="J103" i="24" s="1"/>
  <c r="J100" i="24"/>
  <c r="F147" i="24" s="1"/>
  <c r="I72" i="24"/>
  <c r="I101" i="24" s="1"/>
  <c r="G101" i="24"/>
  <c r="L88" i="24"/>
  <c r="L102" i="24" s="1"/>
  <c r="J102" i="24"/>
  <c r="F149" i="24" s="1"/>
  <c r="H149" i="24" s="1"/>
  <c r="G89" i="24"/>
  <c r="K150" i="24"/>
  <c r="M150" i="24" s="1"/>
  <c r="I128" i="24"/>
  <c r="M150" i="25"/>
  <c r="W100" i="26"/>
  <c r="M38" i="27"/>
  <c r="M99" i="27" s="1"/>
  <c r="K99" i="27"/>
  <c r="G146" i="27" s="1"/>
  <c r="K89" i="27"/>
  <c r="S99" i="27"/>
  <c r="W99" i="27" s="1"/>
  <c r="U38" i="27"/>
  <c r="U99" i="27" s="1"/>
  <c r="S89" i="27"/>
  <c r="H148" i="27"/>
  <c r="N103" i="28"/>
  <c r="U54" i="29"/>
  <c r="U100" i="29" s="1"/>
  <c r="T54" i="29"/>
  <c r="T100" i="29" s="1"/>
  <c r="S89" i="29"/>
  <c r="G103" i="29"/>
  <c r="L116" i="29"/>
  <c r="Q54" i="20"/>
  <c r="Q100" i="20" s="1"/>
  <c r="H88" i="20"/>
  <c r="H102" i="20" s="1"/>
  <c r="G89" i="20"/>
  <c r="H54" i="21"/>
  <c r="H100" i="21" s="1"/>
  <c r="I54" i="21"/>
  <c r="I100" i="21" s="1"/>
  <c r="P54" i="21"/>
  <c r="P100" i="21" s="1"/>
  <c r="O101" i="21"/>
  <c r="Q72" i="21"/>
  <c r="Q101" i="21" s="1"/>
  <c r="G149" i="21"/>
  <c r="I149" i="21" s="1"/>
  <c r="W102" i="21"/>
  <c r="Y102" i="21" s="1"/>
  <c r="R89" i="21"/>
  <c r="N100" i="21"/>
  <c r="N147" i="21" s="1"/>
  <c r="P147" i="21" s="1"/>
  <c r="N99" i="22"/>
  <c r="N146" i="22" s="1"/>
  <c r="N89" i="22"/>
  <c r="S99" i="22"/>
  <c r="S89" i="22"/>
  <c r="U38" i="22"/>
  <c r="U99" i="22" s="1"/>
  <c r="F147" i="22"/>
  <c r="H147" i="22" s="1"/>
  <c r="V100" i="22"/>
  <c r="X100" i="22" s="1"/>
  <c r="H72" i="22"/>
  <c r="H101" i="22" s="1"/>
  <c r="M72" i="22"/>
  <c r="M101" i="22" s="1"/>
  <c r="R101" i="22"/>
  <c r="N148" i="22" s="1"/>
  <c r="P148" i="22" s="1"/>
  <c r="T72" i="22"/>
  <c r="T101" i="22" s="1"/>
  <c r="G99" i="22"/>
  <c r="W100" i="22"/>
  <c r="L147" i="22"/>
  <c r="L149" i="22"/>
  <c r="G99" i="23"/>
  <c r="G89" i="23"/>
  <c r="I38" i="23"/>
  <c r="I99" i="23" s="1"/>
  <c r="L88" i="23"/>
  <c r="L102" i="23" s="1"/>
  <c r="J102" i="23"/>
  <c r="F149" i="23" s="1"/>
  <c r="F99" i="23"/>
  <c r="G148" i="23"/>
  <c r="W101" i="23"/>
  <c r="V99" i="24"/>
  <c r="F146" i="24"/>
  <c r="P146" i="24"/>
  <c r="O101" i="24"/>
  <c r="O148" i="24" s="1"/>
  <c r="Q148" i="24" s="1"/>
  <c r="M128" i="26"/>
  <c r="S150" i="26"/>
  <c r="G148" i="27"/>
  <c r="I148" i="27" s="1"/>
  <c r="W101" i="27"/>
  <c r="U150" i="28"/>
  <c r="M54" i="24"/>
  <c r="M100" i="24" s="1"/>
  <c r="K89" i="24"/>
  <c r="K100" i="24"/>
  <c r="M88" i="24"/>
  <c r="M102" i="24" s="1"/>
  <c r="S103" i="24"/>
  <c r="U89" i="24"/>
  <c r="U103" i="24" s="1"/>
  <c r="T150" i="24"/>
  <c r="L150" i="24"/>
  <c r="G99" i="25"/>
  <c r="G89" i="25"/>
  <c r="I38" i="25"/>
  <c r="I99" i="25" s="1"/>
  <c r="H38" i="25"/>
  <c r="O99" i="25"/>
  <c r="O146" i="25" s="1"/>
  <c r="O89" i="25"/>
  <c r="Q38" i="25"/>
  <c r="Q99" i="25" s="1"/>
  <c r="O100" i="25"/>
  <c r="O147" i="25" s="1"/>
  <c r="Q54" i="25"/>
  <c r="Q100" i="25" s="1"/>
  <c r="O101" i="25"/>
  <c r="Q72" i="25"/>
  <c r="Q101" i="25" s="1"/>
  <c r="G149" i="25"/>
  <c r="W102" i="25"/>
  <c r="Y102" i="25" s="1"/>
  <c r="Q149" i="25"/>
  <c r="J150" i="25"/>
  <c r="L150" i="25" s="1"/>
  <c r="I128" i="25"/>
  <c r="U149" i="25"/>
  <c r="T149" i="25"/>
  <c r="Q38" i="26"/>
  <c r="Q99" i="26" s="1"/>
  <c r="J100" i="26"/>
  <c r="M54" i="26"/>
  <c r="M100" i="26" s="1"/>
  <c r="R100" i="26"/>
  <c r="U54" i="26"/>
  <c r="U100" i="26" s="1"/>
  <c r="T54" i="26"/>
  <c r="T100" i="26" s="1"/>
  <c r="M72" i="26"/>
  <c r="M101" i="26" s="1"/>
  <c r="O89" i="26"/>
  <c r="H38" i="27"/>
  <c r="F99" i="27"/>
  <c r="F89" i="27"/>
  <c r="I38" i="27"/>
  <c r="I99" i="27" s="1"/>
  <c r="N99" i="27"/>
  <c r="N146" i="27" s="1"/>
  <c r="N89" i="27"/>
  <c r="T100" i="27"/>
  <c r="T89" i="27"/>
  <c r="T103" i="27" s="1"/>
  <c r="J102" i="27"/>
  <c r="V102" i="27" s="1"/>
  <c r="W99" i="28"/>
  <c r="G146" i="28"/>
  <c r="I146" i="28" s="1"/>
  <c r="M54" i="28"/>
  <c r="M100" i="28" s="1"/>
  <c r="K89" i="28"/>
  <c r="K100" i="28"/>
  <c r="M88" i="28"/>
  <c r="M102" i="28" s="1"/>
  <c r="K102" i="28"/>
  <c r="L38" i="29"/>
  <c r="M38" i="29"/>
  <c r="M99" i="29" s="1"/>
  <c r="J99" i="29"/>
  <c r="M88" i="29"/>
  <c r="M102" i="29" s="1"/>
  <c r="K102" i="29"/>
  <c r="G149" i="29" s="1"/>
  <c r="I149" i="29" s="1"/>
  <c r="J89" i="29"/>
  <c r="J103" i="29" s="1"/>
  <c r="F149" i="22"/>
  <c r="V102" i="22"/>
  <c r="M88" i="23"/>
  <c r="M102" i="23" s="1"/>
  <c r="K102" i="23"/>
  <c r="W102" i="23" s="1"/>
  <c r="M146" i="23"/>
  <c r="M147" i="23"/>
  <c r="M148" i="23"/>
  <c r="M149" i="23"/>
  <c r="K150" i="23"/>
  <c r="M150" i="23" s="1"/>
  <c r="H99" i="24"/>
  <c r="H89" i="24"/>
  <c r="H103" i="24" s="1"/>
  <c r="L99" i="24"/>
  <c r="T99" i="24"/>
  <c r="T89" i="24"/>
  <c r="T103" i="24" s="1"/>
  <c r="M72" i="24"/>
  <c r="M101" i="24" s="1"/>
  <c r="L72" i="24"/>
  <c r="L101" i="24" s="1"/>
  <c r="S101" i="24"/>
  <c r="U72" i="24"/>
  <c r="U101" i="24" s="1"/>
  <c r="T72" i="24"/>
  <c r="T101" i="24" s="1"/>
  <c r="K101" i="24"/>
  <c r="G149" i="24"/>
  <c r="V102" i="24"/>
  <c r="M146" i="24"/>
  <c r="M147" i="24"/>
  <c r="M148" i="24"/>
  <c r="M149" i="24"/>
  <c r="P99" i="25"/>
  <c r="L72" i="25"/>
  <c r="L101" i="25" s="1"/>
  <c r="V99" i="25"/>
  <c r="F149" i="25"/>
  <c r="H149" i="25" s="1"/>
  <c r="U147" i="25"/>
  <c r="T147" i="25"/>
  <c r="J99" i="26"/>
  <c r="J89" i="26"/>
  <c r="J103" i="26" s="1"/>
  <c r="L38" i="26"/>
  <c r="I88" i="26"/>
  <c r="I102" i="26" s="1"/>
  <c r="G102" i="26"/>
  <c r="O102" i="26"/>
  <c r="O149" i="26" s="1"/>
  <c r="Q88" i="26"/>
  <c r="Q102" i="26" s="1"/>
  <c r="O99" i="26"/>
  <c r="O89" i="27"/>
  <c r="P54" i="27"/>
  <c r="M88" i="27"/>
  <c r="M102" i="27" s="1"/>
  <c r="K102" i="27"/>
  <c r="J89" i="27"/>
  <c r="J103" i="27" s="1"/>
  <c r="K100" i="27"/>
  <c r="V101" i="27"/>
  <c r="X101" i="27" s="1"/>
  <c r="M147" i="27"/>
  <c r="H89" i="28"/>
  <c r="H103" i="28" s="1"/>
  <c r="L99" i="28"/>
  <c r="T99" i="28"/>
  <c r="T89" i="28"/>
  <c r="T103" i="28" s="1"/>
  <c r="L88" i="28"/>
  <c r="L102" i="28" s="1"/>
  <c r="F89" i="28"/>
  <c r="V100" i="28"/>
  <c r="Y101" i="28"/>
  <c r="V102" i="28"/>
  <c r="G148" i="29"/>
  <c r="W101" i="29"/>
  <c r="W102" i="29"/>
  <c r="Q146" i="29"/>
  <c r="M149" i="29"/>
  <c r="L149" i="29"/>
  <c r="L38" i="23"/>
  <c r="Q54" i="24"/>
  <c r="Q100" i="24" s="1"/>
  <c r="O89" i="24"/>
  <c r="H88" i="24"/>
  <c r="H102" i="24" s="1"/>
  <c r="O102" i="24"/>
  <c r="O149" i="24" s="1"/>
  <c r="Q149" i="24" s="1"/>
  <c r="Q88" i="24"/>
  <c r="Q102" i="24" s="1"/>
  <c r="I117" i="24"/>
  <c r="N103" i="24"/>
  <c r="N150" i="24" s="1"/>
  <c r="P148" i="24"/>
  <c r="K99" i="25"/>
  <c r="K89" i="25"/>
  <c r="M38" i="25"/>
  <c r="M99" i="25" s="1"/>
  <c r="L38" i="25"/>
  <c r="S99" i="25"/>
  <c r="S89" i="25"/>
  <c r="U38" i="25"/>
  <c r="U99" i="25" s="1"/>
  <c r="F89" i="25"/>
  <c r="K101" i="25"/>
  <c r="M72" i="25"/>
  <c r="M101" i="25" s="1"/>
  <c r="N146" i="25"/>
  <c r="P146" i="25" s="1"/>
  <c r="M149" i="25"/>
  <c r="P38" i="26"/>
  <c r="U38" i="26"/>
  <c r="U99" i="26" s="1"/>
  <c r="S99" i="26"/>
  <c r="S89" i="26"/>
  <c r="F100" i="26"/>
  <c r="I54" i="26"/>
  <c r="I100" i="26" s="1"/>
  <c r="N100" i="26"/>
  <c r="N147" i="26" s="1"/>
  <c r="P147" i="26" s="1"/>
  <c r="Q54" i="26"/>
  <c r="Q100" i="26" s="1"/>
  <c r="P54" i="26"/>
  <c r="P100" i="26" s="1"/>
  <c r="I72" i="26"/>
  <c r="I101" i="26" s="1"/>
  <c r="G101" i="26"/>
  <c r="O101" i="26"/>
  <c r="O148" i="26" s="1"/>
  <c r="Q72" i="26"/>
  <c r="Q101" i="26" s="1"/>
  <c r="P88" i="26"/>
  <c r="P102" i="26" s="1"/>
  <c r="F149" i="27"/>
  <c r="L149" i="27"/>
  <c r="H99" i="28"/>
  <c r="I54" i="24"/>
  <c r="I100" i="24" s="1"/>
  <c r="G101" i="25"/>
  <c r="I72" i="25"/>
  <c r="I101" i="25" s="1"/>
  <c r="F100" i="25"/>
  <c r="F99" i="26"/>
  <c r="F89" i="26"/>
  <c r="M38" i="26"/>
  <c r="M99" i="26" s="1"/>
  <c r="P72" i="26"/>
  <c r="P101" i="26" s="1"/>
  <c r="K89" i="26"/>
  <c r="K150" i="26"/>
  <c r="M150" i="26" s="1"/>
  <c r="I128" i="26"/>
  <c r="I54" i="28"/>
  <c r="I100" i="28" s="1"/>
  <c r="G100" i="28"/>
  <c r="U149" i="28"/>
  <c r="T149" i="28"/>
  <c r="T99" i="29"/>
  <c r="P149" i="29"/>
  <c r="H147" i="29"/>
  <c r="V100" i="29"/>
  <c r="M128" i="23"/>
  <c r="U146" i="23"/>
  <c r="U147" i="23"/>
  <c r="U148" i="23"/>
  <c r="U149" i="23"/>
  <c r="S150" i="23"/>
  <c r="U150" i="23" s="1"/>
  <c r="U54" i="24"/>
  <c r="U100" i="24" s="1"/>
  <c r="F89" i="24"/>
  <c r="G100" i="24"/>
  <c r="T146" i="24"/>
  <c r="T147" i="24"/>
  <c r="T148" i="24"/>
  <c r="T149" i="24"/>
  <c r="G147" i="25"/>
  <c r="W100" i="25"/>
  <c r="M54" i="25"/>
  <c r="M100" i="25" s="1"/>
  <c r="T54" i="25"/>
  <c r="S101" i="25"/>
  <c r="U72" i="25"/>
  <c r="U101" i="25" s="1"/>
  <c r="R100" i="25"/>
  <c r="G99" i="26"/>
  <c r="G89" i="26"/>
  <c r="I38" i="26"/>
  <c r="I99" i="26" s="1"/>
  <c r="R99" i="26"/>
  <c r="R89" i="26"/>
  <c r="R103" i="26" s="1"/>
  <c r="F148" i="26"/>
  <c r="V101" i="26"/>
  <c r="R101" i="26"/>
  <c r="T72" i="26"/>
  <c r="T101" i="26" s="1"/>
  <c r="K99" i="26"/>
  <c r="M149" i="26"/>
  <c r="L38" i="27"/>
  <c r="Q38" i="27"/>
  <c r="Q99" i="27" s="1"/>
  <c r="S100" i="27"/>
  <c r="O147" i="27" s="1"/>
  <c r="Q147" i="27" s="1"/>
  <c r="U54" i="27"/>
  <c r="U100" i="27" s="1"/>
  <c r="I88" i="27"/>
  <c r="I102" i="27" s="1"/>
  <c r="G100" i="27"/>
  <c r="N147" i="27"/>
  <c r="N148" i="27"/>
  <c r="P148" i="27" s="1"/>
  <c r="G102" i="27"/>
  <c r="M146" i="27"/>
  <c r="M148" i="27"/>
  <c r="K150" i="27"/>
  <c r="F146" i="28"/>
  <c r="H54" i="28"/>
  <c r="H100" i="28" s="1"/>
  <c r="Q54" i="28"/>
  <c r="Q100" i="28" s="1"/>
  <c r="O89" i="28"/>
  <c r="H88" i="28"/>
  <c r="H102" i="28" s="1"/>
  <c r="O102" i="28"/>
  <c r="O149" i="28" s="1"/>
  <c r="S103" i="28"/>
  <c r="T148" i="28"/>
  <c r="L149" i="28"/>
  <c r="P99" i="29"/>
  <c r="P89" i="29"/>
  <c r="P103" i="29" s="1"/>
  <c r="H38" i="29"/>
  <c r="F99" i="29"/>
  <c r="F89" i="29"/>
  <c r="I38" i="29"/>
  <c r="I99" i="29" s="1"/>
  <c r="N99" i="29"/>
  <c r="N146" i="29" s="1"/>
  <c r="P146" i="29" s="1"/>
  <c r="N89" i="29"/>
  <c r="M54" i="29"/>
  <c r="M100" i="29" s="1"/>
  <c r="K89" i="29"/>
  <c r="G147" i="29"/>
  <c r="I147" i="29" s="1"/>
  <c r="F149" i="29"/>
  <c r="V102" i="29"/>
  <c r="X102" i="29" s="1"/>
  <c r="G146" i="29"/>
  <c r="O147" i="29"/>
  <c r="Q147" i="29" s="1"/>
  <c r="W100" i="29"/>
  <c r="Y100" i="29" s="1"/>
  <c r="N148" i="26"/>
  <c r="P148" i="26" s="1"/>
  <c r="F149" i="26"/>
  <c r="V102" i="26"/>
  <c r="G89" i="27"/>
  <c r="R89" i="27"/>
  <c r="R103" i="27" s="1"/>
  <c r="M128" i="27"/>
  <c r="U146" i="27"/>
  <c r="U147" i="27"/>
  <c r="U148" i="27"/>
  <c r="U149" i="27"/>
  <c r="S150" i="27"/>
  <c r="R99" i="28"/>
  <c r="V99" i="28" s="1"/>
  <c r="X99" i="28" s="1"/>
  <c r="R89" i="28"/>
  <c r="R103" i="28" s="1"/>
  <c r="S100" i="28"/>
  <c r="O147" i="28" s="1"/>
  <c r="Q147" i="28" s="1"/>
  <c r="U54" i="28"/>
  <c r="U100" i="28" s="1"/>
  <c r="I88" i="28"/>
  <c r="I102" i="28" s="1"/>
  <c r="N148" i="28"/>
  <c r="P148" i="28" s="1"/>
  <c r="G102" i="28"/>
  <c r="U147" i="28"/>
  <c r="T147" i="28"/>
  <c r="M150" i="28"/>
  <c r="I88" i="29"/>
  <c r="I102" i="29" s="1"/>
  <c r="Q88" i="29"/>
  <c r="Q102" i="29" s="1"/>
  <c r="O89" i="29"/>
  <c r="U147" i="29"/>
  <c r="T147" i="29"/>
  <c r="U149" i="29"/>
  <c r="T149" i="29"/>
  <c r="U150" i="29"/>
  <c r="G89" i="28"/>
  <c r="N147" i="28"/>
  <c r="H88" i="29"/>
  <c r="H102" i="29" s="1"/>
  <c r="L88" i="29"/>
  <c r="L102" i="29" s="1"/>
  <c r="F148" i="29"/>
  <c r="H148" i="29" s="1"/>
  <c r="N148" i="29"/>
  <c r="P148" i="29" s="1"/>
  <c r="V101" i="29"/>
  <c r="X101" i="29" s="1"/>
  <c r="J102" i="29"/>
  <c r="M150" i="29"/>
  <c r="I128" i="29"/>
  <c r="P89" i="30" l="1"/>
  <c r="P103" i="30" s="1"/>
  <c r="H89" i="30"/>
  <c r="H103" i="30" s="1"/>
  <c r="L89" i="30"/>
  <c r="L103" i="30" s="1"/>
  <c r="X101" i="30"/>
  <c r="H99" i="30"/>
  <c r="T150" i="30"/>
  <c r="I89" i="30"/>
  <c r="I103" i="30" s="1"/>
  <c r="L116" i="30"/>
  <c r="G103" i="30"/>
  <c r="I116" i="30"/>
  <c r="F103" i="30"/>
  <c r="O147" i="30"/>
  <c r="U89" i="30"/>
  <c r="U103" i="30" s="1"/>
  <c r="S103" i="30"/>
  <c r="G149" i="30"/>
  <c r="I149" i="30" s="1"/>
  <c r="W102" i="30"/>
  <c r="Q89" i="30"/>
  <c r="Q103" i="30" s="1"/>
  <c r="L117" i="30"/>
  <c r="R117" i="30" s="1"/>
  <c r="O103" i="30"/>
  <c r="O150" i="30" s="1"/>
  <c r="Q150" i="30" s="1"/>
  <c r="T89" i="30"/>
  <c r="T103" i="30" s="1"/>
  <c r="X99" i="30"/>
  <c r="P149" i="30"/>
  <c r="G147" i="30"/>
  <c r="W100" i="30"/>
  <c r="Y100" i="30" s="1"/>
  <c r="M89" i="30"/>
  <c r="M103" i="30" s="1"/>
  <c r="K103" i="30"/>
  <c r="L150" i="30"/>
  <c r="I148" i="30"/>
  <c r="V102" i="30"/>
  <c r="P146" i="10"/>
  <c r="Q146" i="10"/>
  <c r="Y99" i="15"/>
  <c r="P146" i="23"/>
  <c r="Q146" i="23"/>
  <c r="X97" i="4"/>
  <c r="H146" i="16"/>
  <c r="I146" i="16"/>
  <c r="Y100" i="25"/>
  <c r="K103" i="26"/>
  <c r="M89" i="26"/>
  <c r="M103" i="26" s="1"/>
  <c r="Q149" i="26"/>
  <c r="P149" i="26"/>
  <c r="Q146" i="25"/>
  <c r="M89" i="24"/>
  <c r="M103" i="24" s="1"/>
  <c r="K103" i="24"/>
  <c r="Q89" i="23"/>
  <c r="Q103" i="23" s="1"/>
  <c r="L117" i="23"/>
  <c r="O103" i="23"/>
  <c r="O150" i="23" s="1"/>
  <c r="Q150" i="23" s="1"/>
  <c r="O146" i="27"/>
  <c r="Q146" i="27" s="1"/>
  <c r="U89" i="20"/>
  <c r="U103" i="20" s="1"/>
  <c r="S103" i="20"/>
  <c r="H99" i="15"/>
  <c r="H89" i="15"/>
  <c r="H103" i="15" s="1"/>
  <c r="F103" i="20"/>
  <c r="I116" i="20"/>
  <c r="W99" i="19"/>
  <c r="Y99" i="19" s="1"/>
  <c r="G146" i="19"/>
  <c r="I146" i="19" s="1"/>
  <c r="Q146" i="17"/>
  <c r="P146" i="17"/>
  <c r="Q89" i="15"/>
  <c r="Q103" i="15" s="1"/>
  <c r="L117" i="15"/>
  <c r="O103" i="15"/>
  <c r="O150" i="15" s="1"/>
  <c r="Q150" i="15" s="1"/>
  <c r="G103" i="18"/>
  <c r="L116" i="18"/>
  <c r="I89" i="18"/>
  <c r="I103" i="18" s="1"/>
  <c r="Q89" i="13"/>
  <c r="Q103" i="13" s="1"/>
  <c r="L117" i="13"/>
  <c r="O103" i="13"/>
  <c r="I116" i="22"/>
  <c r="F103" i="22"/>
  <c r="I147" i="17"/>
  <c r="P146" i="12"/>
  <c r="Q146" i="12"/>
  <c r="X102" i="15"/>
  <c r="P97" i="10"/>
  <c r="P87" i="10"/>
  <c r="P101" i="10" s="1"/>
  <c r="K101" i="9"/>
  <c r="M87" i="9"/>
  <c r="M101" i="9" s="1"/>
  <c r="F144" i="6"/>
  <c r="V97" i="6"/>
  <c r="G144" i="3"/>
  <c r="W97" i="3"/>
  <c r="N147" i="12"/>
  <c r="V100" i="12"/>
  <c r="X100" i="12" s="1"/>
  <c r="Q148" i="22"/>
  <c r="F101" i="8"/>
  <c r="I114" i="8"/>
  <c r="Y100" i="4"/>
  <c r="L115" i="3"/>
  <c r="O101" i="3"/>
  <c r="Q87" i="3"/>
  <c r="Q101" i="3" s="1"/>
  <c r="Q148" i="1"/>
  <c r="T87" i="2"/>
  <c r="T101" i="2" s="1"/>
  <c r="T98" i="2"/>
  <c r="P147" i="28"/>
  <c r="F147" i="25"/>
  <c r="H147" i="25" s="1"/>
  <c r="V100" i="25"/>
  <c r="X100" i="25" s="1"/>
  <c r="K103" i="25"/>
  <c r="M89" i="25"/>
  <c r="M103" i="25" s="1"/>
  <c r="Y102" i="29"/>
  <c r="I148" i="29"/>
  <c r="I116" i="28"/>
  <c r="F103" i="28"/>
  <c r="G149" i="26"/>
  <c r="I149" i="26" s="1"/>
  <c r="W102" i="26"/>
  <c r="Y102" i="26" s="1"/>
  <c r="X102" i="24"/>
  <c r="L99" i="29"/>
  <c r="L89" i="29"/>
  <c r="L103" i="29" s="1"/>
  <c r="Y99" i="28"/>
  <c r="N103" i="27"/>
  <c r="N150" i="27" s="1"/>
  <c r="I117" i="27"/>
  <c r="V99" i="27"/>
  <c r="X99" i="27" s="1"/>
  <c r="F146" i="27"/>
  <c r="H146" i="27" s="1"/>
  <c r="I149" i="25"/>
  <c r="H99" i="25"/>
  <c r="H89" i="25"/>
  <c r="H103" i="25" s="1"/>
  <c r="U150" i="26"/>
  <c r="T150" i="26"/>
  <c r="U89" i="23"/>
  <c r="U103" i="23" s="1"/>
  <c r="I117" i="21"/>
  <c r="R103" i="21"/>
  <c r="N150" i="21" s="1"/>
  <c r="O148" i="21"/>
  <c r="Q148" i="21" s="1"/>
  <c r="L116" i="20"/>
  <c r="I89" i="20"/>
  <c r="I103" i="20" s="1"/>
  <c r="G103" i="20"/>
  <c r="G150" i="29"/>
  <c r="M89" i="27"/>
  <c r="M103" i="27" s="1"/>
  <c r="K103" i="27"/>
  <c r="W100" i="21"/>
  <c r="I148" i="22"/>
  <c r="L99" i="21"/>
  <c r="L89" i="21"/>
  <c r="L103" i="21" s="1"/>
  <c r="I116" i="18"/>
  <c r="F103" i="18"/>
  <c r="P149" i="23"/>
  <c r="L99" i="22"/>
  <c r="L89" i="22"/>
  <c r="L103" i="22" s="1"/>
  <c r="P147" i="20"/>
  <c r="V99" i="20"/>
  <c r="X99" i="20" s="1"/>
  <c r="F146" i="20"/>
  <c r="H146" i="20" s="1"/>
  <c r="S103" i="17"/>
  <c r="U89" i="17"/>
  <c r="U103" i="17" s="1"/>
  <c r="K103" i="17"/>
  <c r="M89" i="17"/>
  <c r="M103" i="17" s="1"/>
  <c r="X101" i="16"/>
  <c r="X100" i="15"/>
  <c r="X101" i="25"/>
  <c r="Q149" i="22"/>
  <c r="P149" i="22"/>
  <c r="Q147" i="21"/>
  <c r="G146" i="18"/>
  <c r="I146" i="18" s="1"/>
  <c r="W99" i="18"/>
  <c r="I117" i="16"/>
  <c r="N103" i="16"/>
  <c r="N150" i="16" s="1"/>
  <c r="Q147" i="14"/>
  <c r="L117" i="14"/>
  <c r="O103" i="14"/>
  <c r="Q89" i="14"/>
  <c r="Q103" i="14" s="1"/>
  <c r="H146" i="10"/>
  <c r="I117" i="26"/>
  <c r="N103" i="26"/>
  <c r="N150" i="26" s="1"/>
  <c r="T89" i="22"/>
  <c r="T103" i="22" s="1"/>
  <c r="F146" i="22"/>
  <c r="V99" i="22"/>
  <c r="F147" i="21"/>
  <c r="H147" i="21" s="1"/>
  <c r="V100" i="21"/>
  <c r="X100" i="21" s="1"/>
  <c r="F150" i="21"/>
  <c r="V103" i="21"/>
  <c r="G147" i="20"/>
  <c r="I147" i="20" s="1"/>
  <c r="W100" i="20"/>
  <c r="Y100" i="20" s="1"/>
  <c r="T89" i="17"/>
  <c r="T103" i="17" s="1"/>
  <c r="L117" i="21"/>
  <c r="R117" i="21" s="1"/>
  <c r="O103" i="21"/>
  <c r="Q89" i="21"/>
  <c r="Q103" i="21" s="1"/>
  <c r="P89" i="21"/>
  <c r="P103" i="21" s="1"/>
  <c r="P149" i="20"/>
  <c r="Y100" i="18"/>
  <c r="W100" i="16"/>
  <c r="Y100" i="16" s="1"/>
  <c r="X101" i="13"/>
  <c r="P148" i="12"/>
  <c r="Q148" i="12"/>
  <c r="G103" i="12"/>
  <c r="I89" i="12"/>
  <c r="I103" i="12" s="1"/>
  <c r="L116" i="12"/>
  <c r="P99" i="12"/>
  <c r="P89" i="12"/>
  <c r="P103" i="12" s="1"/>
  <c r="P147" i="17"/>
  <c r="V100" i="17"/>
  <c r="X100" i="17" s="1"/>
  <c r="H149" i="14"/>
  <c r="F147" i="14"/>
  <c r="V100" i="14"/>
  <c r="X100" i="14" s="1"/>
  <c r="W102" i="12"/>
  <c r="Y102" i="12" s="1"/>
  <c r="G149" i="12"/>
  <c r="I146" i="11"/>
  <c r="L97" i="10"/>
  <c r="L87" i="10"/>
  <c r="L101" i="10" s="1"/>
  <c r="X99" i="19"/>
  <c r="L150" i="18"/>
  <c r="I117" i="18"/>
  <c r="N103" i="18"/>
  <c r="N150" i="18" s="1"/>
  <c r="Q149" i="17"/>
  <c r="O148" i="17"/>
  <c r="X100" i="11"/>
  <c r="W97" i="10"/>
  <c r="G144" i="10"/>
  <c r="L115" i="10"/>
  <c r="O101" i="10"/>
  <c r="Q87" i="10"/>
  <c r="Q101" i="10" s="1"/>
  <c r="X99" i="9"/>
  <c r="G149" i="19"/>
  <c r="I149" i="19" s="1"/>
  <c r="W102" i="19"/>
  <c r="Y102" i="19" s="1"/>
  <c r="O147" i="19"/>
  <c r="W100" i="19"/>
  <c r="Y100" i="19" s="1"/>
  <c r="I147" i="18"/>
  <c r="U87" i="10"/>
  <c r="U101" i="10" s="1"/>
  <c r="S101" i="10"/>
  <c r="Y98" i="10"/>
  <c r="S101" i="9"/>
  <c r="U87" i="9"/>
  <c r="U101" i="9" s="1"/>
  <c r="H97" i="8"/>
  <c r="H87" i="8"/>
  <c r="H101" i="8" s="1"/>
  <c r="L114" i="7"/>
  <c r="G101" i="7"/>
  <c r="I87" i="7"/>
  <c r="I101" i="7" s="1"/>
  <c r="I115" i="6"/>
  <c r="O115" i="6" s="1"/>
  <c r="N101" i="6"/>
  <c r="N148" i="6" s="1"/>
  <c r="I147" i="6"/>
  <c r="L97" i="5"/>
  <c r="L87" i="5"/>
  <c r="L101" i="5" s="1"/>
  <c r="K101" i="4"/>
  <c r="M87" i="4"/>
  <c r="M101" i="4" s="1"/>
  <c r="V97" i="3"/>
  <c r="X97" i="3" s="1"/>
  <c r="F144" i="3"/>
  <c r="H144" i="3" s="1"/>
  <c r="L114" i="2"/>
  <c r="G101" i="2"/>
  <c r="I87" i="2"/>
  <c r="I101" i="2" s="1"/>
  <c r="I114" i="1"/>
  <c r="F101" i="1"/>
  <c r="I89" i="14"/>
  <c r="I103" i="14" s="1"/>
  <c r="G103" i="14"/>
  <c r="L116" i="14"/>
  <c r="I114" i="11"/>
  <c r="F101" i="11"/>
  <c r="H97" i="10"/>
  <c r="H87" i="10"/>
  <c r="H101" i="10" s="1"/>
  <c r="I114" i="4"/>
  <c r="F101" i="4"/>
  <c r="O146" i="3"/>
  <c r="Q146" i="3" s="1"/>
  <c r="X100" i="19"/>
  <c r="L89" i="13"/>
  <c r="L103" i="13" s="1"/>
  <c r="P146" i="9"/>
  <c r="L114" i="6"/>
  <c r="G101" i="6"/>
  <c r="I87" i="6"/>
  <c r="I101" i="6" s="1"/>
  <c r="S101" i="5"/>
  <c r="U87" i="5"/>
  <c r="U101" i="5" s="1"/>
  <c r="L97" i="4"/>
  <c r="L87" i="4"/>
  <c r="L101" i="4" s="1"/>
  <c r="G146" i="3"/>
  <c r="I146" i="3" s="1"/>
  <c r="W99" i="3"/>
  <c r="Y99" i="3" s="1"/>
  <c r="K101" i="3"/>
  <c r="M87" i="3"/>
  <c r="M101" i="3" s="1"/>
  <c r="I115" i="2"/>
  <c r="O115" i="2" s="1"/>
  <c r="N101" i="2"/>
  <c r="N148" i="2" s="1"/>
  <c r="I89" i="22"/>
  <c r="I103" i="22" s="1"/>
  <c r="T100" i="18"/>
  <c r="T89" i="18"/>
  <c r="T103" i="18" s="1"/>
  <c r="H148" i="16"/>
  <c r="I87" i="10"/>
  <c r="I101" i="10" s="1"/>
  <c r="G101" i="10"/>
  <c r="L114" i="10"/>
  <c r="K101" i="5"/>
  <c r="M87" i="5"/>
  <c r="M101" i="5" s="1"/>
  <c r="H89" i="20"/>
  <c r="H103" i="20" s="1"/>
  <c r="I116" i="14"/>
  <c r="F103" i="14"/>
  <c r="F146" i="12"/>
  <c r="V99" i="12"/>
  <c r="W100" i="10"/>
  <c r="Y100" i="10" s="1"/>
  <c r="L114" i="9"/>
  <c r="G101" i="9"/>
  <c r="I87" i="9"/>
  <c r="I101" i="9" s="1"/>
  <c r="P146" i="8"/>
  <c r="S101" i="7"/>
  <c r="U87" i="7"/>
  <c r="U101" i="7" s="1"/>
  <c r="X98" i="6"/>
  <c r="G146" i="6"/>
  <c r="W99" i="6"/>
  <c r="Y99" i="6" s="1"/>
  <c r="F147" i="4"/>
  <c r="H147" i="4" s="1"/>
  <c r="V100" i="4"/>
  <c r="X100" i="4" s="1"/>
  <c r="S101" i="4"/>
  <c r="U87" i="4"/>
  <c r="U101" i="4" s="1"/>
  <c r="T87" i="3"/>
  <c r="T101" i="3" s="1"/>
  <c r="Y98" i="3"/>
  <c r="L99" i="16"/>
  <c r="L89" i="16"/>
  <c r="L103" i="16" s="1"/>
  <c r="I115" i="10"/>
  <c r="O115" i="10" s="1"/>
  <c r="N101" i="10"/>
  <c r="N148" i="10" s="1"/>
  <c r="F144" i="9"/>
  <c r="V97" i="9"/>
  <c r="S101" i="3"/>
  <c r="U87" i="3"/>
  <c r="U101" i="3" s="1"/>
  <c r="I115" i="8"/>
  <c r="F148" i="7"/>
  <c r="Q147" i="6"/>
  <c r="F144" i="4"/>
  <c r="M87" i="1"/>
  <c r="M101" i="1" s="1"/>
  <c r="K101" i="1"/>
  <c r="F144" i="8"/>
  <c r="M148" i="9"/>
  <c r="M148" i="6"/>
  <c r="H145" i="3"/>
  <c r="N145" i="1"/>
  <c r="T87" i="1"/>
  <c r="T101" i="1" s="1"/>
  <c r="I144" i="2"/>
  <c r="I146" i="1"/>
  <c r="I116" i="29"/>
  <c r="F103" i="29"/>
  <c r="P147" i="29"/>
  <c r="G147" i="28"/>
  <c r="W100" i="28"/>
  <c r="Y100" i="28" s="1"/>
  <c r="F146" i="26"/>
  <c r="V99" i="26"/>
  <c r="X99" i="26" s="1"/>
  <c r="Y101" i="29"/>
  <c r="F103" i="27"/>
  <c r="I116" i="27"/>
  <c r="G146" i="22"/>
  <c r="I146" i="22" s="1"/>
  <c r="W99" i="22"/>
  <c r="Y99" i="22" s="1"/>
  <c r="L116" i="24"/>
  <c r="I89" i="24"/>
  <c r="I103" i="24" s="1"/>
  <c r="G103" i="24"/>
  <c r="Y101" i="22"/>
  <c r="G146" i="21"/>
  <c r="I146" i="21" s="1"/>
  <c r="W99" i="21"/>
  <c r="Y99" i="21" s="1"/>
  <c r="Y99" i="20"/>
  <c r="G148" i="17"/>
  <c r="I148" i="17" s="1"/>
  <c r="W101" i="17"/>
  <c r="Y101" i="17" s="1"/>
  <c r="V99" i="15"/>
  <c r="X99" i="15" s="1"/>
  <c r="F146" i="15"/>
  <c r="H146" i="15" s="1"/>
  <c r="G146" i="17"/>
  <c r="W99" i="17"/>
  <c r="X101" i="14"/>
  <c r="H149" i="19"/>
  <c r="H149" i="20"/>
  <c r="G148" i="11"/>
  <c r="L97" i="11"/>
  <c r="L87" i="11"/>
  <c r="L101" i="11" s="1"/>
  <c r="I149" i="18"/>
  <c r="T150" i="17"/>
  <c r="U150" i="17"/>
  <c r="R116" i="16"/>
  <c r="X102" i="12"/>
  <c r="H147" i="10"/>
  <c r="G146" i="8"/>
  <c r="W99" i="8"/>
  <c r="Y99" i="8" s="1"/>
  <c r="S101" i="6"/>
  <c r="U87" i="6"/>
  <c r="U101" i="6" s="1"/>
  <c r="R116" i="22"/>
  <c r="L118" i="22"/>
  <c r="O101" i="11"/>
  <c r="Q87" i="11"/>
  <c r="Q101" i="11" s="1"/>
  <c r="L115" i="11"/>
  <c r="F101" i="5"/>
  <c r="I114" i="5"/>
  <c r="X99" i="3"/>
  <c r="H149" i="29"/>
  <c r="F146" i="29"/>
  <c r="H146" i="29" s="1"/>
  <c r="V99" i="29"/>
  <c r="I89" i="28"/>
  <c r="I103" i="28" s="1"/>
  <c r="G103" i="28"/>
  <c r="L116" i="28"/>
  <c r="Q89" i="29"/>
  <c r="Q103" i="29" s="1"/>
  <c r="L117" i="29"/>
  <c r="O103" i="29"/>
  <c r="I89" i="27"/>
  <c r="I103" i="27" s="1"/>
  <c r="L116" i="27"/>
  <c r="G103" i="27"/>
  <c r="H99" i="29"/>
  <c r="H89" i="29"/>
  <c r="H103" i="29" s="1"/>
  <c r="N146" i="28"/>
  <c r="G147" i="27"/>
  <c r="W100" i="27"/>
  <c r="W99" i="26"/>
  <c r="G146" i="26"/>
  <c r="I146" i="26" s="1"/>
  <c r="T89" i="25"/>
  <c r="T103" i="25" s="1"/>
  <c r="T100" i="25"/>
  <c r="G147" i="24"/>
  <c r="I147" i="24" s="1"/>
  <c r="W100" i="24"/>
  <c r="Y100" i="24" s="1"/>
  <c r="F147" i="26"/>
  <c r="V100" i="26"/>
  <c r="X100" i="26" s="1"/>
  <c r="P99" i="26"/>
  <c r="P89" i="26"/>
  <c r="P103" i="26" s="1"/>
  <c r="L117" i="24"/>
  <c r="R117" i="24" s="1"/>
  <c r="O103" i="24"/>
  <c r="O150" i="24" s="1"/>
  <c r="Q150" i="24" s="1"/>
  <c r="Q89" i="24"/>
  <c r="Q103" i="24" s="1"/>
  <c r="L89" i="28"/>
  <c r="L103" i="28" s="1"/>
  <c r="O146" i="26"/>
  <c r="Q146" i="26" s="1"/>
  <c r="W102" i="24"/>
  <c r="Y102" i="24" s="1"/>
  <c r="V100" i="24"/>
  <c r="L89" i="24"/>
  <c r="L103" i="24" s="1"/>
  <c r="H149" i="22"/>
  <c r="M89" i="28"/>
  <c r="M103" i="28" s="1"/>
  <c r="K103" i="28"/>
  <c r="X102" i="27"/>
  <c r="P146" i="27"/>
  <c r="H89" i="27"/>
  <c r="H103" i="27" s="1"/>
  <c r="H99" i="27"/>
  <c r="L150" i="23"/>
  <c r="Y101" i="27"/>
  <c r="H146" i="24"/>
  <c r="I146" i="24"/>
  <c r="V99" i="23"/>
  <c r="X99" i="23" s="1"/>
  <c r="F146" i="23"/>
  <c r="I117" i="22"/>
  <c r="N103" i="22"/>
  <c r="N150" i="22" s="1"/>
  <c r="I89" i="29"/>
  <c r="I103" i="29" s="1"/>
  <c r="N150" i="28"/>
  <c r="U89" i="27"/>
  <c r="U103" i="27" s="1"/>
  <c r="S103" i="27"/>
  <c r="I146" i="27"/>
  <c r="F103" i="23"/>
  <c r="I116" i="23"/>
  <c r="K103" i="22"/>
  <c r="G150" i="22" s="1"/>
  <c r="M89" i="22"/>
  <c r="M103" i="22" s="1"/>
  <c r="H146" i="21"/>
  <c r="U89" i="19"/>
  <c r="U103" i="19" s="1"/>
  <c r="S103" i="19"/>
  <c r="F146" i="18"/>
  <c r="V99" i="18"/>
  <c r="X99" i="18" s="1"/>
  <c r="L89" i="17"/>
  <c r="L103" i="17" s="1"/>
  <c r="L99" i="17"/>
  <c r="M89" i="15"/>
  <c r="M103" i="15" s="1"/>
  <c r="K103" i="15"/>
  <c r="V101" i="23"/>
  <c r="X101" i="23" s="1"/>
  <c r="F148" i="23"/>
  <c r="H148" i="23" s="1"/>
  <c r="U150" i="22"/>
  <c r="T150" i="22"/>
  <c r="K103" i="21"/>
  <c r="M89" i="21"/>
  <c r="M103" i="21" s="1"/>
  <c r="I89" i="19"/>
  <c r="I103" i="19" s="1"/>
  <c r="G103" i="19"/>
  <c r="L116" i="19"/>
  <c r="N147" i="25"/>
  <c r="P147" i="25" s="1"/>
  <c r="L117" i="22"/>
  <c r="R117" i="22" s="1"/>
  <c r="O103" i="22"/>
  <c r="Q89" i="22"/>
  <c r="Q103" i="22" s="1"/>
  <c r="F103" i="19"/>
  <c r="I116" i="19"/>
  <c r="L89" i="18"/>
  <c r="L103" i="18" s="1"/>
  <c r="O147" i="16"/>
  <c r="N146" i="16"/>
  <c r="P89" i="16"/>
  <c r="P103" i="16" s="1"/>
  <c r="F148" i="15"/>
  <c r="V101" i="15"/>
  <c r="X101" i="15" s="1"/>
  <c r="N147" i="14"/>
  <c r="P147" i="14" s="1"/>
  <c r="N146" i="26"/>
  <c r="H149" i="21"/>
  <c r="P148" i="14"/>
  <c r="U89" i="13"/>
  <c r="U103" i="13" s="1"/>
  <c r="S103" i="13"/>
  <c r="I117" i="23"/>
  <c r="O117" i="23" s="1"/>
  <c r="O146" i="21"/>
  <c r="Q146" i="20"/>
  <c r="X101" i="19"/>
  <c r="U150" i="15"/>
  <c r="T150" i="15"/>
  <c r="U89" i="15"/>
  <c r="U103" i="15" s="1"/>
  <c r="U89" i="14"/>
  <c r="U103" i="14" s="1"/>
  <c r="S103" i="14"/>
  <c r="X99" i="13"/>
  <c r="Q147" i="26"/>
  <c r="W102" i="15"/>
  <c r="Y102" i="15" s="1"/>
  <c r="P149" i="15"/>
  <c r="L99" i="14"/>
  <c r="L89" i="14"/>
  <c r="L103" i="14" s="1"/>
  <c r="I147" i="13"/>
  <c r="H147" i="13"/>
  <c r="H146" i="19"/>
  <c r="Y101" i="18"/>
  <c r="N146" i="18"/>
  <c r="P146" i="18" s="1"/>
  <c r="G150" i="16"/>
  <c r="T89" i="14"/>
  <c r="T103" i="14" s="1"/>
  <c r="T150" i="13"/>
  <c r="N103" i="13"/>
  <c r="N150" i="13" s="1"/>
  <c r="I117" i="13"/>
  <c r="O117" i="13" s="1"/>
  <c r="O147" i="12"/>
  <c r="Q147" i="12" s="1"/>
  <c r="Y98" i="11"/>
  <c r="P147" i="10"/>
  <c r="Y100" i="9"/>
  <c r="L97" i="9"/>
  <c r="L87" i="9"/>
  <c r="L101" i="9" s="1"/>
  <c r="Q146" i="11"/>
  <c r="I145" i="10"/>
  <c r="K101" i="10"/>
  <c r="M87" i="10"/>
  <c r="M101" i="10" s="1"/>
  <c r="L115" i="7"/>
  <c r="O101" i="7"/>
  <c r="O148" i="7" s="1"/>
  <c r="Q148" i="7" s="1"/>
  <c r="Q87" i="7"/>
  <c r="Q101" i="7" s="1"/>
  <c r="G144" i="7"/>
  <c r="I144" i="7" s="1"/>
  <c r="W97" i="7"/>
  <c r="Y97" i="7" s="1"/>
  <c r="I114" i="6"/>
  <c r="F101" i="6"/>
  <c r="I115" i="5"/>
  <c r="N101" i="5"/>
  <c r="N148" i="5" s="1"/>
  <c r="I145" i="5"/>
  <c r="P97" i="5"/>
  <c r="P87" i="5"/>
  <c r="P101" i="5" s="1"/>
  <c r="S101" i="2"/>
  <c r="U87" i="2"/>
  <c r="U101" i="2" s="1"/>
  <c r="O116" i="16"/>
  <c r="I118" i="16"/>
  <c r="W101" i="14"/>
  <c r="Y101" i="14" s="1"/>
  <c r="G148" i="14"/>
  <c r="I148" i="14" s="1"/>
  <c r="F144" i="11"/>
  <c r="H144" i="11" s="1"/>
  <c r="V97" i="11"/>
  <c r="X97" i="11" s="1"/>
  <c r="I114" i="10"/>
  <c r="F101" i="10"/>
  <c r="G146" i="9"/>
  <c r="I146" i="9" s="1"/>
  <c r="W99" i="9"/>
  <c r="Y99" i="9" s="1"/>
  <c r="L114" i="8"/>
  <c r="G101" i="8"/>
  <c r="I87" i="8"/>
  <c r="I101" i="8" s="1"/>
  <c r="O146" i="7"/>
  <c r="L114" i="4"/>
  <c r="G101" i="4"/>
  <c r="I87" i="4"/>
  <c r="I101" i="4" s="1"/>
  <c r="Q89" i="18"/>
  <c r="Q103" i="18" s="1"/>
  <c r="Y101" i="12"/>
  <c r="H146" i="9"/>
  <c r="P97" i="8"/>
  <c r="P87" i="8"/>
  <c r="P101" i="8" s="1"/>
  <c r="G146" i="7"/>
  <c r="W99" i="7"/>
  <c r="Y99" i="7" s="1"/>
  <c r="G144" i="6"/>
  <c r="I144" i="6" s="1"/>
  <c r="W97" i="6"/>
  <c r="Y97" i="6" s="1"/>
  <c r="P144" i="4"/>
  <c r="P97" i="4"/>
  <c r="P87" i="4"/>
  <c r="P101" i="4" s="1"/>
  <c r="M87" i="11"/>
  <c r="M101" i="11" s="1"/>
  <c r="I115" i="9"/>
  <c r="N101" i="9"/>
  <c r="N148" i="9" s="1"/>
  <c r="P148" i="9" s="1"/>
  <c r="L116" i="15"/>
  <c r="F146" i="14"/>
  <c r="H146" i="14" s="1"/>
  <c r="V99" i="14"/>
  <c r="X99" i="14" s="1"/>
  <c r="H99" i="12"/>
  <c r="H89" i="12"/>
  <c r="H103" i="12" s="1"/>
  <c r="L115" i="9"/>
  <c r="R115" i="9" s="1"/>
  <c r="O101" i="9"/>
  <c r="O148" i="9" s="1"/>
  <c r="Q87" i="9"/>
  <c r="Q101" i="9" s="1"/>
  <c r="G144" i="9"/>
  <c r="I144" i="9" s="1"/>
  <c r="W97" i="9"/>
  <c r="Y97" i="9" s="1"/>
  <c r="K101" i="6"/>
  <c r="M87" i="6"/>
  <c r="M101" i="6" s="1"/>
  <c r="I115" i="3"/>
  <c r="O115" i="3" s="1"/>
  <c r="N101" i="3"/>
  <c r="N148" i="3" s="1"/>
  <c r="M89" i="18"/>
  <c r="M103" i="18" s="1"/>
  <c r="K103" i="18"/>
  <c r="N144" i="10"/>
  <c r="P144" i="10" s="1"/>
  <c r="H97" i="9"/>
  <c r="H87" i="9"/>
  <c r="H101" i="9" s="1"/>
  <c r="G146" i="5"/>
  <c r="I146" i="5" s="1"/>
  <c r="W99" i="5"/>
  <c r="Y99" i="5" s="1"/>
  <c r="X100" i="8"/>
  <c r="P144" i="6"/>
  <c r="P146" i="4"/>
  <c r="X99" i="2"/>
  <c r="I115" i="7"/>
  <c r="O115" i="7" s="1"/>
  <c r="H145" i="6"/>
  <c r="F146" i="4"/>
  <c r="P145" i="2"/>
  <c r="Y97" i="1"/>
  <c r="G147" i="1"/>
  <c r="I147" i="1" s="1"/>
  <c r="W100" i="1"/>
  <c r="Y100" i="1" s="1"/>
  <c r="V98" i="1"/>
  <c r="L87" i="1"/>
  <c r="L101" i="1" s="1"/>
  <c r="T148" i="2"/>
  <c r="H145" i="9"/>
  <c r="X100" i="2"/>
  <c r="F147" i="5"/>
  <c r="H147" i="5" s="1"/>
  <c r="Y99" i="1"/>
  <c r="I145" i="1"/>
  <c r="W102" i="28"/>
  <c r="Y102" i="28" s="1"/>
  <c r="G149" i="28"/>
  <c r="H149" i="26"/>
  <c r="M150" i="27"/>
  <c r="L150" i="27"/>
  <c r="G148" i="26"/>
  <c r="I148" i="26" s="1"/>
  <c r="W101" i="26"/>
  <c r="Y101" i="26" s="1"/>
  <c r="L99" i="23"/>
  <c r="L89" i="23"/>
  <c r="L103" i="23" s="1"/>
  <c r="Q89" i="27"/>
  <c r="Q103" i="27" s="1"/>
  <c r="L117" i="27"/>
  <c r="R117" i="27" s="1"/>
  <c r="O103" i="27"/>
  <c r="O150" i="27" s="1"/>
  <c r="Q150" i="27" s="1"/>
  <c r="G146" i="25"/>
  <c r="W99" i="25"/>
  <c r="Y99" i="25" s="1"/>
  <c r="Y101" i="23"/>
  <c r="W99" i="23"/>
  <c r="G146" i="23"/>
  <c r="I146" i="23" s="1"/>
  <c r="U89" i="22"/>
  <c r="U103" i="22" s="1"/>
  <c r="S103" i="22"/>
  <c r="W103" i="22" s="1"/>
  <c r="R116" i="29"/>
  <c r="L118" i="29"/>
  <c r="G148" i="21"/>
  <c r="W101" i="21"/>
  <c r="G149" i="22"/>
  <c r="I149" i="22" s="1"/>
  <c r="W102" i="22"/>
  <c r="Y102" i="22" s="1"/>
  <c r="H99" i="16"/>
  <c r="H89" i="16"/>
  <c r="H103" i="16" s="1"/>
  <c r="I117" i="14"/>
  <c r="O117" i="14" s="1"/>
  <c r="N103" i="14"/>
  <c r="N150" i="14" s="1"/>
  <c r="I118" i="21"/>
  <c r="X101" i="17"/>
  <c r="S103" i="16"/>
  <c r="U89" i="16"/>
  <c r="U103" i="16" s="1"/>
  <c r="G149" i="13"/>
  <c r="I149" i="13" s="1"/>
  <c r="W102" i="13"/>
  <c r="Y102" i="13" s="1"/>
  <c r="I117" i="15"/>
  <c r="O117" i="15" s="1"/>
  <c r="N103" i="15"/>
  <c r="N150" i="15" s="1"/>
  <c r="I116" i="13"/>
  <c r="F103" i="13"/>
  <c r="L99" i="19"/>
  <c r="L89" i="19"/>
  <c r="L103" i="19" s="1"/>
  <c r="G146" i="4"/>
  <c r="I146" i="4" s="1"/>
  <c r="W99" i="4"/>
  <c r="Y99" i="4" s="1"/>
  <c r="K101" i="2"/>
  <c r="M87" i="2"/>
  <c r="M101" i="2" s="1"/>
  <c r="Q149" i="27"/>
  <c r="P149" i="27"/>
  <c r="S101" i="8"/>
  <c r="U87" i="8"/>
  <c r="U101" i="8" s="1"/>
  <c r="Y100" i="5"/>
  <c r="I115" i="4"/>
  <c r="N101" i="4"/>
  <c r="N148" i="4" s="1"/>
  <c r="X100" i="20"/>
  <c r="I146" i="15"/>
  <c r="K101" i="7"/>
  <c r="M87" i="7"/>
  <c r="M101" i="7" s="1"/>
  <c r="G144" i="5"/>
  <c r="I144" i="5" s="1"/>
  <c r="W97" i="5"/>
  <c r="I114" i="9"/>
  <c r="F101" i="9"/>
  <c r="L87" i="7"/>
  <c r="L101" i="7" s="1"/>
  <c r="H145" i="7"/>
  <c r="P144" i="5"/>
  <c r="W98" i="2"/>
  <c r="Y98" i="2" s="1"/>
  <c r="G145" i="2"/>
  <c r="I145" i="2" s="1"/>
  <c r="V100" i="6"/>
  <c r="X100" i="6" s="1"/>
  <c r="I117" i="29"/>
  <c r="O117" i="29" s="1"/>
  <c r="N103" i="29"/>
  <c r="N150" i="29" s="1"/>
  <c r="Q149" i="28"/>
  <c r="P149" i="28"/>
  <c r="P147" i="27"/>
  <c r="L116" i="26"/>
  <c r="G103" i="26"/>
  <c r="I89" i="26"/>
  <c r="I103" i="26" s="1"/>
  <c r="S103" i="25"/>
  <c r="U89" i="25"/>
  <c r="U103" i="25" s="1"/>
  <c r="U150" i="27"/>
  <c r="T150" i="27"/>
  <c r="X102" i="26"/>
  <c r="M89" i="29"/>
  <c r="M103" i="29" s="1"/>
  <c r="K103" i="29"/>
  <c r="W103" i="29" s="1"/>
  <c r="Q148" i="28"/>
  <c r="Q89" i="28"/>
  <c r="Q103" i="28" s="1"/>
  <c r="L117" i="28"/>
  <c r="O103" i="28"/>
  <c r="O150" i="28" s="1"/>
  <c r="Q150" i="28" s="1"/>
  <c r="H146" i="28"/>
  <c r="G149" i="27"/>
  <c r="I149" i="27" s="1"/>
  <c r="W102" i="27"/>
  <c r="Y102" i="27" s="1"/>
  <c r="L99" i="27"/>
  <c r="L89" i="27"/>
  <c r="L103" i="27" s="1"/>
  <c r="I116" i="24"/>
  <c r="F103" i="24"/>
  <c r="X100" i="29"/>
  <c r="T89" i="29"/>
  <c r="T103" i="29" s="1"/>
  <c r="U89" i="28"/>
  <c r="U103" i="28" s="1"/>
  <c r="I116" i="26"/>
  <c r="F103" i="26"/>
  <c r="G148" i="25"/>
  <c r="I148" i="25" s="1"/>
  <c r="W101" i="25"/>
  <c r="Y101" i="25" s="1"/>
  <c r="Q148" i="27"/>
  <c r="Q148" i="26"/>
  <c r="S103" i="26"/>
  <c r="U89" i="26"/>
  <c r="U103" i="26" s="1"/>
  <c r="I116" i="25"/>
  <c r="F103" i="25"/>
  <c r="L99" i="25"/>
  <c r="L89" i="25"/>
  <c r="L103" i="25" s="1"/>
  <c r="P149" i="24"/>
  <c r="Q148" i="29"/>
  <c r="P100" i="27"/>
  <c r="P89" i="27"/>
  <c r="P103" i="27" s="1"/>
  <c r="L99" i="26"/>
  <c r="L89" i="26"/>
  <c r="L103" i="26" s="1"/>
  <c r="P89" i="25"/>
  <c r="P103" i="25" s="1"/>
  <c r="I149" i="24"/>
  <c r="Q89" i="26"/>
  <c r="Q103" i="26" s="1"/>
  <c r="L117" i="26"/>
  <c r="R117" i="26" s="1"/>
  <c r="O103" i="26"/>
  <c r="O148" i="25"/>
  <c r="L117" i="25"/>
  <c r="O103" i="25"/>
  <c r="O150" i="25" s="1"/>
  <c r="Q89" i="25"/>
  <c r="Q103" i="25" s="1"/>
  <c r="L116" i="25"/>
  <c r="G103" i="25"/>
  <c r="I89" i="25"/>
  <c r="I103" i="25" s="1"/>
  <c r="L150" i="26"/>
  <c r="X99" i="24"/>
  <c r="Y99" i="24"/>
  <c r="H149" i="23"/>
  <c r="I89" i="23"/>
  <c r="I103" i="23" s="1"/>
  <c r="L116" i="23"/>
  <c r="G103" i="23"/>
  <c r="Y100" i="22"/>
  <c r="U89" i="29"/>
  <c r="U103" i="29" s="1"/>
  <c r="S103" i="29"/>
  <c r="I117" i="28"/>
  <c r="O117" i="28" s="1"/>
  <c r="G148" i="24"/>
  <c r="W101" i="24"/>
  <c r="Y101" i="24" s="1"/>
  <c r="H99" i="23"/>
  <c r="H89" i="23"/>
  <c r="H103" i="23" s="1"/>
  <c r="M89" i="23"/>
  <c r="M103" i="23" s="1"/>
  <c r="K103" i="23"/>
  <c r="L116" i="21"/>
  <c r="G103" i="21"/>
  <c r="I89" i="21"/>
  <c r="I103" i="21" s="1"/>
  <c r="W102" i="20"/>
  <c r="Y102" i="20" s="1"/>
  <c r="I117" i="19"/>
  <c r="N103" i="19"/>
  <c r="N150" i="19" s="1"/>
  <c r="H89" i="17"/>
  <c r="H103" i="17" s="1"/>
  <c r="H99" i="17"/>
  <c r="I116" i="15"/>
  <c r="F103" i="15"/>
  <c r="L150" i="22"/>
  <c r="L117" i="17"/>
  <c r="O103" i="17"/>
  <c r="O150" i="17" s="1"/>
  <c r="Q89" i="17"/>
  <c r="Q103" i="17" s="1"/>
  <c r="L116" i="17"/>
  <c r="G103" i="17"/>
  <c r="I89" i="17"/>
  <c r="I103" i="17" s="1"/>
  <c r="L89" i="15"/>
  <c r="L103" i="15" s="1"/>
  <c r="L99" i="15"/>
  <c r="I117" i="25"/>
  <c r="O117" i="25" s="1"/>
  <c r="N103" i="25"/>
  <c r="N150" i="25" s="1"/>
  <c r="P150" i="25" s="1"/>
  <c r="O146" i="22"/>
  <c r="Q146" i="22" s="1"/>
  <c r="I117" i="20"/>
  <c r="X102" i="19"/>
  <c r="U89" i="18"/>
  <c r="U103" i="18" s="1"/>
  <c r="S103" i="18"/>
  <c r="O150" i="18" s="1"/>
  <c r="Q150" i="18" s="1"/>
  <c r="L117" i="18"/>
  <c r="R117" i="18" s="1"/>
  <c r="I117" i="17"/>
  <c r="N103" i="17"/>
  <c r="Y99" i="16"/>
  <c r="O103" i="16"/>
  <c r="Q89" i="16"/>
  <c r="Q103" i="16" s="1"/>
  <c r="L117" i="16"/>
  <c r="R117" i="16" s="1"/>
  <c r="N148" i="15"/>
  <c r="Y102" i="14"/>
  <c r="V99" i="11"/>
  <c r="X99" i="11" s="1"/>
  <c r="X102" i="25"/>
  <c r="V102" i="23"/>
  <c r="X102" i="23" s="1"/>
  <c r="H99" i="22"/>
  <c r="H89" i="22"/>
  <c r="H103" i="22" s="1"/>
  <c r="X102" i="21"/>
  <c r="S103" i="21"/>
  <c r="U89" i="21"/>
  <c r="U103" i="21" s="1"/>
  <c r="P148" i="19"/>
  <c r="Y102" i="18"/>
  <c r="P99" i="18"/>
  <c r="P89" i="18"/>
  <c r="P103" i="18" s="1"/>
  <c r="H147" i="15"/>
  <c r="H89" i="21"/>
  <c r="H103" i="21" s="1"/>
  <c r="K103" i="20"/>
  <c r="M89" i="20"/>
  <c r="M103" i="20" s="1"/>
  <c r="Q89" i="19"/>
  <c r="Q103" i="19" s="1"/>
  <c r="L117" i="19"/>
  <c r="R117" i="19" s="1"/>
  <c r="O103" i="19"/>
  <c r="S103" i="12"/>
  <c r="U89" i="12"/>
  <c r="U103" i="12" s="1"/>
  <c r="L89" i="12"/>
  <c r="L103" i="12" s="1"/>
  <c r="P87" i="11"/>
  <c r="P101" i="11" s="1"/>
  <c r="P97" i="11"/>
  <c r="P89" i="17"/>
  <c r="P103" i="17" s="1"/>
  <c r="W102" i="16"/>
  <c r="Y102" i="16" s="1"/>
  <c r="G149" i="16"/>
  <c r="I149" i="16" s="1"/>
  <c r="I149" i="15"/>
  <c r="K103" i="14"/>
  <c r="M89" i="14"/>
  <c r="M103" i="14" s="1"/>
  <c r="I89" i="13"/>
  <c r="I103" i="13" s="1"/>
  <c r="L116" i="13"/>
  <c r="G103" i="13"/>
  <c r="I117" i="12"/>
  <c r="O117" i="12" s="1"/>
  <c r="N103" i="12"/>
  <c r="N150" i="12" s="1"/>
  <c r="Q144" i="11"/>
  <c r="S101" i="11"/>
  <c r="U87" i="11"/>
  <c r="U101" i="11" s="1"/>
  <c r="U150" i="18"/>
  <c r="T150" i="18"/>
  <c r="I148" i="18"/>
  <c r="I149" i="17"/>
  <c r="L150" i="15"/>
  <c r="P146" i="15"/>
  <c r="Y97" i="11"/>
  <c r="X100" i="10"/>
  <c r="I147" i="9"/>
  <c r="L117" i="20"/>
  <c r="R117" i="20" s="1"/>
  <c r="O103" i="20"/>
  <c r="O150" i="20" s="1"/>
  <c r="Q150" i="20" s="1"/>
  <c r="Q89" i="20"/>
  <c r="Q103" i="20" s="1"/>
  <c r="P89" i="19"/>
  <c r="P103" i="19" s="1"/>
  <c r="P100" i="19"/>
  <c r="I147" i="11"/>
  <c r="I145" i="11"/>
  <c r="P97" i="9"/>
  <c r="P87" i="9"/>
  <c r="P101" i="9" s="1"/>
  <c r="N148" i="8"/>
  <c r="Q144" i="7"/>
  <c r="X99" i="6"/>
  <c r="L115" i="5"/>
  <c r="R115" i="5" s="1"/>
  <c r="O101" i="5"/>
  <c r="Q87" i="5"/>
  <c r="Q101" i="5" s="1"/>
  <c r="X98" i="4"/>
  <c r="H97" i="4"/>
  <c r="H87" i="4"/>
  <c r="H101" i="4" s="1"/>
  <c r="I114" i="3"/>
  <c r="F101" i="3"/>
  <c r="L114" i="3"/>
  <c r="G101" i="3"/>
  <c r="I87" i="3"/>
  <c r="I101" i="3" s="1"/>
  <c r="O101" i="2"/>
  <c r="O148" i="2" s="1"/>
  <c r="Q148" i="2" s="1"/>
  <c r="L115" i="2"/>
  <c r="Q87" i="2"/>
  <c r="Q101" i="2" s="1"/>
  <c r="I115" i="1"/>
  <c r="O115" i="1" s="1"/>
  <c r="N101" i="1"/>
  <c r="N148" i="1" s="1"/>
  <c r="P148" i="1" s="1"/>
  <c r="V103" i="16"/>
  <c r="Q148" i="13"/>
  <c r="O150" i="12"/>
  <c r="Q150" i="12" s="1"/>
  <c r="H97" i="11"/>
  <c r="H87" i="11"/>
  <c r="H101" i="11" s="1"/>
  <c r="F144" i="10"/>
  <c r="H144" i="10" s="1"/>
  <c r="V97" i="10"/>
  <c r="X97" i="10" s="1"/>
  <c r="G144" i="8"/>
  <c r="I144" i="8" s="1"/>
  <c r="W97" i="8"/>
  <c r="Y97" i="8" s="1"/>
  <c r="G144" i="4"/>
  <c r="I144" i="4" s="1"/>
  <c r="W97" i="4"/>
  <c r="Y97" i="4" s="1"/>
  <c r="H149" i="13"/>
  <c r="L116" i="11"/>
  <c r="R114" i="11"/>
  <c r="K101" i="8"/>
  <c r="M87" i="8"/>
  <c r="M101" i="8" s="1"/>
  <c r="T148" i="7"/>
  <c r="U148" i="7"/>
  <c r="P147" i="7"/>
  <c r="Q147" i="7"/>
  <c r="H97" i="7"/>
  <c r="H87" i="7"/>
  <c r="H101" i="7" s="1"/>
  <c r="L115" i="4"/>
  <c r="R115" i="4" s="1"/>
  <c r="O101" i="4"/>
  <c r="O148" i="4" s="1"/>
  <c r="Q148" i="4" s="1"/>
  <c r="Q87" i="4"/>
  <c r="Q101" i="4" s="1"/>
  <c r="H97" i="3"/>
  <c r="H87" i="3"/>
  <c r="H101" i="3" s="1"/>
  <c r="F144" i="2"/>
  <c r="H144" i="2" s="1"/>
  <c r="V97" i="2"/>
  <c r="X97" i="2" s="1"/>
  <c r="I114" i="2"/>
  <c r="F101" i="2"/>
  <c r="V102" i="17"/>
  <c r="X102" i="17" s="1"/>
  <c r="H147" i="16"/>
  <c r="K103" i="12"/>
  <c r="M89" i="12"/>
  <c r="M103" i="12" s="1"/>
  <c r="Q145" i="11"/>
  <c r="I115" i="11"/>
  <c r="O115" i="11" s="1"/>
  <c r="N101" i="11"/>
  <c r="N148" i="11" s="1"/>
  <c r="W99" i="10"/>
  <c r="Y99" i="10" s="1"/>
  <c r="G146" i="10"/>
  <c r="I146" i="10" s="1"/>
  <c r="I147" i="7"/>
  <c r="L115" i="6"/>
  <c r="O101" i="6"/>
  <c r="O148" i="6" s="1"/>
  <c r="Q148" i="6" s="1"/>
  <c r="Q87" i="6"/>
  <c r="Q101" i="6" s="1"/>
  <c r="H147" i="20"/>
  <c r="L89" i="20"/>
  <c r="L103" i="20" s="1"/>
  <c r="I147" i="19"/>
  <c r="G150" i="15"/>
  <c r="H89" i="14"/>
  <c r="H103" i="14" s="1"/>
  <c r="H99" i="14"/>
  <c r="P89" i="14"/>
  <c r="P103" i="14" s="1"/>
  <c r="L150" i="13"/>
  <c r="F103" i="12"/>
  <c r="I116" i="12"/>
  <c r="O144" i="9"/>
  <c r="Q144" i="9" s="1"/>
  <c r="P144" i="8"/>
  <c r="Y98" i="7"/>
  <c r="F144" i="5"/>
  <c r="V97" i="5"/>
  <c r="X97" i="5" s="1"/>
  <c r="L114" i="5"/>
  <c r="G101" i="5"/>
  <c r="I87" i="5"/>
  <c r="I101" i="5" s="1"/>
  <c r="M89" i="16"/>
  <c r="M103" i="16" s="1"/>
  <c r="J103" i="16"/>
  <c r="F150" i="16" s="1"/>
  <c r="H150" i="16" s="1"/>
  <c r="X98" i="9"/>
  <c r="L115" i="8"/>
  <c r="R115" i="8" s="1"/>
  <c r="O101" i="8"/>
  <c r="O148" i="8" s="1"/>
  <c r="Q148" i="8" s="1"/>
  <c r="Q87" i="8"/>
  <c r="Q101" i="8" s="1"/>
  <c r="I114" i="7"/>
  <c r="Y100" i="3"/>
  <c r="P89" i="20"/>
  <c r="P103" i="20" s="1"/>
  <c r="H147" i="8"/>
  <c r="V100" i="7"/>
  <c r="X100" i="7" s="1"/>
  <c r="X98" i="5"/>
  <c r="H147" i="3"/>
  <c r="H146" i="2"/>
  <c r="U148" i="6"/>
  <c r="H145" i="4"/>
  <c r="X98" i="8"/>
  <c r="P146" i="5"/>
  <c r="X98" i="2"/>
  <c r="I87" i="1"/>
  <c r="I101" i="1" s="1"/>
  <c r="L114" i="1"/>
  <c r="G101" i="1"/>
  <c r="U87" i="1"/>
  <c r="U101" i="1" s="1"/>
  <c r="U148" i="3"/>
  <c r="Q146" i="2"/>
  <c r="H146" i="5"/>
  <c r="P146" i="3"/>
  <c r="H147" i="2"/>
  <c r="X100" i="1"/>
  <c r="P87" i="1"/>
  <c r="P101" i="1" s="1"/>
  <c r="I144" i="1"/>
  <c r="X102" i="30" l="1"/>
  <c r="G150" i="30"/>
  <c r="W103" i="30"/>
  <c r="Y103" i="30" s="1"/>
  <c r="P150" i="30"/>
  <c r="F150" i="30"/>
  <c r="V103" i="30"/>
  <c r="R116" i="30"/>
  <c r="L118" i="30"/>
  <c r="R118" i="30" s="1"/>
  <c r="Q147" i="30"/>
  <c r="P147" i="30"/>
  <c r="I118" i="30"/>
  <c r="O116" i="30"/>
  <c r="I147" i="30"/>
  <c r="H147" i="30"/>
  <c r="H149" i="30"/>
  <c r="Y102" i="30"/>
  <c r="O117" i="30"/>
  <c r="X100" i="30"/>
  <c r="R116" i="11"/>
  <c r="O114" i="3"/>
  <c r="O116" i="3" s="1"/>
  <c r="I116" i="3"/>
  <c r="O117" i="19"/>
  <c r="G150" i="21"/>
  <c r="I150" i="21" s="1"/>
  <c r="W103" i="21"/>
  <c r="Y103" i="21" s="1"/>
  <c r="O116" i="24"/>
  <c r="I118" i="24"/>
  <c r="G148" i="4"/>
  <c r="W101" i="4"/>
  <c r="F148" i="10"/>
  <c r="V101" i="10"/>
  <c r="R116" i="19"/>
  <c r="L118" i="19"/>
  <c r="H144" i="5"/>
  <c r="O116" i="12"/>
  <c r="O118" i="12" s="1"/>
  <c r="I118" i="12"/>
  <c r="G148" i="3"/>
  <c r="W101" i="3"/>
  <c r="O148" i="5"/>
  <c r="Q148" i="5" s="1"/>
  <c r="P148" i="8"/>
  <c r="G150" i="13"/>
  <c r="W103" i="13"/>
  <c r="Y103" i="13" s="1"/>
  <c r="O117" i="17"/>
  <c r="I118" i="17"/>
  <c r="G150" i="17"/>
  <c r="W103" i="17"/>
  <c r="R117" i="17"/>
  <c r="I146" i="20"/>
  <c r="L118" i="21"/>
  <c r="R118" i="21" s="1"/>
  <c r="R116" i="21"/>
  <c r="G150" i="23"/>
  <c r="W103" i="23"/>
  <c r="G150" i="25"/>
  <c r="I150" i="25" s="1"/>
  <c r="W103" i="25"/>
  <c r="Y103" i="25" s="1"/>
  <c r="R117" i="25"/>
  <c r="F150" i="25"/>
  <c r="V103" i="25"/>
  <c r="F150" i="26"/>
  <c r="H150" i="26" s="1"/>
  <c r="V103" i="26"/>
  <c r="F148" i="9"/>
  <c r="V101" i="9"/>
  <c r="P148" i="4"/>
  <c r="V103" i="13"/>
  <c r="F150" i="13"/>
  <c r="H150" i="13" s="1"/>
  <c r="I148" i="21"/>
  <c r="H148" i="21"/>
  <c r="X98" i="1"/>
  <c r="Y98" i="1"/>
  <c r="I146" i="14"/>
  <c r="O115" i="9"/>
  <c r="P148" i="7"/>
  <c r="L116" i="4"/>
  <c r="R114" i="4"/>
  <c r="L116" i="8"/>
  <c r="R116" i="8" s="1"/>
  <c r="R114" i="8"/>
  <c r="I116" i="10"/>
  <c r="O114" i="10"/>
  <c r="O116" i="10" s="1"/>
  <c r="P148" i="5"/>
  <c r="R115" i="7"/>
  <c r="Q144" i="10"/>
  <c r="I150" i="16"/>
  <c r="H148" i="15"/>
  <c r="I148" i="15"/>
  <c r="O150" i="22"/>
  <c r="Q150" i="22" s="1"/>
  <c r="W103" i="19"/>
  <c r="G150" i="19"/>
  <c r="I150" i="19" s="1"/>
  <c r="P148" i="21"/>
  <c r="X99" i="21"/>
  <c r="P150" i="22"/>
  <c r="P146" i="28"/>
  <c r="Q146" i="28"/>
  <c r="R116" i="28"/>
  <c r="L118" i="28"/>
  <c r="H145" i="2"/>
  <c r="R115" i="11"/>
  <c r="I146" i="8"/>
  <c r="H146" i="8"/>
  <c r="L118" i="16"/>
  <c r="R118" i="16" s="1"/>
  <c r="Y99" i="17"/>
  <c r="X99" i="17"/>
  <c r="L118" i="24"/>
  <c r="R118" i="24" s="1"/>
  <c r="R116" i="24"/>
  <c r="V103" i="27"/>
  <c r="F150" i="27"/>
  <c r="H146" i="26"/>
  <c r="F150" i="29"/>
  <c r="H150" i="29" s="1"/>
  <c r="V103" i="29"/>
  <c r="X103" i="29" s="1"/>
  <c r="H146" i="3"/>
  <c r="O115" i="8"/>
  <c r="H144" i="9"/>
  <c r="L116" i="9"/>
  <c r="R114" i="9"/>
  <c r="F150" i="14"/>
  <c r="H150" i="14" s="1"/>
  <c r="V103" i="14"/>
  <c r="G148" i="10"/>
  <c r="I148" i="10" s="1"/>
  <c r="W101" i="10"/>
  <c r="Y101" i="10" s="1"/>
  <c r="I147" i="5"/>
  <c r="W103" i="14"/>
  <c r="Y103" i="14" s="1"/>
  <c r="G150" i="14"/>
  <c r="Q147" i="19"/>
  <c r="P147" i="19"/>
  <c r="Y97" i="10"/>
  <c r="P150" i="18"/>
  <c r="O150" i="21"/>
  <c r="Q150" i="21" s="1"/>
  <c r="X101" i="24"/>
  <c r="H148" i="14"/>
  <c r="G150" i="20"/>
  <c r="W103" i="20"/>
  <c r="Y103" i="20" s="1"/>
  <c r="Q147" i="25"/>
  <c r="O117" i="27"/>
  <c r="X99" i="25"/>
  <c r="I118" i="28"/>
  <c r="O116" i="28"/>
  <c r="O118" i="28" s="1"/>
  <c r="I147" i="25"/>
  <c r="O114" i="8"/>
  <c r="O116" i="8" s="1"/>
  <c r="I116" i="8"/>
  <c r="P147" i="12"/>
  <c r="X97" i="6"/>
  <c r="I118" i="22"/>
  <c r="R118" i="22" s="1"/>
  <c r="O116" i="22"/>
  <c r="R117" i="15"/>
  <c r="Y100" i="26"/>
  <c r="X100" i="28"/>
  <c r="X97" i="8"/>
  <c r="H147" i="24"/>
  <c r="P150" i="23"/>
  <c r="P150" i="20"/>
  <c r="P144" i="9"/>
  <c r="N150" i="17"/>
  <c r="P150" i="17" s="1"/>
  <c r="V103" i="17"/>
  <c r="X103" i="17" s="1"/>
  <c r="O116" i="15"/>
  <c r="O118" i="15" s="1"/>
  <c r="I118" i="15"/>
  <c r="Y101" i="21"/>
  <c r="X101" i="21"/>
  <c r="Q146" i="21"/>
  <c r="P146" i="21"/>
  <c r="Q147" i="16"/>
  <c r="P147" i="16"/>
  <c r="X99" i="8"/>
  <c r="I118" i="27"/>
  <c r="O116" i="27"/>
  <c r="O118" i="27" s="1"/>
  <c r="G148" i="9"/>
  <c r="I148" i="9" s="1"/>
  <c r="W101" i="9"/>
  <c r="Y101" i="9" s="1"/>
  <c r="H146" i="12"/>
  <c r="I146" i="12"/>
  <c r="L116" i="6"/>
  <c r="R114" i="6"/>
  <c r="L118" i="14"/>
  <c r="R118" i="14" s="1"/>
  <c r="R116" i="14"/>
  <c r="I149" i="12"/>
  <c r="H149" i="12"/>
  <c r="Y100" i="21"/>
  <c r="F150" i="28"/>
  <c r="V103" i="28"/>
  <c r="P150" i="24"/>
  <c r="I144" i="3"/>
  <c r="V103" i="20"/>
  <c r="F150" i="20"/>
  <c r="H150" i="20" s="1"/>
  <c r="Q146" i="18"/>
  <c r="G148" i="1"/>
  <c r="W101" i="1"/>
  <c r="R115" i="1"/>
  <c r="O114" i="7"/>
  <c r="O116" i="7" s="1"/>
  <c r="I116" i="7"/>
  <c r="G148" i="5"/>
  <c r="W101" i="5"/>
  <c r="V103" i="12"/>
  <c r="F150" i="12"/>
  <c r="R115" i="6"/>
  <c r="F148" i="2"/>
  <c r="V101" i="2"/>
  <c r="X102" i="16"/>
  <c r="R115" i="2"/>
  <c r="L116" i="3"/>
  <c r="R116" i="3" s="1"/>
  <c r="R114" i="3"/>
  <c r="R116" i="13"/>
  <c r="L118" i="13"/>
  <c r="O150" i="16"/>
  <c r="Q150" i="16" s="1"/>
  <c r="O117" i="20"/>
  <c r="L118" i="17"/>
  <c r="R118" i="17" s="1"/>
  <c r="R116" i="17"/>
  <c r="O116" i="17"/>
  <c r="O118" i="17" s="1"/>
  <c r="R116" i="23"/>
  <c r="L118" i="23"/>
  <c r="R118" i="23" s="1"/>
  <c r="L118" i="25"/>
  <c r="R116" i="25"/>
  <c r="Q148" i="25"/>
  <c r="P148" i="25"/>
  <c r="O116" i="25"/>
  <c r="O118" i="25" s="1"/>
  <c r="I118" i="25"/>
  <c r="I118" i="26"/>
  <c r="O116" i="26"/>
  <c r="O118" i="26" s="1"/>
  <c r="W103" i="26"/>
  <c r="Y103" i="26" s="1"/>
  <c r="G150" i="26"/>
  <c r="X99" i="5"/>
  <c r="O114" i="9"/>
  <c r="O116" i="9" s="1"/>
  <c r="I116" i="9"/>
  <c r="O115" i="4"/>
  <c r="H149" i="16"/>
  <c r="Y100" i="6"/>
  <c r="O116" i="13"/>
  <c r="O118" i="13" s="1"/>
  <c r="I118" i="13"/>
  <c r="H148" i="25"/>
  <c r="R118" i="29"/>
  <c r="I146" i="25"/>
  <c r="H146" i="25"/>
  <c r="X101" i="26"/>
  <c r="H146" i="4"/>
  <c r="R116" i="15"/>
  <c r="L118" i="15"/>
  <c r="R118" i="15" s="1"/>
  <c r="Q146" i="7"/>
  <c r="P146" i="7"/>
  <c r="O115" i="5"/>
  <c r="W103" i="16"/>
  <c r="Y103" i="16" s="1"/>
  <c r="P146" i="26"/>
  <c r="I118" i="19"/>
  <c r="O116" i="19"/>
  <c r="O118" i="19" s="1"/>
  <c r="O116" i="23"/>
  <c r="O118" i="23" s="1"/>
  <c r="I118" i="23"/>
  <c r="O117" i="22"/>
  <c r="X100" i="24"/>
  <c r="X102" i="28"/>
  <c r="O117" i="24"/>
  <c r="H147" i="26"/>
  <c r="I147" i="26"/>
  <c r="Y99" i="26"/>
  <c r="O150" i="29"/>
  <c r="Q150" i="29" s="1"/>
  <c r="G150" i="28"/>
  <c r="I150" i="28" s="1"/>
  <c r="W103" i="28"/>
  <c r="Y103" i="28" s="1"/>
  <c r="X99" i="29"/>
  <c r="Y99" i="29"/>
  <c r="I116" i="5"/>
  <c r="O114" i="5"/>
  <c r="O116" i="5" s="1"/>
  <c r="X99" i="10"/>
  <c r="I146" i="17"/>
  <c r="H146" i="17"/>
  <c r="I118" i="29"/>
  <c r="O116" i="29"/>
  <c r="O118" i="29" s="1"/>
  <c r="H144" i="4"/>
  <c r="I147" i="4"/>
  <c r="I146" i="6"/>
  <c r="H146" i="6"/>
  <c r="I118" i="14"/>
  <c r="O116" i="14"/>
  <c r="O118" i="14" s="1"/>
  <c r="F148" i="4"/>
  <c r="H148" i="4" s="1"/>
  <c r="V101" i="4"/>
  <c r="X101" i="4" s="1"/>
  <c r="F148" i="11"/>
  <c r="H148" i="11" s="1"/>
  <c r="V101" i="11"/>
  <c r="W101" i="2"/>
  <c r="Y101" i="2" s="1"/>
  <c r="G148" i="2"/>
  <c r="I148" i="2" s="1"/>
  <c r="G148" i="7"/>
  <c r="I148" i="7" s="1"/>
  <c r="W101" i="7"/>
  <c r="O148" i="10"/>
  <c r="Q148" i="10" s="1"/>
  <c r="O117" i="18"/>
  <c r="H148" i="17"/>
  <c r="R116" i="12"/>
  <c r="L118" i="12"/>
  <c r="R118" i="12" s="1"/>
  <c r="X103" i="21"/>
  <c r="X99" i="22"/>
  <c r="O150" i="14"/>
  <c r="Q150" i="14" s="1"/>
  <c r="O117" i="16"/>
  <c r="Y100" i="14"/>
  <c r="O117" i="21"/>
  <c r="P150" i="27"/>
  <c r="H148" i="26"/>
  <c r="O148" i="3"/>
  <c r="Q148" i="3" s="1"/>
  <c r="F148" i="8"/>
  <c r="V101" i="8"/>
  <c r="X101" i="8" s="1"/>
  <c r="X102" i="13"/>
  <c r="H144" i="6"/>
  <c r="O150" i="13"/>
  <c r="Q150" i="13" s="1"/>
  <c r="L118" i="18"/>
  <c r="R118" i="18" s="1"/>
  <c r="R116" i="18"/>
  <c r="Y100" i="17"/>
  <c r="H144" i="7"/>
  <c r="Y99" i="27"/>
  <c r="I147" i="21"/>
  <c r="Q150" i="17"/>
  <c r="Q150" i="25"/>
  <c r="I149" i="28"/>
  <c r="H149" i="28"/>
  <c r="Y97" i="2"/>
  <c r="I146" i="7"/>
  <c r="H146" i="7"/>
  <c r="G148" i="8"/>
  <c r="I148" i="8" s="1"/>
  <c r="W101" i="8"/>
  <c r="O114" i="6"/>
  <c r="O116" i="6" s="1"/>
  <c r="I116" i="6"/>
  <c r="I147" i="27"/>
  <c r="H147" i="27"/>
  <c r="R116" i="27"/>
  <c r="L118" i="27"/>
  <c r="R118" i="27" s="1"/>
  <c r="I148" i="11"/>
  <c r="X97" i="9"/>
  <c r="L116" i="10"/>
  <c r="R116" i="10" s="1"/>
  <c r="R114" i="10"/>
  <c r="I116" i="1"/>
  <c r="O114" i="1"/>
  <c r="O116" i="1" s="1"/>
  <c r="I144" i="10"/>
  <c r="W103" i="12"/>
  <c r="Y103" i="12" s="1"/>
  <c r="G150" i="12"/>
  <c r="I150" i="12" s="1"/>
  <c r="I118" i="18"/>
  <c r="O116" i="18"/>
  <c r="O118" i="18" s="1"/>
  <c r="I150" i="29"/>
  <c r="I148" i="23"/>
  <c r="F150" i="22"/>
  <c r="H150" i="22" s="1"/>
  <c r="V103" i="22"/>
  <c r="X103" i="22" s="1"/>
  <c r="R114" i="1"/>
  <c r="L116" i="1"/>
  <c r="R116" i="1" s="1"/>
  <c r="L116" i="5"/>
  <c r="R116" i="5" s="1"/>
  <c r="R114" i="5"/>
  <c r="W103" i="15"/>
  <c r="P148" i="11"/>
  <c r="I116" i="2"/>
  <c r="O114" i="2"/>
  <c r="O116" i="2" s="1"/>
  <c r="F148" i="3"/>
  <c r="H148" i="3" s="1"/>
  <c r="V101" i="3"/>
  <c r="X101" i="3" s="1"/>
  <c r="P150" i="12"/>
  <c r="O150" i="19"/>
  <c r="Q150" i="19" s="1"/>
  <c r="P148" i="15"/>
  <c r="Q148" i="15"/>
  <c r="F150" i="15"/>
  <c r="H150" i="15" s="1"/>
  <c r="V103" i="15"/>
  <c r="X103" i="15" s="1"/>
  <c r="P150" i="19"/>
  <c r="I148" i="24"/>
  <c r="H148" i="24"/>
  <c r="P146" i="22"/>
  <c r="O150" i="26"/>
  <c r="Q150" i="26" s="1"/>
  <c r="F150" i="24"/>
  <c r="H150" i="24" s="1"/>
  <c r="V103" i="24"/>
  <c r="R117" i="28"/>
  <c r="L118" i="26"/>
  <c r="R118" i="26" s="1"/>
  <c r="R116" i="26"/>
  <c r="P150" i="29"/>
  <c r="Y97" i="5"/>
  <c r="R117" i="12"/>
  <c r="P150" i="15"/>
  <c r="O116" i="21"/>
  <c r="O118" i="21" s="1"/>
  <c r="Y101" i="15"/>
  <c r="Y99" i="23"/>
  <c r="Q148" i="9"/>
  <c r="Y100" i="7"/>
  <c r="X100" i="16"/>
  <c r="O118" i="16"/>
  <c r="F148" i="6"/>
  <c r="V101" i="6"/>
  <c r="Y102" i="17"/>
  <c r="Y99" i="11"/>
  <c r="P146" i="16"/>
  <c r="Q146" i="16"/>
  <c r="V103" i="19"/>
  <c r="X103" i="19" s="1"/>
  <c r="F150" i="19"/>
  <c r="H146" i="18"/>
  <c r="V103" i="23"/>
  <c r="X103" i="23" s="1"/>
  <c r="F150" i="23"/>
  <c r="H150" i="23" s="1"/>
  <c r="P150" i="28"/>
  <c r="H146" i="23"/>
  <c r="Y100" i="27"/>
  <c r="X100" i="27"/>
  <c r="W103" i="27"/>
  <c r="Y103" i="27" s="1"/>
  <c r="G150" i="27"/>
  <c r="I150" i="27" s="1"/>
  <c r="R117" i="29"/>
  <c r="H147" i="1"/>
  <c r="F148" i="5"/>
  <c r="H148" i="5" s="1"/>
  <c r="V101" i="5"/>
  <c r="X101" i="5" s="1"/>
  <c r="O148" i="11"/>
  <c r="Q148" i="11" s="1"/>
  <c r="W101" i="11"/>
  <c r="Y101" i="11" s="1"/>
  <c r="G150" i="24"/>
  <c r="W103" i="24"/>
  <c r="Y103" i="24" s="1"/>
  <c r="H149" i="27"/>
  <c r="I147" i="28"/>
  <c r="H147" i="28"/>
  <c r="P145" i="1"/>
  <c r="Q145" i="1"/>
  <c r="H144" i="8"/>
  <c r="X99" i="12"/>
  <c r="Y99" i="12"/>
  <c r="Y99" i="14"/>
  <c r="X99" i="7"/>
  <c r="P148" i="2"/>
  <c r="G148" i="6"/>
  <c r="I148" i="6" s="1"/>
  <c r="W101" i="6"/>
  <c r="Y101" i="6" s="1"/>
  <c r="I116" i="4"/>
  <c r="O114" i="4"/>
  <c r="O116" i="4" s="1"/>
  <c r="I116" i="11"/>
  <c r="O114" i="11"/>
  <c r="O116" i="11" s="1"/>
  <c r="F148" i="1"/>
  <c r="H148" i="1" s="1"/>
  <c r="V101" i="1"/>
  <c r="X101" i="1" s="1"/>
  <c r="L116" i="2"/>
  <c r="R116" i="2" s="1"/>
  <c r="R114" i="2"/>
  <c r="P148" i="6"/>
  <c r="L116" i="7"/>
  <c r="R114" i="7"/>
  <c r="R115" i="10"/>
  <c r="Q148" i="17"/>
  <c r="P148" i="17"/>
  <c r="I147" i="14"/>
  <c r="H147" i="14"/>
  <c r="H150" i="21"/>
  <c r="H146" i="22"/>
  <c r="O117" i="26"/>
  <c r="R117" i="14"/>
  <c r="Y99" i="18"/>
  <c r="F150" i="18"/>
  <c r="V103" i="18"/>
  <c r="L118" i="20"/>
  <c r="R116" i="20"/>
  <c r="X102" i="22"/>
  <c r="I146" i="29"/>
  <c r="X97" i="7"/>
  <c r="R115" i="3"/>
  <c r="Y97" i="3"/>
  <c r="I144" i="11"/>
  <c r="R117" i="13"/>
  <c r="G150" i="18"/>
  <c r="I150" i="18" s="1"/>
  <c r="W103" i="18"/>
  <c r="Y103" i="18" s="1"/>
  <c r="O116" i="20"/>
  <c r="O118" i="20" s="1"/>
  <c r="I118" i="20"/>
  <c r="R117" i="23"/>
  <c r="X99" i="4"/>
  <c r="Y100" i="12"/>
  <c r="X102" i="20"/>
  <c r="Y102" i="23"/>
  <c r="H150" i="30" l="1"/>
  <c r="O118" i="30"/>
  <c r="X103" i="30"/>
  <c r="I150" i="30"/>
  <c r="I148" i="1"/>
  <c r="R118" i="20"/>
  <c r="X101" i="6"/>
  <c r="Y103" i="15"/>
  <c r="H148" i="8"/>
  <c r="P150" i="26"/>
  <c r="Y101" i="7"/>
  <c r="X101" i="7"/>
  <c r="X101" i="11"/>
  <c r="P150" i="13"/>
  <c r="X101" i="2"/>
  <c r="X103" i="12"/>
  <c r="I150" i="20"/>
  <c r="H150" i="27"/>
  <c r="Y103" i="19"/>
  <c r="X101" i="9"/>
  <c r="X103" i="25"/>
  <c r="I150" i="17"/>
  <c r="H150" i="17"/>
  <c r="I150" i="13"/>
  <c r="I148" i="3"/>
  <c r="X101" i="10"/>
  <c r="Y103" i="22"/>
  <c r="H150" i="12"/>
  <c r="Y103" i="17"/>
  <c r="Y101" i="3"/>
  <c r="I148" i="4"/>
  <c r="X103" i="18"/>
  <c r="H148" i="6"/>
  <c r="P150" i="14"/>
  <c r="P148" i="10"/>
  <c r="I150" i="26"/>
  <c r="H148" i="2"/>
  <c r="Y101" i="5"/>
  <c r="X103" i="28"/>
  <c r="R116" i="6"/>
  <c r="I150" i="14"/>
  <c r="R116" i="9"/>
  <c r="X103" i="27"/>
  <c r="R116" i="4"/>
  <c r="H148" i="9"/>
  <c r="H150" i="25"/>
  <c r="Y103" i="23"/>
  <c r="X103" i="16"/>
  <c r="H148" i="10"/>
  <c r="O118" i="24"/>
  <c r="Y103" i="29"/>
  <c r="H150" i="18"/>
  <c r="R116" i="7"/>
  <c r="I150" i="24"/>
  <c r="H150" i="19"/>
  <c r="X103" i="24"/>
  <c r="Y101" i="8"/>
  <c r="R118" i="25"/>
  <c r="R118" i="13"/>
  <c r="I148" i="5"/>
  <c r="Y101" i="1"/>
  <c r="X103" i="20"/>
  <c r="H150" i="28"/>
  <c r="H148" i="7"/>
  <c r="P148" i="3"/>
  <c r="I150" i="15"/>
  <c r="O118" i="22"/>
  <c r="P150" i="21"/>
  <c r="P150" i="16"/>
  <c r="X103" i="14"/>
  <c r="R118" i="28"/>
  <c r="X103" i="13"/>
  <c r="X103" i="26"/>
  <c r="I150" i="23"/>
  <c r="R118" i="19"/>
  <c r="Y101" i="4"/>
  <c r="I150" i="22"/>
</calcChain>
</file>

<file path=xl/sharedStrings.xml><?xml version="1.0" encoding="utf-8"?>
<sst xmlns="http://schemas.openxmlformats.org/spreadsheetml/2006/main" count="7107" uniqueCount="222">
  <si>
    <t>DIRETORIA DE GESTÃO EM SAÚDE</t>
  </si>
  <si>
    <t>COORDENAÇÃO DE REGULAÇÃO DO ACESSO AOS SERVIÇOS DE SAÚDE</t>
  </si>
  <si>
    <t>OCUPAÇÃO DOS LEITOS DE UTI SUS NO PARANÁ EM 01/04/2022 AS 12:00hs (não inclui leitos exclusivos covid)</t>
  </si>
  <si>
    <t>MACRO</t>
  </si>
  <si>
    <t>RS</t>
  </si>
  <si>
    <t>MUNICÍPIO</t>
  </si>
  <si>
    <t>cód.</t>
  </si>
  <si>
    <t>ESTABELECIMENTO DE SAÚDE</t>
  </si>
  <si>
    <t>UTI ADULTO</t>
  </si>
  <si>
    <t>UTI PEDIATRICA</t>
  </si>
  <si>
    <t>Habilitado</t>
  </si>
  <si>
    <t>Contratado</t>
  </si>
  <si>
    <t>EXIST.</t>
  </si>
  <si>
    <t>OCUP.</t>
  </si>
  <si>
    <t>DISP.</t>
  </si>
  <si>
    <t>TX OCUP.</t>
  </si>
  <si>
    <t>LESTE</t>
  </si>
  <si>
    <t>Paranaguá</t>
  </si>
  <si>
    <t>2687127 HOSPITAL REGIONAL DO LITORAL</t>
  </si>
  <si>
    <t>Campina Grande do Sul</t>
  </si>
  <si>
    <t>0013633 HOSPITAL ANGELINA CARON</t>
  </si>
  <si>
    <t>Campo Largo</t>
  </si>
  <si>
    <t>0013838 HOSPITAL SAO LUCAS</t>
  </si>
  <si>
    <t>6426204 HOSPITAL INFANTIL WALDEMAR MONASTIER</t>
  </si>
  <si>
    <t>5603145 HOSPITAL DO CENTRO</t>
  </si>
  <si>
    <t>0013846 HOSPITAL DO ROCIO</t>
  </si>
  <si>
    <t>Curitiba</t>
  </si>
  <si>
    <t>0015245 HOSPITAL UNIVERSITARIO EVANGELICO MACKENZIE</t>
  </si>
  <si>
    <t xml:space="preserve"> </t>
  </si>
  <si>
    <t>6388671 HOSPITAL DO IDOSO ZILDA ARNS</t>
  </si>
  <si>
    <t>0015318 HNSG</t>
  </si>
  <si>
    <t>0015334 HOSPITAL SANTA CASA DE CURITIBA</t>
  </si>
  <si>
    <t>0015369 HOSPITAL DO TRABALHADOR</t>
  </si>
  <si>
    <t>0015563 HOSPITAL INFANTIL PEQUENO PRINCIPE</t>
  </si>
  <si>
    <t>0015407 HOSPITAL UNIVERSITARIO CAJURU</t>
  </si>
  <si>
    <t>0015423 CRUZ VERMELHA BRASILEIRA FILIAL DO ESTADO DO PARANA</t>
  </si>
  <si>
    <t>3075516 HOSPITAL SAO VICENTE</t>
  </si>
  <si>
    <t>0015644 HOSPITAL ERASTO GAERTNER</t>
  </si>
  <si>
    <t>2384299 HOSPITAL DE CLINICAS</t>
  </si>
  <si>
    <t>São José dos Pinhais</t>
  </si>
  <si>
    <t>2753278 HOSPITAL E MATERNIDADE MUNICIPAL DE SAO JOSE DOS PINHAIS</t>
  </si>
  <si>
    <t>Araucária</t>
  </si>
  <si>
    <t>5995280 HOSPITAL MUNICIPAL DE ARAUCARIA</t>
  </si>
  <si>
    <t>Castro</t>
  </si>
  <si>
    <t>2683210 HOSPITAL DA CRUZ VERMELHA DE CASTRO</t>
  </si>
  <si>
    <t>Ponta Grossa</t>
  </si>
  <si>
    <t>2683202H M AMADEU PUPPI</t>
  </si>
  <si>
    <t>2686791 ASSOCIACAO HOSPITALAR BOM JESUS</t>
  </si>
  <si>
    <t>2686953 SANTA CASA DE MISERICORDIA DE PONTA GROSSA</t>
  </si>
  <si>
    <t>6542638 HOSPITAL UNIVERSITARIO REGIONAL DOS CAMPOS GERAIS</t>
  </si>
  <si>
    <t>Irati</t>
  </si>
  <si>
    <t>2783789 SANTA CASA DE IRATI</t>
  </si>
  <si>
    <t>Guarapuava</t>
  </si>
  <si>
    <t>2741989 HOSPITAL DE CARIDADE SAO VICENTE DE PAULO</t>
  </si>
  <si>
    <t>2742047 INSTITUTO VIRMOND</t>
  </si>
  <si>
    <t>União da Vitória</t>
  </si>
  <si>
    <t>2568349 HOSPITAL REGIONAL DE CARIDADE NOSSA SRA APARECIDA</t>
  </si>
  <si>
    <t>2568373 ASSOCIACAO DE PROTECAO A MATERNIDADE E A INFANCIA</t>
  </si>
  <si>
    <t>Telemaco Borba</t>
  </si>
  <si>
    <t>2740435 INSTITUTO DR FEITOSA</t>
  </si>
  <si>
    <t>Total Macro Leste</t>
  </si>
  <si>
    <t>OESTE</t>
  </si>
  <si>
    <t>Pato Branco</t>
  </si>
  <si>
    <t>0017868 POLICLINICA PATO BRANCO</t>
  </si>
  <si>
    <t>0017884 ISSAL</t>
  </si>
  <si>
    <t>Palmas</t>
  </si>
  <si>
    <t>2738287 INSTITUTO SANTA PELIZZARI</t>
  </si>
  <si>
    <t>Francisco Beltrão</t>
  </si>
  <si>
    <t>2666731 HOSPITAL SAO FRANCISCO</t>
  </si>
  <si>
    <t>5373190 CEONC</t>
  </si>
  <si>
    <t>6424341 HOSPITAL REGIONAL DO SUDOESTE WALTER ALBERTO PECOITS F B</t>
  </si>
  <si>
    <t>Medianeira</t>
  </si>
  <si>
    <t>2582716 HOSPITAL E MATERNIDADE NOSSA SENHORA DA LUZ</t>
  </si>
  <si>
    <t>Foz do iguaçu</t>
  </si>
  <si>
    <t>2591049 HOSPITAL MINISTRO COSTA CAVALCANTI</t>
  </si>
  <si>
    <t>5061989 HOSPITAL MUNICIPAL PADRE GERMANO LAUCK</t>
  </si>
  <si>
    <t>Cascavel</t>
  </si>
  <si>
    <t>2737434 CEONC</t>
  </si>
  <si>
    <t>2738252 HOSPITAL DO CORACAO</t>
  </si>
  <si>
    <t>2738309 HOSPITAL DE ENSINO SAO LUCAS</t>
  </si>
  <si>
    <t>2738368 HOSPITAL UNIVERSITARIO DO OESTE DO PARANA</t>
  </si>
  <si>
    <t>2740338 HOSPITAL DO CANCER DE CASCAVEL UOPECCAN</t>
  </si>
  <si>
    <t>Toledo</t>
  </si>
  <si>
    <t>4056752 HOESP</t>
  </si>
  <si>
    <t>Total Macro oeste</t>
  </si>
  <si>
    <t>NOROESTE</t>
  </si>
  <si>
    <t>Campo Mourão</t>
  </si>
  <si>
    <t>0014109 HOSPITAL SANTA CASA DE MISERICORDIA</t>
  </si>
  <si>
    <t>0014125 CENTER CLINICAS</t>
  </si>
  <si>
    <t>Umuarama</t>
  </si>
  <si>
    <t>2679736 ASSOCIACAO BENEFICENTE SAO FRANCISCO DE ASSIS</t>
  </si>
  <si>
    <t>2594366 INSTITUTO NOSSA SENHORA APARECIDA</t>
  </si>
  <si>
    <t>3005011 NOROSPAR</t>
  </si>
  <si>
    <t>7845138 UOPECCAN FILIAL UMUARAMA</t>
  </si>
  <si>
    <t>Cianorte</t>
  </si>
  <si>
    <t>2733676 HOSPITAL SAO PAULO</t>
  </si>
  <si>
    <t>2735989 FUNDHOSPAR FUNDACAO HOSPITALAR DO PARANA</t>
  </si>
  <si>
    <t>Paranavaí</t>
  </si>
  <si>
    <t>2754738 SANTA CASA DE PARANAVAI</t>
  </si>
  <si>
    <t>Maringá</t>
  </si>
  <si>
    <t>2586142 HOSPITAL MEMORIAL UNINGA</t>
  </si>
  <si>
    <t>2586169 HOSPITAL DO CANCER DE MARINGA</t>
  </si>
  <si>
    <t>2587335 HOSPITAL UNIVERSITARIO REGIONAL DE MARINGA</t>
  </si>
  <si>
    <t>2594714 HOSPITAL E MATERNIDADE MARIA AUXILIADORA</t>
  </si>
  <si>
    <t>2743477 HOSPITAL MUNICIPAL TELMA VILLANOVA KASPROWICZ</t>
  </si>
  <si>
    <t>2743469 HOSPITAL E MATERNIDADE SANTA RITA</t>
  </si>
  <si>
    <t>Sarandi</t>
  </si>
  <si>
    <t>2825589 METROPOLITANA DE SARANDI</t>
  </si>
  <si>
    <t>Total Macro noroeste</t>
  </si>
  <si>
    <t>NORTE</t>
  </si>
  <si>
    <t>Apucarana</t>
  </si>
  <si>
    <t>2439263 HNSG MATERNO INFANTIL</t>
  </si>
  <si>
    <t>2439360 HNSG HOSPITAL DA PROVIDENCIA</t>
  </si>
  <si>
    <t>Arapongas</t>
  </si>
  <si>
    <t>2576198 IRMANDADE SANTA CASA DE ARAPONGAS</t>
  </si>
  <si>
    <t>2576341 HONPAR HOSPITAL NORTE PARANAENSE</t>
  </si>
  <si>
    <t>Londrina</t>
  </si>
  <si>
    <t>2550792 HOSPITAL EVANGELICO DE LONDRINA</t>
  </si>
  <si>
    <t>2781859 HOSPITAL UNIVERSITARIO REGIONAL DO NORTE DO PARANA</t>
  </si>
  <si>
    <t>2577623 HCL HOSPITAL DO CANCER DE LONDRINA</t>
  </si>
  <si>
    <t>2580055 ISCAL</t>
  </si>
  <si>
    <t>Cambé</t>
  </si>
  <si>
    <t>2730650 SANTA CASA DE CAMBE</t>
  </si>
  <si>
    <t>Bandeirantes</t>
  </si>
  <si>
    <t>2577410 SANTA CASA DE BANDEIRANTES</t>
  </si>
  <si>
    <t>Cornélio Procópio</t>
  </si>
  <si>
    <t>CEGEN</t>
  </si>
  <si>
    <t>2582449 SANTA CASA DE CORNELIO PROCOPIO</t>
  </si>
  <si>
    <t>Jacarezinho</t>
  </si>
  <si>
    <t>2783800 SANTA CASA MISERICORDIA DE JACAREZINHO</t>
  </si>
  <si>
    <t>Ivaiporã</t>
  </si>
  <si>
    <t>2590182 INSTITUTO LUCENA SANCHEZ</t>
  </si>
  <si>
    <t>2590727 HOSPITAL BOM JESUS</t>
  </si>
  <si>
    <t>Total Macro norte</t>
  </si>
  <si>
    <t>Total Sistema Estadual de Regulação</t>
  </si>
  <si>
    <t>Fonte: Sistema Estadual de Regulação, e-saude, SMS de São José dos Pinhais e Araucária.</t>
  </si>
  <si>
    <t xml:space="preserve">                SECRETARIA DE ESTADO DA SAÚDE DO PARANÁ</t>
  </si>
  <si>
    <t>TOTAL UTI Adulto e pediátrica</t>
  </si>
  <si>
    <t>TOTAL</t>
  </si>
  <si>
    <t>OCUPAÇÃO DOS LEITOS DE UTI SISTEMA ESTADUAL DE REGULAÇÃO EM 01/04/2022 (EXCETO LEITOS EXCLUSIVOS COVID)</t>
  </si>
  <si>
    <t>TIPO DE LEITO</t>
  </si>
  <si>
    <t>EXISTENTES</t>
  </si>
  <si>
    <t>OCUPADOS</t>
  </si>
  <si>
    <t>DISPONÍVEIS</t>
  </si>
  <si>
    <t>TX de ocup.</t>
  </si>
  <si>
    <t>TOTAL UTI</t>
  </si>
  <si>
    <t>Obs: Não inclui os leitos exclusivos COVID</t>
  </si>
  <si>
    <t>Ocupação de Leitos SUS (não COVID)</t>
  </si>
  <si>
    <t>Leito CLINICO ADULTO</t>
  </si>
  <si>
    <t>Leito CLINICO PEDIATRICO</t>
  </si>
  <si>
    <t>Exist</t>
  </si>
  <si>
    <t>Ocup</t>
  </si>
  <si>
    <t>Livre</t>
  </si>
  <si>
    <t>Tx de ocup.</t>
  </si>
  <si>
    <t>Fonte: Sistema Estadual de Regulação – CARE Pr</t>
  </si>
  <si>
    <t>Obs.: Dado parcial, considerando apenas a informação constante no Sistema CARE.</t>
  </si>
  <si>
    <t>ADULTO</t>
  </si>
  <si>
    <t>PEDIÁTRICO</t>
  </si>
  <si>
    <t>UTI</t>
  </si>
  <si>
    <t>CLÍNICO</t>
  </si>
  <si>
    <t>OCUPAÇÃO DOS LEITOS DE UTI SUS NO PARANÁ EM 02/04/2022 AS 12:00hs (não inclui leitos exclusivos covid)</t>
  </si>
  <si>
    <t>OCUPAÇÃO DOS LEITOS DE UTI SISTEMA ESTADUAL DE REGULAÇÃO EM 02/04/2022 (EXCETO LEITOS EXCLUSIVOS COVID)</t>
  </si>
  <si>
    <t>OCUPAÇÃO DOS LEITOS DE UTI SUS NO PARANÁ EM 03/04/2022 AS 12:00hs (não inclui leitos exclusivos covid)</t>
  </si>
  <si>
    <t>OCUPAÇÃO DOS LEITOS DE UTI SISTEMA ESTADUAL DE REGULAÇÃO EM 03/04/2022 (EXCETO LEITOS EXCLUSIVOS COVID)</t>
  </si>
  <si>
    <t>OCUPAÇÃO DOS LEITOS DE UTI SUS NO PARANÁ EM 04/04/2022 AS 12:00hs (não inclui leitos exclusivos covid)</t>
  </si>
  <si>
    <t>OCUPAÇÃO DOS LEITOS DE UTI SISTEMA ESTADUAL DE REGULAÇÃO EM 04/04/2022 (EXCETO LEITOS EXCLUSIVOS COVID)</t>
  </si>
  <si>
    <t>OCUPAÇÃO DOS LEITOS DE UTI SUS NO PARANÁ EM 05/04/2022 AS 12:00hs (não inclui leitos exclusivos covid)</t>
  </si>
  <si>
    <t>OCUPAÇÃO DOS LEITOS DE UTI SISTEMA ESTADUAL DE REGULAÇÃO EM 05/04/2022 (EXCETO LEITOS EXCLUSIVOS COVID)</t>
  </si>
  <si>
    <t>OCUPAÇÃO DOS LEITOS DE UTI SUS NO PARANÁ EM 06/04/2022 AS 12:00hs (não inclui leitos exclusivos covid)</t>
  </si>
  <si>
    <t>OCUPAÇÃO DOS LEITOS DE UTI SISTEMA ESTADUAL DE REGULAÇÃO EM 06/04/2022 (EXCETO LEITOS EXCLUSIVOS COVID)</t>
  </si>
  <si>
    <t>OCUPAÇÃO DOS LEITOS DE UTI SUS NO PARANÁ EM 07/04/2022 AS 12:00hs (não inclui leitos exclusivos covid)</t>
  </si>
  <si>
    <t>OCUPAÇÃO DOS LEITOS DE UTI SISTEMA ESTADUAL DE REGULAÇÃO EM 07/04/2022 (EXCETO LEITOS EXCLUSIVOS COVID)</t>
  </si>
  <si>
    <t>OCUPAÇÃO DOS LEITOS DE UTI SUS NO PARANÁ EM 08/04/2022 AS 12:00hs (não inclui leitos exclusivos covid)</t>
  </si>
  <si>
    <t>OCUPAÇÃO DOS LEITOS DE UTI SISTEMA ESTADUAL DE REGULAÇÃO EM 08/04/2022 (EXCETO LEITOS EXCLUSIVOS COVID)</t>
  </si>
  <si>
    <t>OCUPAÇÃO DOS LEITOS DE UTI SUS NO PARANÁ EM 09/04/2022 AS 12:00hs (não inclui leitos exclusivos covid)</t>
  </si>
  <si>
    <t>OCUPAÇÃO DOS LEITOS DE UTI SISTEMA ESTADUAL DE REGULAÇÃO EM 09/04/2022 (EXCETO LEITOS EXCLUSIVOS COVID)</t>
  </si>
  <si>
    <t>OCUPAÇÃO DOS LEITOS DE UTI SUS NO PARANÁ EM 10/04/2022 AS 12:00hs (não inclui leitos exclusivos covid)</t>
  </si>
  <si>
    <t>OCUPAÇÃO DOS LEITOS DE UTI SISTEMA ESTADUAL DE REGULAÇÃO EM 10/04/2022 (EXCETO LEITOS EXCLUSIVOS COVID)</t>
  </si>
  <si>
    <t>OCUPAÇÃO DOS LEITOS DE UTI SUS NO PARANÁ EM 11/04/2022 AS 12:00hs (não inclui leitos exclusivos covid)</t>
  </si>
  <si>
    <t>OCUPAÇÃO DOS LEITOS DE UTI SISTEMA ESTADUAL DE REGULAÇÃO EM 11/04/2022 (EXCETO LEITOS EXCLUSIVOS COVID)</t>
  </si>
  <si>
    <t>OCUPAÇÃO DOS LEITOS DE UTI SUS NO PARANÁ EM 12/04/2022 AS 12:00hs (não inclui leitos exclusivos covid)</t>
  </si>
  <si>
    <t>Laranjeiras do Sul</t>
  </si>
  <si>
    <t>2741873 INSTITUTO SÃO JOSÉ</t>
  </si>
  <si>
    <t>colorado</t>
  </si>
  <si>
    <t>2733307 HOSPITAL E MATERNIDADE SANTA CLARA</t>
  </si>
  <si>
    <t>2577380 CEGEN</t>
  </si>
  <si>
    <t>OCUPAÇÃO DOS LEITOS DE UTI SISTEMA ESTADUAL DE REGULAÇÃO EM 12/04/2022 (EXCETO LEITOS EXCLUSIVOS COVID)</t>
  </si>
  <si>
    <t>OCUPAÇÃO DOS LEITOS DE UTI SUS NO PARANÁ EM 13/04/2022 AS 12:00hs (não inclui leitos exclusivos covid)</t>
  </si>
  <si>
    <t>OCUPAÇÃO DOS LEITOS DE UTI SISTEMA ESTADUAL DE REGULAÇÃO EM 13/04/2022 (EXCETO LEITOS EXCLUSIVOS COVID)</t>
  </si>
  <si>
    <t>OCUPAÇÃO DOS LEITOS DE UTI SUS NO PARANÁ EM 14/04/2022 AS 12:00hs (não inclui leitos exclusivos covid)</t>
  </si>
  <si>
    <t>OCUPAÇÃO DOS LEITOS DE UTI SISTEMA ESTADUAL DE REGULAÇÃO EM 14/04/2022 (EXCETO LEITOS EXCLUSIVOS COVID)</t>
  </si>
  <si>
    <t>OCUPAÇÃO DOS LEITOS DE UTI SUS NO PARANÁ EM 15/04/2022 AS 12:00hs (não inclui leitos exclusivos covid)</t>
  </si>
  <si>
    <t>OCUPAÇÃO DOS LEITOS DE UTI SISTEMA ESTADUAL DE REGULAÇÃO EM 15/04/2022 (EXCETO LEITOS EXCLUSIVOS COVID)</t>
  </si>
  <si>
    <t>OCUPAÇÃO DOS LEITOS DE UTI SUS NO PARANÁ EM 16/04/2022 AS 12:00hs (não inclui leitos exclusivos covid)</t>
  </si>
  <si>
    <t>OCUPAÇÃO DOS LEITOS DE UTI SUS NO PARANÁ EM 17/04/2022 AS 12:00hs (não inclui leitos exclusivos covid)</t>
  </si>
  <si>
    <t>OCUPAÇÃO DOS LEITOS DE UTI SISTEMA ESTADUAL DE REGULAÇÃO EM 17/04/2022 (EXCETO LEITOS EXCLUSIVOS COVID)</t>
  </si>
  <si>
    <t>OCUPAÇÃO DOS LEITOS DE UTI SUS NO PARANÁ EM 18/04/2022 AS 12:00hs (não inclui leitos exclusivos covid)</t>
  </si>
  <si>
    <t>OCUPAÇÃO DOS LEITOS DE UTI SUS NO PARANÁ EM 8/04/2022 AS 12:00hs (não inclui leitos exclusivos covid)</t>
  </si>
  <si>
    <t>OCUPAÇÃO DOS LEITOS DE UTI SISTEMA ESTADUAL DE REGULAÇÃO EM 18/04/2022 (EXCETO LEITOS EXCLUSIVOS COVID)</t>
  </si>
  <si>
    <t>OCUPAÇÃO DOS LEITOS DE UTI SUS NO PARANÁ EM 19/04/2022 AS 12:00hs (não inclui leitos exclusivos covid)</t>
  </si>
  <si>
    <t>OCUPAÇÃO DOS LEITOS DE UTI SISTEMA ESTADUAL DE REGULAÇÃO EM 19/04/2022 (EXCETO LEITOS EXCLUSIVOS COVID)</t>
  </si>
  <si>
    <t>OCUPAÇÃO DOS LEITOS DE UTI SUS NO PARANÁ EM 20/04/2022 AS 12:00hs (não inclui leitos exclusivos covid)</t>
  </si>
  <si>
    <t>OCUPAÇÃO DOS LEITOS DE UTI SISTEMA ESTADUAL DE REGULAÇÃO EM 20/04/2022 (EXCETO LEITOS EXCLUSIVOS COVID)</t>
  </si>
  <si>
    <t>OCUPAÇÃO DOS LEITOS DE UTI SUS NO PARANÁ EM 21/04/2022 AS 12:00hs (não inclui leitos exclusivos covid)</t>
  </si>
  <si>
    <t>OCUPAÇÃO DOS LEITOS DE UTI SISTEMA ESTADUAL DE REGULAÇÃO EM 21/04/2022 (EXCETO LEITOS EXCLUSIVOS COVID)</t>
  </si>
  <si>
    <t>OCUPAÇÃO DOS LEITOS DE UTI SUS NO PARANÁ EM 22/04/2022 AS 12:00hs (não inclui leitos exclusivos covid)</t>
  </si>
  <si>
    <t>OCUPAÇÃO DOS LEITOS DE UTI SISTEMA ESTADUAL DE REGULAÇÃO EM 22/04/2022 (EXCETO LEITOS EXCLUSIVOS COVID)</t>
  </si>
  <si>
    <t>OCUPAÇÃO DOS LEITOS DE UTI SUS NO PARANÁ EM 23/04/2022 AS 12:00hs (não inclui leitos exclusivos covid)</t>
  </si>
  <si>
    <t>OCUPAÇÃO DOS LEITOS DE UTI SISTEMA ESTADUAL DE REGULAÇÃO EM 23/04/2022 (EXCETO LEITOS EXCLUSIVOS COVID)</t>
  </si>
  <si>
    <t>OCUPAÇÃO DOS LEITOS DE UTI SUS NO PARANÁ EM 24/04/2022 AS 12:00hs (não inclui leitos exclusivos covid)</t>
  </si>
  <si>
    <t>OCUPAÇÃO DOS LEITOS DE UTI SISTEMA ESTADUAL DE REGULAÇÃO EM 24/04/2022 (EXCETO LEITOS EXCLUSIVOS COVID)</t>
  </si>
  <si>
    <t>OCUPAÇÃO DOS LEITOS DE UTI SUS NO PARANÁ EM 25/04/2022 AS 12:00hs (não inclui leitos exclusivos covid)</t>
  </si>
  <si>
    <t>OCUPAÇÃO DOS LEITOS DE UTI SISTEMA ESTADUAL DE REGULAÇÃO EM 25/04/2022 (EXCETO LEITOS EXCLUSIVOS COVID)</t>
  </si>
  <si>
    <t>OCUPAÇÃO DOS LEITOS DE UTI SUS NO PARANÁ EM 26/04/2022 AS 12:00hs (não inclui leitos exclusivos covid)</t>
  </si>
  <si>
    <t>OCUPAÇÃO DOS LEITOS DE UTI SISTEMA ESTADUAL DE REGULAÇÃO EM 26/04/2022 (EXCETO LEITOS EXCLUSIVOS COVID)</t>
  </si>
  <si>
    <t>OCUPAÇÃO DOS LEITOS DE UTI SUS NO PARANÁ EM 27/04/2022 AS 12:00hs (não inclui leitos exclusivos covid)</t>
  </si>
  <si>
    <t>OCUPAÇÃO DOS LEITOS DE UTI SISTEMA ESTADUAL DE REGULAÇÃO EM 27/04/2022 (EXCETO LEITOS EXCLUSIVOS COVID)</t>
  </si>
  <si>
    <t>OCUPAÇÃO DOS LEITOS DE UTI SUS NO PARANÁ EM 28/04/2022 AS 12:00hs (não inclui leitos exclusivos covid)</t>
  </si>
  <si>
    <t>OCUPAÇÃO DOS LEITOS DE UTI SISTEMA ESTADUAL DE REGULAÇÃO EM 28/04/2022 (EXCETO LEITOS EXCLUSIVOS COVID)</t>
  </si>
  <si>
    <t>OCUPAÇÃO DOS LEITOS DE UTI SUS NO PARANÁ EM 29/04/2022 AS 12:00hs (não inclui leitos exclusivos covid)</t>
  </si>
  <si>
    <t>OCUPAÇÃO DOS LEITOS DE UTI SISTEMA ESTADUAL DE REGULAÇÃO EM 29/04/2022 (EXCETO LEITOS EXCLUSIVOS COVID)</t>
  </si>
  <si>
    <t>OCUPAÇÃO DOS LEITOS DE UTI SUS NO PARANÁ EM 30/04/2022 AS 12:00hs (não inclui leitos exclusivos covid)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</si>
</sst>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0%"/>
  </numFmts>
  <fonts count="24">
    <font>
      <sz val="11"/>
      <color rgb="FF000000"/>
      <name val="Calibri"/>
      <family val="2"/>
      <charset val="1"/>
    </font>
    <font>
      <b/>
      <sz val="10"/>
      <color rgb="FF000000"/>
      <name val="Arial1"/>
      <charset val="1"/>
    </font>
    <font>
      <b/>
      <sz val="8"/>
      <color rgb="FF000000"/>
      <name val="Arial1"/>
      <charset val="1"/>
    </font>
    <font>
      <b/>
      <sz val="10"/>
      <color rgb="FF000000"/>
      <name val="Calibri1"/>
      <charset val="1"/>
    </font>
    <font>
      <b/>
      <sz val="8"/>
      <color rgb="FF000000"/>
      <name val="Calibri1"/>
      <charset val="1"/>
    </font>
    <font>
      <sz val="8"/>
      <color rgb="FF000000"/>
      <name val="Arial1"/>
      <charset val="1"/>
    </font>
    <font>
      <sz val="8"/>
      <color rgb="FF000000"/>
      <name val="Calibri1"/>
      <charset val="1"/>
    </font>
    <font>
      <sz val="10"/>
      <color rgb="FF000000"/>
      <name val="Calibri11"/>
      <charset val="1"/>
    </font>
    <font>
      <sz val="8"/>
      <color rgb="FF003300"/>
      <name val="Arial1"/>
      <charset val="1"/>
    </font>
    <font>
      <b/>
      <sz val="10"/>
      <color rgb="FF003300"/>
      <name val="Arial1"/>
      <charset val="1"/>
    </font>
    <font>
      <b/>
      <sz val="8"/>
      <color rgb="FF003300"/>
      <name val="Arial1"/>
      <charset val="1"/>
    </font>
    <font>
      <sz val="8"/>
      <name val="Calibri1"/>
      <charset val="1"/>
    </font>
    <font>
      <sz val="8"/>
      <color rgb="FFC9211E"/>
      <name val="Arial1"/>
      <charset val="1"/>
    </font>
    <font>
      <b/>
      <sz val="10"/>
      <color rgb="FF003300"/>
      <name val="Calibri1"/>
      <charset val="1"/>
    </font>
    <font>
      <sz val="12"/>
      <color rgb="FF000000"/>
      <name val="Calibri1"/>
      <charset val="1"/>
    </font>
    <font>
      <b/>
      <sz val="16"/>
      <color rgb="FF000000"/>
      <name val="Calibri1"/>
      <charset val="1"/>
    </font>
    <font>
      <b/>
      <sz val="14"/>
      <color rgb="FF000000"/>
      <name val="Arial1"/>
      <charset val="1"/>
    </font>
    <font>
      <b/>
      <sz val="16"/>
      <color rgb="FF000000"/>
      <name val="Arial1"/>
      <charset val="1"/>
    </font>
    <font>
      <b/>
      <sz val="12"/>
      <color rgb="FF000000"/>
      <name val="Calibri1"/>
      <charset val="1"/>
    </font>
    <font>
      <b/>
      <sz val="14"/>
      <color rgb="FF000000"/>
      <name val="Calibri1"/>
      <charset val="1"/>
    </font>
    <font>
      <b/>
      <sz val="10"/>
      <color rgb="FF000000"/>
      <name val="Liberation Sans11"/>
      <charset val="1"/>
    </font>
    <font>
      <sz val="8"/>
      <color rgb="FF000000"/>
      <name val="Liberation Sans11"/>
      <charset val="1"/>
    </font>
    <font>
      <sz val="8"/>
      <name val="Arial1"/>
      <charset val="1"/>
    </font>
    <font>
      <sz val="12"/>
      <name val="Calibri1"/>
      <charset val="1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6600"/>
        <bgColor rgb="FFFF9900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993366"/>
        <bgColor rgb="FF993366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7" fillId="0" borderId="0" applyBorder="0" applyProtection="0"/>
  </cellStyleXfs>
  <cellXfs count="126">
    <xf numFmtId="0" fontId="0" fillId="0" borderId="0" xfId="0"/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9" fontId="6" fillId="3" borderId="3" xfId="1" applyFont="1" applyFill="1" applyBorder="1" applyAlignment="1" applyProtection="1">
      <alignment horizontal="center" vertical="center"/>
    </xf>
    <xf numFmtId="0" fontId="6" fillId="3" borderId="3" xfId="1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9" fontId="4" fillId="2" borderId="3" xfId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9" fontId="6" fillId="5" borderId="3" xfId="1" applyFont="1" applyFill="1" applyBorder="1" applyAlignment="1" applyProtection="1">
      <alignment horizontal="center" vertical="center"/>
    </xf>
    <xf numFmtId="0" fontId="6" fillId="5" borderId="3" xfId="1" applyNumberFormat="1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9" fontId="6" fillId="7" borderId="3" xfId="1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9" fontId="6" fillId="8" borderId="3" xfId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9" fontId="6" fillId="2" borderId="3" xfId="1" applyFont="1" applyFill="1" applyBorder="1" applyAlignment="1" applyProtection="1">
      <alignment horizontal="center" vertical="center"/>
    </xf>
    <xf numFmtId="0" fontId="6" fillId="2" borderId="3" xfId="1" applyNumberFormat="1" applyFont="1" applyFill="1" applyBorder="1" applyAlignment="1" applyProtection="1">
      <alignment horizontal="center" vertical="center"/>
    </xf>
    <xf numFmtId="9" fontId="6" fillId="9" borderId="3" xfId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9" fontId="3" fillId="2" borderId="3" xfId="1" applyFont="1" applyFill="1" applyBorder="1" applyAlignment="1" applyProtection="1">
      <alignment horizontal="center" vertical="center"/>
    </xf>
    <xf numFmtId="3" fontId="3" fillId="2" borderId="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9" fontId="14" fillId="0" borderId="0" xfId="1" applyFont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9" fontId="3" fillId="7" borderId="3" xfId="0" applyNumberFormat="1" applyFont="1" applyFill="1" applyBorder="1" applyAlignment="1">
      <alignment horizontal="center" vertical="center"/>
    </xf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wrapText="1" shrinkToFit="1"/>
    </xf>
    <xf numFmtId="0" fontId="0" fillId="0" borderId="3" xfId="0" applyBorder="1"/>
    <xf numFmtId="164" fontId="0" fillId="0" borderId="3" xfId="0" applyNumberFormat="1" applyBorder="1"/>
    <xf numFmtId="164" fontId="20" fillId="0" borderId="3" xfId="0" applyNumberFormat="1" applyFont="1" applyBorder="1"/>
    <xf numFmtId="0" fontId="21" fillId="0" borderId="0" xfId="0" applyFont="1"/>
    <xf numFmtId="164" fontId="0" fillId="0" borderId="0" xfId="0" applyNumberFormat="1"/>
    <xf numFmtId="3" fontId="20" fillId="11" borderId="3" xfId="0" applyNumberFormat="1" applyFont="1" applyFill="1" applyBorder="1" applyAlignment="1">
      <alignment horizontal="center"/>
    </xf>
    <xf numFmtId="9" fontId="20" fillId="11" borderId="3" xfId="0" applyNumberFormat="1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1" fontId="20" fillId="11" borderId="3" xfId="0" applyNumberFormat="1" applyFont="1" applyFill="1" applyBorder="1" applyAlignment="1">
      <alignment horizontal="center"/>
    </xf>
    <xf numFmtId="3" fontId="20" fillId="12" borderId="3" xfId="0" applyNumberFormat="1" applyFont="1" applyFill="1" applyBorder="1" applyAlignment="1">
      <alignment horizontal="center"/>
    </xf>
    <xf numFmtId="9" fontId="20" fillId="12" borderId="3" xfId="0" applyNumberFormat="1" applyFont="1" applyFill="1" applyBorder="1" applyAlignment="1">
      <alignment horizontal="center"/>
    </xf>
    <xf numFmtId="0" fontId="20" fillId="12" borderId="3" xfId="0" applyFont="1" applyFill="1" applyBorder="1" applyAlignment="1">
      <alignment horizontal="center"/>
    </xf>
    <xf numFmtId="1" fontId="20" fillId="12" borderId="3" xfId="0" applyNumberFormat="1" applyFont="1" applyFill="1" applyBorder="1" applyAlignment="1">
      <alignment horizontal="center"/>
    </xf>
    <xf numFmtId="3" fontId="20" fillId="13" borderId="3" xfId="0" applyNumberFormat="1" applyFont="1" applyFill="1" applyBorder="1" applyAlignment="1">
      <alignment horizontal="center"/>
    </xf>
    <xf numFmtId="9" fontId="20" fillId="13" borderId="3" xfId="0" applyNumberFormat="1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1" fontId="20" fillId="13" borderId="3" xfId="0" applyNumberFormat="1" applyFont="1" applyFill="1" applyBorder="1" applyAlignment="1">
      <alignment horizontal="center"/>
    </xf>
    <xf numFmtId="3" fontId="20" fillId="9" borderId="3" xfId="0" applyNumberFormat="1" applyFont="1" applyFill="1" applyBorder="1" applyAlignment="1">
      <alignment horizontal="center"/>
    </xf>
    <xf numFmtId="9" fontId="20" fillId="9" borderId="3" xfId="0" applyNumberFormat="1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1" fontId="20" fillId="9" borderId="3" xfId="0" applyNumberFormat="1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center"/>
    </xf>
    <xf numFmtId="9" fontId="20" fillId="2" borderId="3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1" fontId="20" fillId="2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top"/>
    </xf>
    <xf numFmtId="0" fontId="22" fillId="2" borderId="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textRotation="90"/>
    </xf>
    <xf numFmtId="0" fontId="9" fillId="7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9" fontId="3" fillId="10" borderId="3" xfId="1" applyFont="1" applyFill="1" applyBorder="1" applyAlignment="1" applyProtection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9" fontId="18" fillId="2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8"/>
  <sheetViews>
    <sheetView zoomScale="65" zoomScaleNormal="65" workbookViewId="0"/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29</v>
      </c>
      <c r="G8" s="20">
        <v>29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7</v>
      </c>
      <c r="P8" s="19">
        <f>N8-O8</f>
        <v>3</v>
      </c>
      <c r="Q8" s="21">
        <f>O8/N8</f>
        <v>0.7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2</v>
      </c>
      <c r="K9" s="20"/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38</v>
      </c>
      <c r="H11" s="19">
        <f t="shared" ref="H11:H17" si="0">F11-G11</f>
        <v>7</v>
      </c>
      <c r="I11" s="21">
        <f t="shared" ref="I11:I17" si="1">G11/F11</f>
        <v>0.84444444444444444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136</v>
      </c>
      <c r="G12" s="20">
        <v>136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30</v>
      </c>
      <c r="P18" s="19">
        <f>N18-O18</f>
        <v>4</v>
      </c>
      <c r="Q18" s="21">
        <f>O18/N18</f>
        <v>0.88235294117647056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26</v>
      </c>
      <c r="H19" s="19">
        <f t="shared" ref="H19:H26" si="2">F19-G19</f>
        <v>3</v>
      </c>
      <c r="I19" s="21">
        <f t="shared" ref="I19:I26" si="3">G19/F19</f>
        <v>0.89655172413793105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7</v>
      </c>
      <c r="H21" s="19">
        <f t="shared" si="2"/>
        <v>1</v>
      </c>
      <c r="I21" s="21">
        <f t="shared" si="3"/>
        <v>0.875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10</v>
      </c>
      <c r="G22" s="20">
        <v>10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3</v>
      </c>
      <c r="P22" s="19">
        <f>N22-O22</f>
        <v>1</v>
      </c>
      <c r="Q22" s="21">
        <f>O22/N22</f>
        <v>0.75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3</v>
      </c>
      <c r="L28" s="19">
        <f>J28-K28</f>
        <v>1</v>
      </c>
      <c r="M28" s="21">
        <f>K28/J28</f>
        <v>0.75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12</v>
      </c>
      <c r="G30" s="20">
        <v>12</v>
      </c>
      <c r="H30" s="19">
        <f t="shared" si="4"/>
        <v>0</v>
      </c>
      <c r="I30" s="21">
        <f t="shared" si="5"/>
        <v>1</v>
      </c>
      <c r="J30" s="22">
        <v>8</v>
      </c>
      <c r="K30" s="20">
        <v>8</v>
      </c>
      <c r="L30" s="19">
        <f>J30-K30</f>
        <v>0</v>
      </c>
      <c r="M30" s="21">
        <f>K30/J30</f>
        <v>1</v>
      </c>
      <c r="N30" s="19"/>
      <c r="O30" s="20"/>
      <c r="P30" s="19"/>
      <c r="Q30" s="21"/>
      <c r="R30" s="19">
        <v>4</v>
      </c>
      <c r="S30" s="20">
        <v>2</v>
      </c>
      <c r="T30" s="19">
        <f>R30-S30</f>
        <v>2</v>
      </c>
      <c r="U30" s="21">
        <f>S30/R30</f>
        <v>0.5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4</v>
      </c>
      <c r="H31" s="19">
        <f t="shared" si="4"/>
        <v>6</v>
      </c>
      <c r="I31" s="21">
        <f t="shared" si="5"/>
        <v>0.4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4</v>
      </c>
      <c r="H35" s="19">
        <f t="shared" si="4"/>
        <v>1</v>
      </c>
      <c r="I35" s="21">
        <f t="shared" si="5"/>
        <v>0.8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9</v>
      </c>
      <c r="H36" s="19">
        <f t="shared" si="4"/>
        <v>1</v>
      </c>
      <c r="I36" s="21">
        <f t="shared" si="5"/>
        <v>0.9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599</v>
      </c>
      <c r="G37" s="27">
        <f>SUM(G7:G36)</f>
        <v>565</v>
      </c>
      <c r="H37" s="27">
        <f t="shared" si="4"/>
        <v>34</v>
      </c>
      <c r="I37" s="28">
        <f t="shared" si="5"/>
        <v>0.94323873121869783</v>
      </c>
      <c r="J37" s="27">
        <f>SUM(J7:J36)</f>
        <v>16</v>
      </c>
      <c r="K37" s="27">
        <f>SUM(K7:K36)</f>
        <v>12</v>
      </c>
      <c r="L37" s="27">
        <f>J37-K37</f>
        <v>4</v>
      </c>
      <c r="M37" s="28">
        <f>K37/J37</f>
        <v>0.75</v>
      </c>
      <c r="N37" s="27">
        <f>SUM(N7:N36)</f>
        <v>103</v>
      </c>
      <c r="O37" s="27">
        <f>SUM(O7:O36)</f>
        <v>65</v>
      </c>
      <c r="P37" s="27">
        <f>SUM(P7:P36)</f>
        <v>38</v>
      </c>
      <c r="Q37" s="28">
        <f>O37/N37</f>
        <v>0.6310679611650486</v>
      </c>
      <c r="R37" s="27">
        <f>SUM(R7:R36)</f>
        <v>4</v>
      </c>
      <c r="S37" s="27">
        <f>SUM(S7:S36)</f>
        <v>2</v>
      </c>
      <c r="T37" s="27">
        <f>SUM(T7:T36)</f>
        <v>2</v>
      </c>
      <c r="U37" s="28">
        <f>S37/R37</f>
        <v>0.5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8</v>
      </c>
      <c r="H40" s="32">
        <f t="shared" si="4"/>
        <v>2</v>
      </c>
      <c r="I40" s="34">
        <f t="shared" si="5"/>
        <v>0.8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2</v>
      </c>
      <c r="H41" s="32">
        <f t="shared" si="4"/>
        <v>8</v>
      </c>
      <c r="I41" s="34">
        <f t="shared" si="5"/>
        <v>0.2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13</v>
      </c>
      <c r="H43" s="32">
        <f t="shared" si="4"/>
        <v>2</v>
      </c>
      <c r="I43" s="34">
        <f t="shared" si="5"/>
        <v>0.8666666666666667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2</v>
      </c>
      <c r="H44" s="32">
        <f t="shared" si="4"/>
        <v>1</v>
      </c>
      <c r="I44" s="34">
        <f t="shared" si="5"/>
        <v>0.66666666666666663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11</v>
      </c>
      <c r="H45" s="32">
        <f t="shared" si="4"/>
        <v>1</v>
      </c>
      <c r="I45" s="34">
        <f t="shared" si="5"/>
        <v>0.91666666666666663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3</v>
      </c>
      <c r="T45" s="32">
        <f>R45-S45</f>
        <v>2</v>
      </c>
      <c r="U45" s="34">
        <f>S45/R45</f>
        <v>0.6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29</v>
      </c>
      <c r="H46" s="32">
        <f t="shared" si="4"/>
        <v>1</v>
      </c>
      <c r="I46" s="34">
        <f t="shared" si="5"/>
        <v>0.96666666666666667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2</v>
      </c>
      <c r="H47" s="32">
        <f t="shared" si="4"/>
        <v>3</v>
      </c>
      <c r="I47" s="34">
        <f t="shared" si="5"/>
        <v>0.4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123</v>
      </c>
      <c r="H53" s="27">
        <f>SUM(H38:H52)</f>
        <v>42</v>
      </c>
      <c r="I53" s="28">
        <f t="shared" si="5"/>
        <v>0.74545454545454548</v>
      </c>
      <c r="J53" s="27">
        <f>SUM(J38:J52)</f>
        <v>36</v>
      </c>
      <c r="K53" s="27">
        <f>SUM(K38:K52)</f>
        <v>19</v>
      </c>
      <c r="L53" s="27">
        <f>SUM(L38:L52)</f>
        <v>17</v>
      </c>
      <c r="M53" s="28">
        <f>K53/J53</f>
        <v>0.52777777777777779</v>
      </c>
      <c r="N53" s="27">
        <f>SUM(N38:N52)</f>
        <v>20</v>
      </c>
      <c r="O53" s="27">
        <f>SUM(O38:O52)</f>
        <v>5</v>
      </c>
      <c r="P53" s="27">
        <f>N53-O53</f>
        <v>15</v>
      </c>
      <c r="Q53" s="28">
        <f>O53/N53</f>
        <v>0.25</v>
      </c>
      <c r="R53" s="27">
        <f>SUM(R38:R52)</f>
        <v>5</v>
      </c>
      <c r="S53" s="27">
        <f>SUM(S38:S52)</f>
        <v>3</v>
      </c>
      <c r="T53" s="27">
        <f>R53-S53</f>
        <v>2</v>
      </c>
      <c r="U53" s="28">
        <f>S53/R53</f>
        <v>0.6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9</v>
      </c>
      <c r="H54" s="39">
        <f t="shared" ref="H54:H69" si="6">F54-G54</f>
        <v>1</v>
      </c>
      <c r="I54" s="41">
        <f t="shared" si="5"/>
        <v>0.9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7</v>
      </c>
      <c r="H56" s="39">
        <f t="shared" si="6"/>
        <v>3</v>
      </c>
      <c r="I56" s="41">
        <f t="shared" si="5"/>
        <v>0.7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11</v>
      </c>
      <c r="H59" s="39">
        <f t="shared" si="6"/>
        <v>3</v>
      </c>
      <c r="I59" s="41">
        <f t="shared" si="5"/>
        <v>0.7857142857142857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7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7</v>
      </c>
      <c r="H61" s="39">
        <f t="shared" si="6"/>
        <v>1</v>
      </c>
      <c r="I61" s="41">
        <f t="shared" si="7"/>
        <v>0.875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16</v>
      </c>
      <c r="H66" s="39">
        <f t="shared" si="6"/>
        <v>3</v>
      </c>
      <c r="I66" s="41">
        <f t="shared" si="7"/>
        <v>0.84210526315789469</v>
      </c>
      <c r="J66" s="39"/>
      <c r="K66" s="40"/>
      <c r="L66" s="39"/>
      <c r="M66" s="41"/>
      <c r="N66" s="39">
        <v>2</v>
      </c>
      <c r="O66" s="40">
        <v>1</v>
      </c>
      <c r="P66" s="39">
        <f>N66-O66</f>
        <v>1</v>
      </c>
      <c r="Q66" s="41">
        <f>O66/N66</f>
        <v>0.5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3</v>
      </c>
      <c r="H67" s="39">
        <f t="shared" si="6"/>
        <v>7</v>
      </c>
      <c r="I67" s="41">
        <f t="shared" si="7"/>
        <v>0.3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16</v>
      </c>
      <c r="H68" s="39">
        <f t="shared" si="6"/>
        <v>4</v>
      </c>
      <c r="I68" s="41">
        <f t="shared" si="7"/>
        <v>0.8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174</v>
      </c>
      <c r="G70" s="27">
        <f>SUM(G54:G69)</f>
        <v>145</v>
      </c>
      <c r="H70" s="27">
        <f>SUM(H54:H69)</f>
        <v>29</v>
      </c>
      <c r="I70" s="28">
        <f t="shared" si="7"/>
        <v>0.83333333333333337</v>
      </c>
      <c r="J70" s="27">
        <f>SUM(J54:J69)</f>
        <v>5</v>
      </c>
      <c r="K70" s="27">
        <f>SUM(K54:K69)</f>
        <v>3</v>
      </c>
      <c r="L70" s="27">
        <f>J70-K70</f>
        <v>2</v>
      </c>
      <c r="M70" s="28">
        <f>K70/J70</f>
        <v>0.6</v>
      </c>
      <c r="N70" s="27">
        <f>SUM(N54:N69)</f>
        <v>20</v>
      </c>
      <c r="O70" s="27">
        <f>SUM(O54:O69)</f>
        <v>14</v>
      </c>
      <c r="P70" s="27">
        <f>SUM(P54:P69)</f>
        <v>6</v>
      </c>
      <c r="Q70" s="28">
        <f>O70/N70</f>
        <v>0.7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62</v>
      </c>
      <c r="H74" s="46">
        <f t="shared" si="8"/>
        <v>1</v>
      </c>
      <c r="I74" s="48">
        <f t="shared" si="7"/>
        <v>0.98412698412698407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15</v>
      </c>
      <c r="H78" s="46">
        <f t="shared" si="8"/>
        <v>13</v>
      </c>
      <c r="I78" s="48">
        <f t="shared" si="7"/>
        <v>0.5357142857142857</v>
      </c>
      <c r="J78" s="49"/>
      <c r="K78" s="47"/>
      <c r="L78" s="46"/>
      <c r="M78" s="48"/>
      <c r="N78" s="46">
        <v>7</v>
      </c>
      <c r="O78" s="47">
        <v>7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9</v>
      </c>
      <c r="H79" s="46">
        <f t="shared" si="8"/>
        <v>1</v>
      </c>
      <c r="I79" s="48">
        <f t="shared" si="7"/>
        <v>0.9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10</v>
      </c>
      <c r="H80" s="46">
        <f t="shared" si="8"/>
        <v>0</v>
      </c>
      <c r="I80" s="48">
        <f t="shared" si="7"/>
        <v>1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8</v>
      </c>
      <c r="H82" s="46">
        <f t="shared" si="8"/>
        <v>2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7</v>
      </c>
      <c r="H84" s="46">
        <f t="shared" si="8"/>
        <v>2</v>
      </c>
      <c r="I84" s="48">
        <f t="shared" si="7"/>
        <v>0.77777777777777779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1</v>
      </c>
      <c r="P84" s="46">
        <f>N84-O84</f>
        <v>1</v>
      </c>
      <c r="Q84" s="48">
        <f>O84/N84</f>
        <v>0.5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8</v>
      </c>
      <c r="H85" s="46">
        <f t="shared" si="8"/>
        <v>0</v>
      </c>
      <c r="I85" s="48">
        <f t="shared" si="7"/>
        <v>1</v>
      </c>
      <c r="J85" s="49">
        <v>4</v>
      </c>
      <c r="K85" s="47">
        <v>1</v>
      </c>
      <c r="L85" s="46">
        <f>J85-K85</f>
        <v>3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195</v>
      </c>
      <c r="H86" s="52">
        <f>SUM(H71:H85)</f>
        <v>22</v>
      </c>
      <c r="I86" s="53">
        <f t="shared" si="7"/>
        <v>0.89861751152073732</v>
      </c>
      <c r="J86" s="52">
        <f>SUM(J71:J85)</f>
        <v>11</v>
      </c>
      <c r="K86" s="52">
        <f>SUM(K71:K85)</f>
        <v>3</v>
      </c>
      <c r="L86" s="52">
        <f>J86-K86</f>
        <v>8</v>
      </c>
      <c r="M86" s="53">
        <f>K86/J86</f>
        <v>0.27272727272727271</v>
      </c>
      <c r="N86" s="52">
        <f>SUM(N71:N85)</f>
        <v>29</v>
      </c>
      <c r="O86" s="52">
        <f>SUM(O71:O85)</f>
        <v>17</v>
      </c>
      <c r="P86" s="52">
        <f>SUM(P71:P85)</f>
        <v>12</v>
      </c>
      <c r="Q86" s="53">
        <f>O86/N86</f>
        <v>0.58620689655172409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1155</v>
      </c>
      <c r="G87" s="52">
        <f>G37+G53+G70+G86</f>
        <v>1028</v>
      </c>
      <c r="H87" s="52">
        <f>H37+H53+H70+H86</f>
        <v>127</v>
      </c>
      <c r="I87" s="53">
        <f t="shared" si="7"/>
        <v>0.89004329004329008</v>
      </c>
      <c r="J87" s="52">
        <f>J37+J53+J70+J86</f>
        <v>68</v>
      </c>
      <c r="K87" s="52">
        <f>K37+K53+K70+K86</f>
        <v>37</v>
      </c>
      <c r="L87" s="52">
        <f>L37+L53+L70+L86</f>
        <v>31</v>
      </c>
      <c r="M87" s="53">
        <f>K87/J87</f>
        <v>0.54411764705882348</v>
      </c>
      <c r="N87" s="52">
        <f>N37+N53+N70+N86</f>
        <v>172</v>
      </c>
      <c r="O87" s="52">
        <f>O37+O53+O70+O86</f>
        <v>101</v>
      </c>
      <c r="P87" s="52">
        <f>P37+P53+P70+P86</f>
        <v>71</v>
      </c>
      <c r="Q87" s="53">
        <f>O87/N87</f>
        <v>0.58720930232558144</v>
      </c>
      <c r="R87" s="54">
        <f>R37+R53+R70</f>
        <v>11</v>
      </c>
      <c r="S87" s="54">
        <f>S37+S53+S70</f>
        <v>7</v>
      </c>
      <c r="T87" s="54">
        <f>T37+T53+T70</f>
        <v>4</v>
      </c>
      <c r="U87" s="53">
        <f>S87/R87</f>
        <v>0.63636363636363635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599</v>
      </c>
      <c r="G97" s="58">
        <f t="shared" si="9"/>
        <v>565</v>
      </c>
      <c r="H97" s="58">
        <f t="shared" si="9"/>
        <v>34</v>
      </c>
      <c r="I97" s="59">
        <f t="shared" si="9"/>
        <v>0.94323873121869783</v>
      </c>
      <c r="J97" s="58">
        <f t="shared" si="9"/>
        <v>16</v>
      </c>
      <c r="K97" s="58">
        <f t="shared" si="9"/>
        <v>12</v>
      </c>
      <c r="L97" s="58">
        <f t="shared" si="9"/>
        <v>4</v>
      </c>
      <c r="M97" s="59">
        <f t="shared" si="9"/>
        <v>0.75</v>
      </c>
      <c r="N97" s="58">
        <f t="shared" si="9"/>
        <v>103</v>
      </c>
      <c r="O97" s="58">
        <f t="shared" si="9"/>
        <v>65</v>
      </c>
      <c r="P97" s="58">
        <f t="shared" si="9"/>
        <v>38</v>
      </c>
      <c r="Q97" s="59">
        <f t="shared" si="9"/>
        <v>0.6310679611650486</v>
      </c>
      <c r="R97" s="58">
        <f t="shared" si="9"/>
        <v>4</v>
      </c>
      <c r="S97" s="58">
        <f t="shared" si="9"/>
        <v>2</v>
      </c>
      <c r="T97" s="58">
        <f t="shared" si="9"/>
        <v>2</v>
      </c>
      <c r="U97" s="59">
        <f t="shared" si="9"/>
        <v>0.5</v>
      </c>
      <c r="V97" s="58">
        <f t="shared" ref="V97:W101" si="10">F97+J97+N97+R97</f>
        <v>722</v>
      </c>
      <c r="W97" s="58">
        <f t="shared" si="10"/>
        <v>644</v>
      </c>
      <c r="X97" s="58">
        <f>V97-W97</f>
        <v>78</v>
      </c>
      <c r="Y97" s="59">
        <f>W97/V97</f>
        <v>0.89196675900277012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123</v>
      </c>
      <c r="H98" s="60">
        <f t="shared" si="11"/>
        <v>42</v>
      </c>
      <c r="I98" s="61">
        <f t="shared" si="11"/>
        <v>0.74545454545454548</v>
      </c>
      <c r="J98" s="60">
        <f t="shared" si="11"/>
        <v>36</v>
      </c>
      <c r="K98" s="60">
        <f t="shared" si="11"/>
        <v>19</v>
      </c>
      <c r="L98" s="60">
        <f t="shared" si="11"/>
        <v>17</v>
      </c>
      <c r="M98" s="61">
        <f t="shared" si="11"/>
        <v>0.52777777777777779</v>
      </c>
      <c r="N98" s="60">
        <f t="shared" si="11"/>
        <v>20</v>
      </c>
      <c r="O98" s="60">
        <f t="shared" si="11"/>
        <v>5</v>
      </c>
      <c r="P98" s="60">
        <f t="shared" si="11"/>
        <v>15</v>
      </c>
      <c r="Q98" s="61">
        <f t="shared" si="11"/>
        <v>0.25</v>
      </c>
      <c r="R98" s="60">
        <f t="shared" si="11"/>
        <v>5</v>
      </c>
      <c r="S98" s="60">
        <f t="shared" si="11"/>
        <v>3</v>
      </c>
      <c r="T98" s="60">
        <f t="shared" si="11"/>
        <v>2</v>
      </c>
      <c r="U98" s="61">
        <f t="shared" si="11"/>
        <v>0.6</v>
      </c>
      <c r="V98" s="58">
        <f t="shared" si="10"/>
        <v>226</v>
      </c>
      <c r="W98" s="58">
        <f t="shared" si="10"/>
        <v>150</v>
      </c>
      <c r="X98" s="58">
        <f>V98-W98</f>
        <v>76</v>
      </c>
      <c r="Y98" s="59">
        <f>W98/V98</f>
        <v>0.66371681415929207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174</v>
      </c>
      <c r="G99" s="62">
        <f t="shared" si="12"/>
        <v>145</v>
      </c>
      <c r="H99" s="62">
        <f t="shared" si="12"/>
        <v>29</v>
      </c>
      <c r="I99" s="63">
        <f t="shared" si="12"/>
        <v>0.83333333333333337</v>
      </c>
      <c r="J99" s="62">
        <f t="shared" si="12"/>
        <v>5</v>
      </c>
      <c r="K99" s="62">
        <f t="shared" si="12"/>
        <v>3</v>
      </c>
      <c r="L99" s="62">
        <f t="shared" si="12"/>
        <v>2</v>
      </c>
      <c r="M99" s="63">
        <f t="shared" si="12"/>
        <v>0.6</v>
      </c>
      <c r="N99" s="62">
        <f t="shared" si="12"/>
        <v>20</v>
      </c>
      <c r="O99" s="62">
        <f t="shared" si="12"/>
        <v>14</v>
      </c>
      <c r="P99" s="62">
        <f t="shared" si="12"/>
        <v>6</v>
      </c>
      <c r="Q99" s="63">
        <f t="shared" si="12"/>
        <v>0.7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201</v>
      </c>
      <c r="W99" s="58">
        <f t="shared" si="10"/>
        <v>164</v>
      </c>
      <c r="X99" s="58">
        <f>V99-W99</f>
        <v>37</v>
      </c>
      <c r="Y99" s="59">
        <f>W99/V99</f>
        <v>0.8159203980099502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195</v>
      </c>
      <c r="H100" s="52">
        <f t="shared" si="13"/>
        <v>22</v>
      </c>
      <c r="I100" s="53">
        <f t="shared" si="13"/>
        <v>0.89861751152073732</v>
      </c>
      <c r="J100" s="52">
        <f t="shared" si="13"/>
        <v>11</v>
      </c>
      <c r="K100" s="52">
        <f t="shared" si="13"/>
        <v>3</v>
      </c>
      <c r="L100" s="52">
        <f t="shared" si="13"/>
        <v>8</v>
      </c>
      <c r="M100" s="53">
        <f t="shared" si="13"/>
        <v>0.27272727272727271</v>
      </c>
      <c r="N100" s="52">
        <f t="shared" si="13"/>
        <v>29</v>
      </c>
      <c r="O100" s="52">
        <f t="shared" si="13"/>
        <v>17</v>
      </c>
      <c r="P100" s="52">
        <f t="shared" si="13"/>
        <v>12</v>
      </c>
      <c r="Q100" s="53">
        <f t="shared" si="13"/>
        <v>0.58620689655172409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215</v>
      </c>
      <c r="X100" s="58">
        <f>V100-W100</f>
        <v>42</v>
      </c>
      <c r="Y100" s="59">
        <f>W100/V100</f>
        <v>0.83657587548638135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1155</v>
      </c>
      <c r="G101" s="52">
        <f t="shared" si="14"/>
        <v>1028</v>
      </c>
      <c r="H101" s="52">
        <f t="shared" si="14"/>
        <v>127</v>
      </c>
      <c r="I101" s="53">
        <f t="shared" si="14"/>
        <v>0.89004329004329008</v>
      </c>
      <c r="J101" s="52">
        <f t="shared" si="14"/>
        <v>68</v>
      </c>
      <c r="K101" s="52">
        <f t="shared" si="14"/>
        <v>37</v>
      </c>
      <c r="L101" s="52">
        <f t="shared" si="14"/>
        <v>31</v>
      </c>
      <c r="M101" s="53">
        <f t="shared" si="14"/>
        <v>0.54411764705882348</v>
      </c>
      <c r="N101" s="52">
        <f t="shared" si="14"/>
        <v>172</v>
      </c>
      <c r="O101" s="52">
        <f t="shared" si="14"/>
        <v>101</v>
      </c>
      <c r="P101" s="52">
        <f t="shared" si="14"/>
        <v>71</v>
      </c>
      <c r="Q101" s="53">
        <f t="shared" si="14"/>
        <v>0.58720930232558144</v>
      </c>
      <c r="R101" s="54">
        <f>R87</f>
        <v>11</v>
      </c>
      <c r="S101" s="54">
        <f>S87</f>
        <v>7</v>
      </c>
      <c r="T101" s="54">
        <f>T87</f>
        <v>4</v>
      </c>
      <c r="U101" s="53">
        <f>U87</f>
        <v>0.63636363636363635</v>
      </c>
      <c r="V101" s="58">
        <f t="shared" si="10"/>
        <v>1406</v>
      </c>
      <c r="W101" s="58">
        <f t="shared" si="10"/>
        <v>1173</v>
      </c>
      <c r="X101" s="58">
        <f>V101-W101</f>
        <v>233</v>
      </c>
      <c r="Y101" s="59">
        <f>W101/V101</f>
        <v>0.83428165007112376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139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1223</v>
      </c>
      <c r="J114" s="116"/>
      <c r="K114" s="116"/>
      <c r="L114" s="117">
        <f>G87+K87</f>
        <v>1065</v>
      </c>
      <c r="M114" s="117"/>
      <c r="N114" s="117"/>
      <c r="O114" s="117">
        <f>I114-L114</f>
        <v>158</v>
      </c>
      <c r="P114" s="117"/>
      <c r="Q114" s="117"/>
      <c r="R114" s="118">
        <f>L114/I114</f>
        <v>0.87080948487326248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183</v>
      </c>
      <c r="J115" s="116"/>
      <c r="K115" s="116"/>
      <c r="L115" s="117">
        <f>O87+S87</f>
        <v>108</v>
      </c>
      <c r="M115" s="117"/>
      <c r="N115" s="117"/>
      <c r="O115" s="117">
        <f>I115-L115</f>
        <v>75</v>
      </c>
      <c r="P115" s="117"/>
      <c r="Q115" s="117"/>
      <c r="R115" s="118">
        <f>L115/I115</f>
        <v>0.5901639344262295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1406</v>
      </c>
      <c r="J116" s="116"/>
      <c r="K116" s="116"/>
      <c r="L116" s="117">
        <f>SUM(L114:L115)</f>
        <v>1173</v>
      </c>
      <c r="M116" s="117"/>
      <c r="N116" s="117"/>
      <c r="O116" s="117">
        <f>SUM(O114:O115)</f>
        <v>233</v>
      </c>
      <c r="P116" s="117"/>
      <c r="Q116" s="117"/>
      <c r="R116" s="118">
        <f>L116/I116</f>
        <v>0.83428165007112376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1885</v>
      </c>
      <c r="G122" s="67">
        <v>924</v>
      </c>
      <c r="H122" s="67">
        <f>F122-G122</f>
        <v>961</v>
      </c>
      <c r="I122" s="68">
        <f>G122/F122</f>
        <v>0.49018567639257293</v>
      </c>
      <c r="J122" s="67">
        <v>425</v>
      </c>
      <c r="K122" s="67">
        <v>146</v>
      </c>
      <c r="L122" s="67">
        <f>J122-K122</f>
        <v>279</v>
      </c>
      <c r="M122" s="68">
        <f>K122/J122</f>
        <v>0.34352941176470586</v>
      </c>
    </row>
    <row r="123" spans="5:20">
      <c r="E123" s="64" t="s">
        <v>61</v>
      </c>
      <c r="F123" s="67">
        <v>1256</v>
      </c>
      <c r="G123" s="67">
        <v>502</v>
      </c>
      <c r="H123" s="67">
        <f>F123-G123</f>
        <v>754</v>
      </c>
      <c r="I123" s="68">
        <f>G123/F123</f>
        <v>0.3996815286624204</v>
      </c>
      <c r="J123" s="67">
        <v>394</v>
      </c>
      <c r="K123" s="67">
        <v>96</v>
      </c>
      <c r="L123" s="67">
        <f>J123-K123</f>
        <v>298</v>
      </c>
      <c r="M123" s="68">
        <f>K123/J123</f>
        <v>0.24365482233502539</v>
      </c>
    </row>
    <row r="124" spans="5:20">
      <c r="E124" s="64" t="s">
        <v>85</v>
      </c>
      <c r="F124" s="67">
        <v>1163</v>
      </c>
      <c r="G124" s="67">
        <v>511</v>
      </c>
      <c r="H124" s="67">
        <f>F124-G124</f>
        <v>652</v>
      </c>
      <c r="I124" s="68">
        <f>G124/F124</f>
        <v>0.43938091143594155</v>
      </c>
      <c r="J124" s="67">
        <v>338</v>
      </c>
      <c r="K124" s="67">
        <v>123</v>
      </c>
      <c r="L124" s="67">
        <f>J124-K124</f>
        <v>215</v>
      </c>
      <c r="M124" s="68">
        <f>K124/J124</f>
        <v>0.36390532544378701</v>
      </c>
    </row>
    <row r="125" spans="5:20">
      <c r="E125" s="64" t="s">
        <v>109</v>
      </c>
      <c r="F125" s="67">
        <v>1684</v>
      </c>
      <c r="G125" s="67">
        <v>843</v>
      </c>
      <c r="H125" s="67">
        <f>F125-G125</f>
        <v>841</v>
      </c>
      <c r="I125" s="68">
        <f>G125/F125</f>
        <v>0.50059382422802845</v>
      </c>
      <c r="J125" s="67">
        <v>430</v>
      </c>
      <c r="K125" s="67">
        <v>114</v>
      </c>
      <c r="L125" s="67">
        <f>J125-K125</f>
        <v>316</v>
      </c>
      <c r="M125" s="68">
        <f>K125/J125</f>
        <v>0.26511627906976742</v>
      </c>
    </row>
    <row r="126" spans="5:20">
      <c r="E126" s="64" t="s">
        <v>138</v>
      </c>
      <c r="F126" s="64">
        <f>F122+F123+F124+F125</f>
        <v>5988</v>
      </c>
      <c r="G126" s="64">
        <f>G122+G123+G124+G125</f>
        <v>2780</v>
      </c>
      <c r="H126" s="64">
        <f>H122+H123+H124+H125</f>
        <v>3208</v>
      </c>
      <c r="I126" s="69">
        <f>G126/F126</f>
        <v>0.46426185704742817</v>
      </c>
      <c r="J126" s="64">
        <f>J122+J123+J124+J125</f>
        <v>1587</v>
      </c>
      <c r="K126" s="64">
        <f>K122+K123+K124+K125</f>
        <v>479</v>
      </c>
      <c r="L126" s="64">
        <f>L122+L123+L124+L125</f>
        <v>1108</v>
      </c>
      <c r="M126" s="69">
        <f>K126/J126</f>
        <v>0.30182734719596721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2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615</v>
      </c>
      <c r="G144" s="72">
        <f t="shared" si="15"/>
        <v>577</v>
      </c>
      <c r="H144" s="72">
        <f>F144-G144</f>
        <v>38</v>
      </c>
      <c r="I144" s="73">
        <f>G144/F144</f>
        <v>0.93821138211382116</v>
      </c>
      <c r="J144" s="74">
        <f t="shared" ref="J144:K148" si="16">F122</f>
        <v>1885</v>
      </c>
      <c r="K144" s="74">
        <f t="shared" si="16"/>
        <v>924</v>
      </c>
      <c r="L144" s="75">
        <f>J144-K144</f>
        <v>961</v>
      </c>
      <c r="M144" s="73">
        <f>K144/J144</f>
        <v>0.49018567639257293</v>
      </c>
      <c r="N144" s="72">
        <f t="shared" ref="N144:O148" si="17">N97+R97</f>
        <v>107</v>
      </c>
      <c r="O144" s="72">
        <f t="shared" si="17"/>
        <v>67</v>
      </c>
      <c r="P144" s="72">
        <f>N144-O144</f>
        <v>40</v>
      </c>
      <c r="Q144" s="73">
        <f>O144/N144</f>
        <v>0.62616822429906538</v>
      </c>
      <c r="R144" s="74">
        <f t="shared" ref="R144:S148" si="18">J122</f>
        <v>425</v>
      </c>
      <c r="S144" s="74">
        <f t="shared" si="18"/>
        <v>146</v>
      </c>
      <c r="T144" s="75">
        <f>R144-S144</f>
        <v>279</v>
      </c>
      <c r="U144" s="73">
        <f>S144/R144</f>
        <v>0.34352941176470586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142</v>
      </c>
      <c r="H145" s="76">
        <f>F145-G145</f>
        <v>59</v>
      </c>
      <c r="I145" s="77">
        <f>G145/F145</f>
        <v>0.70646766169154229</v>
      </c>
      <c r="J145" s="78">
        <f t="shared" si="16"/>
        <v>1256</v>
      </c>
      <c r="K145" s="78">
        <f t="shared" si="16"/>
        <v>502</v>
      </c>
      <c r="L145" s="79">
        <f>J145-K145</f>
        <v>754</v>
      </c>
      <c r="M145" s="77">
        <f>K145/J145</f>
        <v>0.3996815286624204</v>
      </c>
      <c r="N145" s="76">
        <f t="shared" si="17"/>
        <v>25</v>
      </c>
      <c r="O145" s="76">
        <f t="shared" si="17"/>
        <v>8</v>
      </c>
      <c r="P145" s="76">
        <f>N145-O145</f>
        <v>17</v>
      </c>
      <c r="Q145" s="77">
        <f>O145/N145</f>
        <v>0.32</v>
      </c>
      <c r="R145" s="78">
        <f t="shared" si="18"/>
        <v>394</v>
      </c>
      <c r="S145" s="78">
        <f t="shared" si="18"/>
        <v>96</v>
      </c>
      <c r="T145" s="79">
        <f>R145-S145</f>
        <v>298</v>
      </c>
      <c r="U145" s="77">
        <f>S145/R145</f>
        <v>0.24365482233502539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179</v>
      </c>
      <c r="G146" s="80">
        <f t="shared" si="15"/>
        <v>148</v>
      </c>
      <c r="H146" s="80">
        <f>F146-G146</f>
        <v>31</v>
      </c>
      <c r="I146" s="81">
        <f>G146/F146</f>
        <v>0.82681564245810057</v>
      </c>
      <c r="J146" s="82">
        <f t="shared" si="16"/>
        <v>1163</v>
      </c>
      <c r="K146" s="82">
        <f t="shared" si="16"/>
        <v>511</v>
      </c>
      <c r="L146" s="83">
        <f>J146-K146</f>
        <v>652</v>
      </c>
      <c r="M146" s="81">
        <f>K146/J146</f>
        <v>0.43938091143594155</v>
      </c>
      <c r="N146" s="80">
        <f t="shared" si="17"/>
        <v>22</v>
      </c>
      <c r="O146" s="80">
        <f t="shared" si="17"/>
        <v>16</v>
      </c>
      <c r="P146" s="80">
        <f>N146-O146</f>
        <v>6</v>
      </c>
      <c r="Q146" s="81">
        <f>O146/N146</f>
        <v>0.72727272727272729</v>
      </c>
      <c r="R146" s="82">
        <f t="shared" si="18"/>
        <v>338</v>
      </c>
      <c r="S146" s="82">
        <f t="shared" si="18"/>
        <v>123</v>
      </c>
      <c r="T146" s="83">
        <f>R146-S146</f>
        <v>215</v>
      </c>
      <c r="U146" s="81">
        <f>S146/R146</f>
        <v>0.36390532544378701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198</v>
      </c>
      <c r="H147" s="84">
        <f>F147-G147</f>
        <v>30</v>
      </c>
      <c r="I147" s="85">
        <f>G147/F147</f>
        <v>0.86842105263157898</v>
      </c>
      <c r="J147" s="86">
        <f t="shared" si="16"/>
        <v>1684</v>
      </c>
      <c r="K147" s="86">
        <f t="shared" si="16"/>
        <v>843</v>
      </c>
      <c r="L147" s="87">
        <f>J147-K147</f>
        <v>841</v>
      </c>
      <c r="M147" s="85">
        <f>K147/J147</f>
        <v>0.50059382422802845</v>
      </c>
      <c r="N147" s="84">
        <f t="shared" si="17"/>
        <v>29</v>
      </c>
      <c r="O147" s="84">
        <f t="shared" si="17"/>
        <v>17</v>
      </c>
      <c r="P147" s="84">
        <f>N147-O147</f>
        <v>12</v>
      </c>
      <c r="Q147" s="85">
        <f>O147/N147</f>
        <v>0.58620689655172409</v>
      </c>
      <c r="R147" s="86">
        <f t="shared" si="18"/>
        <v>430</v>
      </c>
      <c r="S147" s="86">
        <f t="shared" si="18"/>
        <v>114</v>
      </c>
      <c r="T147" s="87">
        <f>R147-S147</f>
        <v>316</v>
      </c>
      <c r="U147" s="85">
        <f>S147/R147</f>
        <v>0.26511627906976742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1223</v>
      </c>
      <c r="G148" s="88">
        <f t="shared" si="15"/>
        <v>1065</v>
      </c>
      <c r="H148" s="88">
        <f>F148-G148</f>
        <v>158</v>
      </c>
      <c r="I148" s="89">
        <f>G148/F148</f>
        <v>0.87080948487326248</v>
      </c>
      <c r="J148" s="90">
        <f t="shared" si="16"/>
        <v>5988</v>
      </c>
      <c r="K148" s="90">
        <f t="shared" si="16"/>
        <v>2780</v>
      </c>
      <c r="L148" s="91">
        <f>J148-K148</f>
        <v>3208</v>
      </c>
      <c r="M148" s="89">
        <f>K148/J148</f>
        <v>0.46426185704742817</v>
      </c>
      <c r="N148" s="88">
        <f t="shared" si="17"/>
        <v>183</v>
      </c>
      <c r="O148" s="88">
        <f t="shared" si="17"/>
        <v>108</v>
      </c>
      <c r="P148" s="88">
        <f>N148-O148</f>
        <v>75</v>
      </c>
      <c r="Q148" s="89">
        <f>O148/N148</f>
        <v>0.5901639344262295</v>
      </c>
      <c r="R148" s="90">
        <f t="shared" si="18"/>
        <v>1587</v>
      </c>
      <c r="S148" s="90">
        <f t="shared" si="18"/>
        <v>479</v>
      </c>
      <c r="T148" s="91">
        <f>R148-S148</f>
        <v>1108</v>
      </c>
      <c r="U148" s="89">
        <f>S148/R148</f>
        <v>0.30182734719596721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8"/>
  <sheetViews>
    <sheetView zoomScale="65" zoomScaleNormal="65" workbookViewId="0">
      <selection activeCell="O35" sqref="O35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18</v>
      </c>
      <c r="H7" s="19">
        <f>F7-G7</f>
        <v>2</v>
      </c>
      <c r="I7" s="21">
        <f>G7/F7</f>
        <v>0.9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2</v>
      </c>
      <c r="K9" s="20">
        <v>2</v>
      </c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25</v>
      </c>
      <c r="H16" s="19">
        <f t="shared" si="0"/>
        <v>3</v>
      </c>
      <c r="I16" s="21">
        <f t="shared" si="1"/>
        <v>0.8928571428571429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28</v>
      </c>
      <c r="P18" s="19">
        <f>N18-O18</f>
        <v>6</v>
      </c>
      <c r="Q18" s="21">
        <f>O18/N18</f>
        <v>0.82352941176470584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14</v>
      </c>
      <c r="H22" s="19">
        <f t="shared" si="2"/>
        <v>6</v>
      </c>
      <c r="I22" s="21">
        <f t="shared" si="3"/>
        <v>0.7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5</v>
      </c>
      <c r="P23" s="19">
        <f>N23-O23</f>
        <v>3</v>
      </c>
      <c r="Q23" s="21">
        <f>O23/N23</f>
        <v>0.625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7</v>
      </c>
      <c r="L30" s="19">
        <f>J30-K30</f>
        <v>1</v>
      </c>
      <c r="M30" s="21">
        <f>K30/J30</f>
        <v>0.875</v>
      </c>
      <c r="N30" s="19"/>
      <c r="O30" s="20"/>
      <c r="P30" s="19"/>
      <c r="Q30" s="21"/>
      <c r="R30" s="19">
        <v>4</v>
      </c>
      <c r="S30" s="20">
        <v>1</v>
      </c>
      <c r="T30" s="19">
        <f>R30-S30</f>
        <v>3</v>
      </c>
      <c r="U30" s="21">
        <f>S30/R30</f>
        <v>0.25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14</v>
      </c>
      <c r="H32" s="19">
        <f t="shared" si="4"/>
        <v>6</v>
      </c>
      <c r="I32" s="21">
        <f t="shared" si="5"/>
        <v>0.7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7</v>
      </c>
      <c r="H33" s="19">
        <f t="shared" si="4"/>
        <v>2</v>
      </c>
      <c r="I33" s="21">
        <f t="shared" si="5"/>
        <v>0.77777777777777779</v>
      </c>
      <c r="J33" s="22"/>
      <c r="K33" s="20"/>
      <c r="L33" s="19"/>
      <c r="M33" s="21"/>
      <c r="N33" s="19">
        <v>4</v>
      </c>
      <c r="O33" s="20">
        <v>1</v>
      </c>
      <c r="P33" s="19">
        <f>N33-O33</f>
        <v>3</v>
      </c>
      <c r="Q33" s="21">
        <f>O33/N33</f>
        <v>0.25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0</v>
      </c>
      <c r="P34" s="19">
        <f>N34-O34</f>
        <v>4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10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661</v>
      </c>
      <c r="H37" s="27">
        <f t="shared" si="4"/>
        <v>36</v>
      </c>
      <c r="I37" s="28">
        <f t="shared" si="5"/>
        <v>0.94835007173601149</v>
      </c>
      <c r="J37" s="27">
        <f>SUM(J7:J36)</f>
        <v>16</v>
      </c>
      <c r="K37" s="27">
        <f>SUM(K7:K36)</f>
        <v>11</v>
      </c>
      <c r="L37" s="27">
        <f>J37-K37</f>
        <v>5</v>
      </c>
      <c r="M37" s="28">
        <f>K37/J37</f>
        <v>0.6875</v>
      </c>
      <c r="N37" s="27">
        <f>SUM(N7:N36)</f>
        <v>107</v>
      </c>
      <c r="O37" s="27">
        <f>SUM(O7:O36)</f>
        <v>59</v>
      </c>
      <c r="P37" s="27">
        <f>SUM(P7:P36)</f>
        <v>48</v>
      </c>
      <c r="Q37" s="28">
        <f>O37/N37</f>
        <v>0.55140186915887845</v>
      </c>
      <c r="R37" s="27">
        <f>SUM(R7:R36)</f>
        <v>4</v>
      </c>
      <c r="S37" s="27">
        <f>SUM(S7:S36)</f>
        <v>1</v>
      </c>
      <c r="T37" s="27">
        <f>SUM(T7:T36)</f>
        <v>3</v>
      </c>
      <c r="U37" s="28">
        <f>S37/R37</f>
        <v>0.25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8</v>
      </c>
      <c r="H40" s="32">
        <f t="shared" si="4"/>
        <v>2</v>
      </c>
      <c r="I40" s="34">
        <f t="shared" si="5"/>
        <v>0.8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15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4</v>
      </c>
      <c r="T45" s="32">
        <f>R45-S45</f>
        <v>1</v>
      </c>
      <c r="U45" s="34">
        <f>S45/R45</f>
        <v>0.8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28</v>
      </c>
      <c r="H46" s="32">
        <f t="shared" si="4"/>
        <v>2</v>
      </c>
      <c r="I46" s="34">
        <f t="shared" si="5"/>
        <v>0.93333333333333335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124</v>
      </c>
      <c r="H53" s="27">
        <f>SUM(H38:H52)</f>
        <v>41</v>
      </c>
      <c r="I53" s="28">
        <f t="shared" si="5"/>
        <v>0.75151515151515147</v>
      </c>
      <c r="J53" s="27">
        <f>SUM(J38:J52)</f>
        <v>36</v>
      </c>
      <c r="K53" s="27">
        <f>SUM(K38:K52)</f>
        <v>21</v>
      </c>
      <c r="L53" s="27">
        <f>SUM(L38:L52)</f>
        <v>15</v>
      </c>
      <c r="M53" s="28">
        <f>K53/J53</f>
        <v>0.58333333333333337</v>
      </c>
      <c r="N53" s="27">
        <f>SUM(N38:N52)</f>
        <v>20</v>
      </c>
      <c r="O53" s="27">
        <f>SUM(O38:O52)</f>
        <v>8</v>
      </c>
      <c r="P53" s="27">
        <f>N53-O53</f>
        <v>12</v>
      </c>
      <c r="Q53" s="28">
        <f>O53/N53</f>
        <v>0.4</v>
      </c>
      <c r="R53" s="27">
        <f>SUM(R38:R52)</f>
        <v>5</v>
      </c>
      <c r="S53" s="27">
        <f>SUM(S38:S52)</f>
        <v>4</v>
      </c>
      <c r="T53" s="27">
        <f>R53-S53</f>
        <v>1</v>
      </c>
      <c r="U53" s="28">
        <f>S53/R53</f>
        <v>0.8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2</v>
      </c>
      <c r="P54" s="39">
        <v>3</v>
      </c>
      <c r="Q54" s="41">
        <f>O54/N54</f>
        <v>0.66666666666666663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9</v>
      </c>
      <c r="H57" s="39">
        <f t="shared" si="6"/>
        <v>1</v>
      </c>
      <c r="I57" s="41">
        <f t="shared" si="5"/>
        <v>0.9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12</v>
      </c>
      <c r="H59" s="39">
        <f t="shared" si="6"/>
        <v>2</v>
      </c>
      <c r="I59" s="41">
        <f t="shared" si="5"/>
        <v>0.8571428571428571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4</v>
      </c>
      <c r="H60" s="39">
        <f t="shared" si="6"/>
        <v>4</v>
      </c>
      <c r="I60" s="41">
        <f t="shared" ref="I60:I87" si="7">G60/F60</f>
        <v>0.5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19</v>
      </c>
      <c r="H62" s="39">
        <f t="shared" si="6"/>
        <v>1</v>
      </c>
      <c r="I62" s="41">
        <f t="shared" si="7"/>
        <v>0.95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18</v>
      </c>
      <c r="H66" s="39">
        <f t="shared" si="6"/>
        <v>1</v>
      </c>
      <c r="I66" s="41">
        <f t="shared" si="7"/>
        <v>0.94736842105263153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5</v>
      </c>
      <c r="H67" s="39">
        <f t="shared" si="6"/>
        <v>5</v>
      </c>
      <c r="I67" s="41">
        <f t="shared" si="7"/>
        <v>0.5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17</v>
      </c>
      <c r="H68" s="39">
        <f t="shared" si="6"/>
        <v>3</v>
      </c>
      <c r="I68" s="41">
        <f t="shared" si="7"/>
        <v>0.85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1</v>
      </c>
      <c r="T69" s="39">
        <f>R69-S69</f>
        <v>1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163</v>
      </c>
      <c r="H70" s="27">
        <f>SUM(H54:H69)</f>
        <v>21</v>
      </c>
      <c r="I70" s="28">
        <f t="shared" si="7"/>
        <v>0.88586956521739135</v>
      </c>
      <c r="J70" s="27">
        <f>SUM(J54:J69)</f>
        <v>5</v>
      </c>
      <c r="K70" s="27">
        <f>SUM(K54:K69)</f>
        <v>4</v>
      </c>
      <c r="L70" s="27">
        <f>J70-K70</f>
        <v>1</v>
      </c>
      <c r="M70" s="28">
        <f>K70/J70</f>
        <v>0.8</v>
      </c>
      <c r="N70" s="27">
        <f>SUM(N54:N69)</f>
        <v>20</v>
      </c>
      <c r="O70" s="27">
        <f>SUM(O54:O69)</f>
        <v>18</v>
      </c>
      <c r="P70" s="27">
        <f>SUM(P54:P69)</f>
        <v>4</v>
      </c>
      <c r="Q70" s="28">
        <f>O70/N70</f>
        <v>0.9</v>
      </c>
      <c r="R70" s="27">
        <f>SUM(R55:R69)</f>
        <v>2</v>
      </c>
      <c r="S70" s="27">
        <f>SUM(S55:S69)</f>
        <v>1</v>
      </c>
      <c r="T70" s="27">
        <f>R70-S70</f>
        <v>1</v>
      </c>
      <c r="U70" s="28">
        <f>S70/R70</f>
        <v>0.5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10</v>
      </c>
      <c r="H75" s="46">
        <f t="shared" si="8"/>
        <v>5</v>
      </c>
      <c r="I75" s="48">
        <f t="shared" si="7"/>
        <v>0.66666666666666663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21</v>
      </c>
      <c r="H78" s="46">
        <f t="shared" si="8"/>
        <v>7</v>
      </c>
      <c r="I78" s="48">
        <f t="shared" si="7"/>
        <v>0.75</v>
      </c>
      <c r="J78" s="49"/>
      <c r="K78" s="47"/>
      <c r="L78" s="46"/>
      <c r="M78" s="48"/>
      <c r="N78" s="46">
        <v>7</v>
      </c>
      <c r="O78" s="47">
        <v>5</v>
      </c>
      <c r="P78" s="46">
        <f>N78-O78</f>
        <v>2</v>
      </c>
      <c r="Q78" s="48">
        <f>O78/N78</f>
        <v>0.7142857142857143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6</v>
      </c>
      <c r="H79" s="46">
        <f t="shared" si="8"/>
        <v>4</v>
      </c>
      <c r="I79" s="48">
        <f t="shared" si="7"/>
        <v>0.6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7</v>
      </c>
      <c r="H82" s="46">
        <f t="shared" si="8"/>
        <v>3</v>
      </c>
      <c r="I82" s="48">
        <f t="shared" si="7"/>
        <v>0.7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2</v>
      </c>
      <c r="P84" s="46">
        <f>N84-O84</f>
        <v>0</v>
      </c>
      <c r="Q84" s="48">
        <f>O84/N84</f>
        <v>1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8</v>
      </c>
      <c r="H85" s="46">
        <f t="shared" si="8"/>
        <v>0</v>
      </c>
      <c r="I85" s="48">
        <f t="shared" si="7"/>
        <v>1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193</v>
      </c>
      <c r="H86" s="52">
        <f>SUM(H71:H85)</f>
        <v>24</v>
      </c>
      <c r="I86" s="53">
        <f t="shared" si="7"/>
        <v>0.88940092165898621</v>
      </c>
      <c r="J86" s="52">
        <f>SUM(J71:J85)</f>
        <v>11</v>
      </c>
      <c r="K86" s="52">
        <f>SUM(K71:K85)</f>
        <v>0</v>
      </c>
      <c r="L86" s="52">
        <f>J86-K86</f>
        <v>11</v>
      </c>
      <c r="M86" s="53">
        <f>K86/J86</f>
        <v>0</v>
      </c>
      <c r="N86" s="52">
        <f>SUM(N71:N85)</f>
        <v>29</v>
      </c>
      <c r="O86" s="52">
        <f>SUM(O71:O85)</f>
        <v>17</v>
      </c>
      <c r="P86" s="52">
        <f>SUM(P71:P85)</f>
        <v>12</v>
      </c>
      <c r="Q86" s="53">
        <f>O86/N86</f>
        <v>0.58620689655172409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1141</v>
      </c>
      <c r="H87" s="52">
        <f>H37+H53+H70+H86</f>
        <v>122</v>
      </c>
      <c r="I87" s="53">
        <f t="shared" si="7"/>
        <v>0.9034045922406968</v>
      </c>
      <c r="J87" s="52">
        <f>J37+J53+J70+J86</f>
        <v>68</v>
      </c>
      <c r="K87" s="52">
        <f>K37+K53+K70+K86</f>
        <v>36</v>
      </c>
      <c r="L87" s="52">
        <f>L37+L53+L70+L86</f>
        <v>32</v>
      </c>
      <c r="M87" s="53">
        <f>K87/J87</f>
        <v>0.52941176470588236</v>
      </c>
      <c r="N87" s="52">
        <f>N37+N53+N70+N86</f>
        <v>176</v>
      </c>
      <c r="O87" s="52">
        <f>O37+O53+O70+O86</f>
        <v>102</v>
      </c>
      <c r="P87" s="52">
        <f>P37+P53+P70+P86</f>
        <v>76</v>
      </c>
      <c r="Q87" s="53">
        <f>O87/N87</f>
        <v>0.57954545454545459</v>
      </c>
      <c r="R87" s="54">
        <f>R37+R53+R70</f>
        <v>11</v>
      </c>
      <c r="S87" s="54">
        <f>S37+S53+S70</f>
        <v>6</v>
      </c>
      <c r="T87" s="54">
        <f>T37+T53+T70</f>
        <v>5</v>
      </c>
      <c r="U87" s="53">
        <f>S87/R87</f>
        <v>0.54545454545454541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176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661</v>
      </c>
      <c r="H97" s="58">
        <f t="shared" si="9"/>
        <v>36</v>
      </c>
      <c r="I97" s="59">
        <f t="shared" si="9"/>
        <v>0.94835007173601149</v>
      </c>
      <c r="J97" s="58">
        <f t="shared" si="9"/>
        <v>16</v>
      </c>
      <c r="K97" s="58">
        <f t="shared" si="9"/>
        <v>11</v>
      </c>
      <c r="L97" s="58">
        <f t="shared" si="9"/>
        <v>5</v>
      </c>
      <c r="M97" s="59">
        <f t="shared" si="9"/>
        <v>0.6875</v>
      </c>
      <c r="N97" s="58">
        <f t="shared" si="9"/>
        <v>107</v>
      </c>
      <c r="O97" s="58">
        <f t="shared" si="9"/>
        <v>59</v>
      </c>
      <c r="P97" s="58">
        <f t="shared" si="9"/>
        <v>48</v>
      </c>
      <c r="Q97" s="59">
        <f t="shared" si="9"/>
        <v>0.55140186915887845</v>
      </c>
      <c r="R97" s="58">
        <f t="shared" si="9"/>
        <v>4</v>
      </c>
      <c r="S97" s="58">
        <f t="shared" si="9"/>
        <v>1</v>
      </c>
      <c r="T97" s="58">
        <f t="shared" si="9"/>
        <v>3</v>
      </c>
      <c r="U97" s="59">
        <f t="shared" si="9"/>
        <v>0.25</v>
      </c>
      <c r="V97" s="58">
        <f t="shared" ref="V97:W101" si="10">F97+J97+N97+R97</f>
        <v>824</v>
      </c>
      <c r="W97" s="58">
        <f t="shared" si="10"/>
        <v>732</v>
      </c>
      <c r="X97" s="58">
        <f>V97-W97</f>
        <v>92</v>
      </c>
      <c r="Y97" s="59">
        <f>W97/V97</f>
        <v>0.88834951456310685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124</v>
      </c>
      <c r="H98" s="60">
        <f t="shared" si="11"/>
        <v>41</v>
      </c>
      <c r="I98" s="61">
        <f t="shared" si="11"/>
        <v>0.75151515151515147</v>
      </c>
      <c r="J98" s="60">
        <f t="shared" si="11"/>
        <v>36</v>
      </c>
      <c r="K98" s="60">
        <f t="shared" si="11"/>
        <v>21</v>
      </c>
      <c r="L98" s="60">
        <f t="shared" si="11"/>
        <v>15</v>
      </c>
      <c r="M98" s="61">
        <f t="shared" si="11"/>
        <v>0.58333333333333337</v>
      </c>
      <c r="N98" s="60">
        <f t="shared" si="11"/>
        <v>20</v>
      </c>
      <c r="O98" s="60">
        <f t="shared" si="11"/>
        <v>8</v>
      </c>
      <c r="P98" s="60">
        <f t="shared" si="11"/>
        <v>12</v>
      </c>
      <c r="Q98" s="61">
        <f t="shared" si="11"/>
        <v>0.4</v>
      </c>
      <c r="R98" s="60">
        <f t="shared" si="11"/>
        <v>5</v>
      </c>
      <c r="S98" s="60">
        <f t="shared" si="11"/>
        <v>4</v>
      </c>
      <c r="T98" s="60">
        <f t="shared" si="11"/>
        <v>1</v>
      </c>
      <c r="U98" s="61">
        <f t="shared" si="11"/>
        <v>0.8</v>
      </c>
      <c r="V98" s="58">
        <f t="shared" si="10"/>
        <v>226</v>
      </c>
      <c r="W98" s="58">
        <f t="shared" si="10"/>
        <v>157</v>
      </c>
      <c r="X98" s="58">
        <f>V98-W98</f>
        <v>69</v>
      </c>
      <c r="Y98" s="59">
        <f>W98/V98</f>
        <v>0.69469026548672563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163</v>
      </c>
      <c r="H99" s="62">
        <f t="shared" si="12"/>
        <v>21</v>
      </c>
      <c r="I99" s="63">
        <f t="shared" si="12"/>
        <v>0.88586956521739135</v>
      </c>
      <c r="J99" s="62">
        <f t="shared" si="12"/>
        <v>5</v>
      </c>
      <c r="K99" s="62">
        <f t="shared" si="12"/>
        <v>4</v>
      </c>
      <c r="L99" s="62">
        <f t="shared" si="12"/>
        <v>1</v>
      </c>
      <c r="M99" s="63">
        <f t="shared" si="12"/>
        <v>0.8</v>
      </c>
      <c r="N99" s="62">
        <f t="shared" si="12"/>
        <v>20</v>
      </c>
      <c r="O99" s="62">
        <f t="shared" si="12"/>
        <v>18</v>
      </c>
      <c r="P99" s="62">
        <f t="shared" si="12"/>
        <v>4</v>
      </c>
      <c r="Q99" s="63">
        <f t="shared" si="12"/>
        <v>0.9</v>
      </c>
      <c r="R99" s="62">
        <f t="shared" si="12"/>
        <v>2</v>
      </c>
      <c r="S99" s="62">
        <f t="shared" si="12"/>
        <v>1</v>
      </c>
      <c r="T99" s="62">
        <f t="shared" si="12"/>
        <v>1</v>
      </c>
      <c r="U99" s="63">
        <f t="shared" si="12"/>
        <v>0.5</v>
      </c>
      <c r="V99" s="58">
        <f t="shared" si="10"/>
        <v>211</v>
      </c>
      <c r="W99" s="58">
        <f t="shared" si="10"/>
        <v>186</v>
      </c>
      <c r="X99" s="58">
        <f>V99-W99</f>
        <v>25</v>
      </c>
      <c r="Y99" s="59">
        <f>W99/V99</f>
        <v>0.88151658767772512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193</v>
      </c>
      <c r="H100" s="52">
        <f t="shared" si="13"/>
        <v>24</v>
      </c>
      <c r="I100" s="53">
        <f t="shared" si="13"/>
        <v>0.88940092165898621</v>
      </c>
      <c r="J100" s="52">
        <f t="shared" si="13"/>
        <v>11</v>
      </c>
      <c r="K100" s="52">
        <f t="shared" si="13"/>
        <v>0</v>
      </c>
      <c r="L100" s="52">
        <f t="shared" si="13"/>
        <v>11</v>
      </c>
      <c r="M100" s="53">
        <f t="shared" si="13"/>
        <v>0</v>
      </c>
      <c r="N100" s="52">
        <f t="shared" si="13"/>
        <v>29</v>
      </c>
      <c r="O100" s="52">
        <f t="shared" si="13"/>
        <v>17</v>
      </c>
      <c r="P100" s="52">
        <f t="shared" si="13"/>
        <v>12</v>
      </c>
      <c r="Q100" s="53">
        <f t="shared" si="13"/>
        <v>0.58620689655172409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210</v>
      </c>
      <c r="X100" s="58">
        <f>V100-W100</f>
        <v>47</v>
      </c>
      <c r="Y100" s="59">
        <f>W100/V100</f>
        <v>0.81712062256809337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1141</v>
      </c>
      <c r="H101" s="52">
        <f t="shared" si="14"/>
        <v>122</v>
      </c>
      <c r="I101" s="53">
        <f t="shared" si="14"/>
        <v>0.9034045922406968</v>
      </c>
      <c r="J101" s="52">
        <f t="shared" si="14"/>
        <v>68</v>
      </c>
      <c r="K101" s="52">
        <f t="shared" si="14"/>
        <v>36</v>
      </c>
      <c r="L101" s="52">
        <f t="shared" si="14"/>
        <v>32</v>
      </c>
      <c r="M101" s="53">
        <f t="shared" si="14"/>
        <v>0.52941176470588236</v>
      </c>
      <c r="N101" s="52">
        <f t="shared" si="14"/>
        <v>176</v>
      </c>
      <c r="O101" s="52">
        <f t="shared" si="14"/>
        <v>102</v>
      </c>
      <c r="P101" s="52">
        <f t="shared" si="14"/>
        <v>76</v>
      </c>
      <c r="Q101" s="53">
        <f t="shared" si="14"/>
        <v>0.57954545454545459</v>
      </c>
      <c r="R101" s="54">
        <f>R87</f>
        <v>11</v>
      </c>
      <c r="S101" s="54">
        <f>S87</f>
        <v>6</v>
      </c>
      <c r="T101" s="54">
        <f>T87</f>
        <v>5</v>
      </c>
      <c r="U101" s="53">
        <f>U87</f>
        <v>0.54545454545454541</v>
      </c>
      <c r="V101" s="58">
        <f t="shared" si="10"/>
        <v>1518</v>
      </c>
      <c r="W101" s="58">
        <f t="shared" si="10"/>
        <v>1285</v>
      </c>
      <c r="X101" s="58">
        <f>V101-W101</f>
        <v>233</v>
      </c>
      <c r="Y101" s="59">
        <f>W101/V101</f>
        <v>0.84650856389986828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177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1177</v>
      </c>
      <c r="M114" s="117"/>
      <c r="N114" s="117"/>
      <c r="O114" s="117">
        <f>I114-L114</f>
        <v>154</v>
      </c>
      <c r="P114" s="117"/>
      <c r="Q114" s="117"/>
      <c r="R114" s="118">
        <f>L114/I114</f>
        <v>0.88429752066115708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108</v>
      </c>
      <c r="M115" s="117"/>
      <c r="N115" s="117"/>
      <c r="O115" s="117">
        <f>I115-L115</f>
        <v>79</v>
      </c>
      <c r="P115" s="117"/>
      <c r="Q115" s="117"/>
      <c r="R115" s="118">
        <f>L115/I115</f>
        <v>0.57754010695187163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1285</v>
      </c>
      <c r="M116" s="117"/>
      <c r="N116" s="117"/>
      <c r="O116" s="117">
        <f>SUM(O114:O115)</f>
        <v>233</v>
      </c>
      <c r="P116" s="117"/>
      <c r="Q116" s="117"/>
      <c r="R116" s="118">
        <f>L116/I116</f>
        <v>0.84650856389986828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1861</v>
      </c>
      <c r="G122" s="67">
        <v>883</v>
      </c>
      <c r="H122" s="67">
        <f>F122-G122</f>
        <v>978</v>
      </c>
      <c r="I122" s="68">
        <f>G122/F122</f>
        <v>0.47447608812466419</v>
      </c>
      <c r="J122" s="67">
        <v>425</v>
      </c>
      <c r="K122" s="67">
        <v>165</v>
      </c>
      <c r="L122" s="67">
        <f>J122-K122</f>
        <v>260</v>
      </c>
      <c r="M122" s="68">
        <f>K122/J122</f>
        <v>0.38823529411764707</v>
      </c>
    </row>
    <row r="123" spans="5:20">
      <c r="E123" s="64" t="s">
        <v>61</v>
      </c>
      <c r="F123" s="67">
        <v>1235</v>
      </c>
      <c r="G123" s="67">
        <v>510</v>
      </c>
      <c r="H123" s="67">
        <f>F123-G123</f>
        <v>725</v>
      </c>
      <c r="I123" s="68">
        <f>G123/F123</f>
        <v>0.41295546558704455</v>
      </c>
      <c r="J123" s="67">
        <v>393</v>
      </c>
      <c r="K123" s="67">
        <v>95</v>
      </c>
      <c r="L123" s="67">
        <f>J123-K123</f>
        <v>298</v>
      </c>
      <c r="M123" s="68">
        <f>K123/J123</f>
        <v>0.24173027989821882</v>
      </c>
    </row>
    <row r="124" spans="5:20">
      <c r="E124" s="64" t="s">
        <v>85</v>
      </c>
      <c r="F124" s="67">
        <v>1191</v>
      </c>
      <c r="G124" s="67">
        <v>512</v>
      </c>
      <c r="H124" s="67">
        <f>F124-G124</f>
        <v>679</v>
      </c>
      <c r="I124" s="68">
        <f>G124/F124</f>
        <v>0.42989084802686817</v>
      </c>
      <c r="J124" s="67">
        <v>355</v>
      </c>
      <c r="K124" s="67">
        <v>143</v>
      </c>
      <c r="L124" s="67">
        <f>J124-K124</f>
        <v>212</v>
      </c>
      <c r="M124" s="68">
        <f>K124/J124</f>
        <v>0.40281690140845072</v>
      </c>
    </row>
    <row r="125" spans="5:20">
      <c r="E125" s="64" t="s">
        <v>109</v>
      </c>
      <c r="F125" s="67">
        <v>1751</v>
      </c>
      <c r="G125" s="67">
        <v>801</v>
      </c>
      <c r="H125" s="67">
        <f>F125-G125</f>
        <v>950</v>
      </c>
      <c r="I125" s="68">
        <f>G125/F125</f>
        <v>0.45745288406624784</v>
      </c>
      <c r="J125" s="67">
        <v>453</v>
      </c>
      <c r="K125" s="67">
        <v>119</v>
      </c>
      <c r="L125" s="67">
        <f>J125-K125</f>
        <v>334</v>
      </c>
      <c r="M125" s="68">
        <f>K125/J125</f>
        <v>0.26269315673289184</v>
      </c>
    </row>
    <row r="126" spans="5:20">
      <c r="E126" s="64" t="s">
        <v>138</v>
      </c>
      <c r="F126" s="64">
        <f>F122+F123+F124+F125</f>
        <v>6038</v>
      </c>
      <c r="G126" s="64">
        <f>G122+G123+G124+G125</f>
        <v>2706</v>
      </c>
      <c r="H126" s="64">
        <f>H122+H123+H124+H125</f>
        <v>3332</v>
      </c>
      <c r="I126" s="69">
        <f>G126/F126</f>
        <v>0.44816164292812188</v>
      </c>
      <c r="J126" s="64">
        <f>J122+J123+J124+J125</f>
        <v>1626</v>
      </c>
      <c r="K126" s="64">
        <f>K122+K123+K124+K125</f>
        <v>522</v>
      </c>
      <c r="L126" s="64">
        <f>L122+L123+L124+L125</f>
        <v>1104</v>
      </c>
      <c r="M126" s="69">
        <f>K126/J126</f>
        <v>0.3210332103321033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176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672</v>
      </c>
      <c r="H144" s="72">
        <f>F144-G144</f>
        <v>41</v>
      </c>
      <c r="I144" s="73">
        <f>G144/F144</f>
        <v>0.94249649368863953</v>
      </c>
      <c r="J144" s="74">
        <f t="shared" ref="J144:K148" si="16">F122</f>
        <v>1861</v>
      </c>
      <c r="K144" s="74">
        <f t="shared" si="16"/>
        <v>883</v>
      </c>
      <c r="L144" s="75">
        <f>J144-K144</f>
        <v>978</v>
      </c>
      <c r="M144" s="73">
        <f>K144/J144</f>
        <v>0.47447608812466419</v>
      </c>
      <c r="N144" s="72">
        <f t="shared" ref="N144:O148" si="17">N97+R97</f>
        <v>111</v>
      </c>
      <c r="O144" s="72">
        <f t="shared" si="17"/>
        <v>60</v>
      </c>
      <c r="P144" s="72">
        <f>N144-O144</f>
        <v>51</v>
      </c>
      <c r="Q144" s="73">
        <f>O144/N144</f>
        <v>0.54054054054054057</v>
      </c>
      <c r="R144" s="74">
        <f t="shared" ref="R144:S148" si="18">J122</f>
        <v>425</v>
      </c>
      <c r="S144" s="74">
        <f t="shared" si="18"/>
        <v>165</v>
      </c>
      <c r="T144" s="75">
        <f>R144-S144</f>
        <v>260</v>
      </c>
      <c r="U144" s="73">
        <f>S144/R144</f>
        <v>0.38823529411764707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145</v>
      </c>
      <c r="H145" s="76">
        <f>F145-G145</f>
        <v>56</v>
      </c>
      <c r="I145" s="77">
        <f>G145/F145</f>
        <v>0.72139303482587069</v>
      </c>
      <c r="J145" s="78">
        <f t="shared" si="16"/>
        <v>1235</v>
      </c>
      <c r="K145" s="78">
        <f t="shared" si="16"/>
        <v>510</v>
      </c>
      <c r="L145" s="79">
        <f>J145-K145</f>
        <v>725</v>
      </c>
      <c r="M145" s="77">
        <f>K145/J145</f>
        <v>0.41295546558704455</v>
      </c>
      <c r="N145" s="76">
        <f t="shared" si="17"/>
        <v>25</v>
      </c>
      <c r="O145" s="76">
        <f t="shared" si="17"/>
        <v>12</v>
      </c>
      <c r="P145" s="76">
        <f>N145-O145</f>
        <v>13</v>
      </c>
      <c r="Q145" s="77">
        <f>O145/N145</f>
        <v>0.48</v>
      </c>
      <c r="R145" s="78">
        <f t="shared" si="18"/>
        <v>393</v>
      </c>
      <c r="S145" s="78">
        <f t="shared" si="18"/>
        <v>95</v>
      </c>
      <c r="T145" s="79">
        <f>R145-S145</f>
        <v>298</v>
      </c>
      <c r="U145" s="77">
        <f>S145/R145</f>
        <v>0.24173027989821882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167</v>
      </c>
      <c r="H146" s="80">
        <f>F146-G146</f>
        <v>22</v>
      </c>
      <c r="I146" s="81">
        <f>G146/F146</f>
        <v>0.8835978835978836</v>
      </c>
      <c r="J146" s="82">
        <f t="shared" si="16"/>
        <v>1191</v>
      </c>
      <c r="K146" s="82">
        <f t="shared" si="16"/>
        <v>512</v>
      </c>
      <c r="L146" s="83">
        <f>J146-K146</f>
        <v>679</v>
      </c>
      <c r="M146" s="81">
        <f>K146/J146</f>
        <v>0.42989084802686817</v>
      </c>
      <c r="N146" s="80">
        <f t="shared" si="17"/>
        <v>22</v>
      </c>
      <c r="O146" s="80">
        <f t="shared" si="17"/>
        <v>19</v>
      </c>
      <c r="P146" s="80">
        <f>N146-O146</f>
        <v>3</v>
      </c>
      <c r="Q146" s="81">
        <f>O146/N146</f>
        <v>0.86363636363636365</v>
      </c>
      <c r="R146" s="82">
        <f t="shared" si="18"/>
        <v>355</v>
      </c>
      <c r="S146" s="82">
        <f t="shared" si="18"/>
        <v>143</v>
      </c>
      <c r="T146" s="83">
        <f>R146-S146</f>
        <v>212</v>
      </c>
      <c r="U146" s="81">
        <f>S146/R146</f>
        <v>0.40281690140845072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193</v>
      </c>
      <c r="H147" s="84">
        <f>F147-G147</f>
        <v>35</v>
      </c>
      <c r="I147" s="85">
        <f>G147/F147</f>
        <v>0.84649122807017541</v>
      </c>
      <c r="J147" s="86">
        <f t="shared" si="16"/>
        <v>1751</v>
      </c>
      <c r="K147" s="86">
        <f t="shared" si="16"/>
        <v>801</v>
      </c>
      <c r="L147" s="87">
        <f>J147-K147</f>
        <v>950</v>
      </c>
      <c r="M147" s="85">
        <f>K147/J147</f>
        <v>0.45745288406624784</v>
      </c>
      <c r="N147" s="84">
        <f t="shared" si="17"/>
        <v>29</v>
      </c>
      <c r="O147" s="84">
        <f t="shared" si="17"/>
        <v>17</v>
      </c>
      <c r="P147" s="84">
        <f>N147-O147</f>
        <v>12</v>
      </c>
      <c r="Q147" s="85">
        <f>O147/N147</f>
        <v>0.58620689655172409</v>
      </c>
      <c r="R147" s="86">
        <f t="shared" si="18"/>
        <v>453</v>
      </c>
      <c r="S147" s="86">
        <f t="shared" si="18"/>
        <v>119</v>
      </c>
      <c r="T147" s="87">
        <f>R147-S147</f>
        <v>334</v>
      </c>
      <c r="U147" s="85">
        <f>S147/R147</f>
        <v>0.26269315673289184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1177</v>
      </c>
      <c r="H148" s="88">
        <f>F148-G148</f>
        <v>154</v>
      </c>
      <c r="I148" s="89">
        <f>G148/F148</f>
        <v>0.88429752066115708</v>
      </c>
      <c r="J148" s="90">
        <f t="shared" si="16"/>
        <v>6038</v>
      </c>
      <c r="K148" s="90">
        <f t="shared" si="16"/>
        <v>2706</v>
      </c>
      <c r="L148" s="91">
        <f>J148-K148</f>
        <v>3332</v>
      </c>
      <c r="M148" s="89">
        <f>K148/J148</f>
        <v>0.44816164292812188</v>
      </c>
      <c r="N148" s="88">
        <f t="shared" si="17"/>
        <v>187</v>
      </c>
      <c r="O148" s="88">
        <f t="shared" si="17"/>
        <v>108</v>
      </c>
      <c r="P148" s="88">
        <f>N148-O148</f>
        <v>79</v>
      </c>
      <c r="Q148" s="89">
        <f>O148/N148</f>
        <v>0.57754010695187163</v>
      </c>
      <c r="R148" s="90">
        <f t="shared" si="18"/>
        <v>1626</v>
      </c>
      <c r="S148" s="90">
        <f t="shared" si="18"/>
        <v>522</v>
      </c>
      <c r="T148" s="91">
        <f>R148-S148</f>
        <v>1104</v>
      </c>
      <c r="U148" s="89">
        <f>S148/R148</f>
        <v>0.3210332103321033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48"/>
  <sheetViews>
    <sheetView topLeftCell="A31" zoomScale="65" zoomScaleNormal="65" workbookViewId="0">
      <selection activeCell="J13" sqref="J1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18</v>
      </c>
      <c r="H7" s="19">
        <f>F7-G7</f>
        <v>2</v>
      </c>
      <c r="I7" s="21">
        <f>G7/F7</f>
        <v>0.9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25</v>
      </c>
      <c r="H9" s="19">
        <f>F9-G9</f>
        <v>3</v>
      </c>
      <c r="I9" s="21"/>
      <c r="J9" s="22">
        <v>2</v>
      </c>
      <c r="K9" s="20"/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8</v>
      </c>
      <c r="P10" s="19">
        <f>N10-O10</f>
        <v>2</v>
      </c>
      <c r="Q10" s="21">
        <f>O10/N10</f>
        <v>0.8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28</v>
      </c>
      <c r="H16" s="19">
        <f t="shared" si="0"/>
        <v>0</v>
      </c>
      <c r="I16" s="21">
        <f t="shared" si="1"/>
        <v>1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27</v>
      </c>
      <c r="P18" s="19">
        <f>N18-O18</f>
        <v>7</v>
      </c>
      <c r="Q18" s="21">
        <f>O18/N18</f>
        <v>0.79411764705882348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2</v>
      </c>
      <c r="H21" s="19">
        <f t="shared" si="2"/>
        <v>6</v>
      </c>
      <c r="I21" s="21">
        <f t="shared" si="3"/>
        <v>0.25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16</v>
      </c>
      <c r="H22" s="19">
        <f t="shared" si="2"/>
        <v>4</v>
      </c>
      <c r="I22" s="21">
        <f t="shared" si="3"/>
        <v>0.8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7</v>
      </c>
      <c r="P23" s="19">
        <f>N23-O23</f>
        <v>1</v>
      </c>
      <c r="Q23" s="21">
        <f>O23/N23</f>
        <v>0.875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3</v>
      </c>
      <c r="L28" s="19">
        <f>J28-K28</f>
        <v>1</v>
      </c>
      <c r="M28" s="21">
        <f>K28/J28</f>
        <v>0.75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8</v>
      </c>
      <c r="L30" s="19">
        <f>J30-K30</f>
        <v>0</v>
      </c>
      <c r="M30" s="21">
        <f>K30/J30</f>
        <v>1</v>
      </c>
      <c r="N30" s="19"/>
      <c r="O30" s="20"/>
      <c r="P30" s="19"/>
      <c r="Q30" s="21"/>
      <c r="R30" s="19">
        <v>4</v>
      </c>
      <c r="S30" s="20">
        <v>1</v>
      </c>
      <c r="T30" s="19">
        <f>R30-S30</f>
        <v>3</v>
      </c>
      <c r="U30" s="21">
        <f>S30/R30</f>
        <v>0.25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16</v>
      </c>
      <c r="H32" s="19">
        <f t="shared" si="4"/>
        <v>4</v>
      </c>
      <c r="I32" s="21">
        <f t="shared" si="5"/>
        <v>0.8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8</v>
      </c>
      <c r="H33" s="19">
        <f t="shared" si="4"/>
        <v>1</v>
      </c>
      <c r="I33" s="21">
        <f t="shared" si="5"/>
        <v>0.88888888888888884</v>
      </c>
      <c r="J33" s="22"/>
      <c r="K33" s="20"/>
      <c r="L33" s="19"/>
      <c r="M33" s="21"/>
      <c r="N33" s="19">
        <v>4</v>
      </c>
      <c r="O33" s="20">
        <v>2</v>
      </c>
      <c r="P33" s="19">
        <f>N33-O33</f>
        <v>2</v>
      </c>
      <c r="Q33" s="21">
        <f>O33/N33</f>
        <v>0.5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0</v>
      </c>
      <c r="P34" s="19">
        <f>N34-O34</f>
        <v>4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2</v>
      </c>
      <c r="P35" s="19">
        <f>N35-O35</f>
        <v>1</v>
      </c>
      <c r="Q35" s="21">
        <f>O35/N35</f>
        <v>0.66666666666666663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9</v>
      </c>
      <c r="H36" s="19">
        <f t="shared" si="4"/>
        <v>1</v>
      </c>
      <c r="I36" s="21">
        <f t="shared" si="5"/>
        <v>0.9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665</v>
      </c>
      <c r="H37" s="27">
        <f t="shared" si="4"/>
        <v>32</v>
      </c>
      <c r="I37" s="28">
        <f t="shared" si="5"/>
        <v>0.95408895265423244</v>
      </c>
      <c r="J37" s="27">
        <f>SUM(J7:J36)</f>
        <v>16</v>
      </c>
      <c r="K37" s="27">
        <f>SUM(K7:K36)</f>
        <v>12</v>
      </c>
      <c r="L37" s="27">
        <f>J37-K37</f>
        <v>4</v>
      </c>
      <c r="M37" s="28">
        <f>K37/J37</f>
        <v>0.75</v>
      </c>
      <c r="N37" s="27">
        <f>SUM(N7:N36)</f>
        <v>107</v>
      </c>
      <c r="O37" s="27">
        <f>SUM(O7:O36)</f>
        <v>58</v>
      </c>
      <c r="P37" s="27">
        <f>SUM(P7:P36)</f>
        <v>49</v>
      </c>
      <c r="Q37" s="28">
        <f>O37/N37</f>
        <v>0.54205607476635509</v>
      </c>
      <c r="R37" s="27">
        <f>SUM(R7:R36)</f>
        <v>4</v>
      </c>
      <c r="S37" s="27">
        <f>SUM(S7:S36)</f>
        <v>1</v>
      </c>
      <c r="T37" s="27">
        <f>SUM(T7:T36)</f>
        <v>3</v>
      </c>
      <c r="U37" s="28">
        <f>S37/R37</f>
        <v>0.25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8</v>
      </c>
      <c r="H40" s="32">
        <f t="shared" si="4"/>
        <v>2</v>
      </c>
      <c r="I40" s="34">
        <f t="shared" si="5"/>
        <v>0.8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14</v>
      </c>
      <c r="H43" s="32">
        <f t="shared" si="4"/>
        <v>1</v>
      </c>
      <c r="I43" s="34">
        <f t="shared" si="5"/>
        <v>0.93333333333333335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5</v>
      </c>
      <c r="T45" s="32">
        <f>R45-S45</f>
        <v>0</v>
      </c>
      <c r="U45" s="34">
        <f>S45/R45</f>
        <v>1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30</v>
      </c>
      <c r="H46" s="32">
        <f t="shared" si="4"/>
        <v>0</v>
      </c>
      <c r="I46" s="34">
        <f t="shared" si="5"/>
        <v>1</v>
      </c>
      <c r="J46" s="35">
        <v>14</v>
      </c>
      <c r="K46" s="33">
        <v>2</v>
      </c>
      <c r="L46" s="32">
        <f>J46-K46</f>
        <v>12</v>
      </c>
      <c r="M46" s="34">
        <f>K46/J46</f>
        <v>0.14285714285714285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12</v>
      </c>
      <c r="L48" s="32">
        <f>J48-K48</f>
        <v>2</v>
      </c>
      <c r="M48" s="34">
        <f>K48/J48</f>
        <v>0.8571428571428571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125</v>
      </c>
      <c r="H53" s="27">
        <f>SUM(H38:H52)</f>
        <v>40</v>
      </c>
      <c r="I53" s="28">
        <f t="shared" si="5"/>
        <v>0.75757575757575757</v>
      </c>
      <c r="J53" s="27">
        <f>SUM(J38:J52)</f>
        <v>36</v>
      </c>
      <c r="K53" s="27">
        <f>SUM(K38:K52)</f>
        <v>20</v>
      </c>
      <c r="L53" s="27">
        <f>SUM(L38:L52)</f>
        <v>16</v>
      </c>
      <c r="M53" s="28">
        <f>K53/J53</f>
        <v>0.55555555555555558</v>
      </c>
      <c r="N53" s="27">
        <f>SUM(N38:N52)</f>
        <v>20</v>
      </c>
      <c r="O53" s="27">
        <f>SUM(O38:O52)</f>
        <v>7</v>
      </c>
      <c r="P53" s="27">
        <f>N53-O53</f>
        <v>13</v>
      </c>
      <c r="Q53" s="28">
        <f>O53/N53</f>
        <v>0.35</v>
      </c>
      <c r="R53" s="27">
        <f>SUM(R38:R52)</f>
        <v>5</v>
      </c>
      <c r="S53" s="27">
        <f>SUM(S38:S52)</f>
        <v>5</v>
      </c>
      <c r="T53" s="27">
        <f>R53-S53</f>
        <v>0</v>
      </c>
      <c r="U53" s="28">
        <f>S53/R53</f>
        <v>1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2</v>
      </c>
      <c r="P54" s="39">
        <v>3</v>
      </c>
      <c r="Q54" s="41">
        <f>O54/N54</f>
        <v>0.66666666666666663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12</v>
      </c>
      <c r="H59" s="39">
        <f t="shared" si="6"/>
        <v>2</v>
      </c>
      <c r="I59" s="41">
        <f t="shared" si="5"/>
        <v>0.8571428571428571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4</v>
      </c>
      <c r="H60" s="39">
        <f t="shared" si="6"/>
        <v>4</v>
      </c>
      <c r="I60" s="41">
        <f t="shared" ref="I60:I87" si="7">G60/F60</f>
        <v>0.5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7</v>
      </c>
      <c r="H61" s="39">
        <f t="shared" si="6"/>
        <v>1</v>
      </c>
      <c r="I61" s="41">
        <f t="shared" si="7"/>
        <v>0.875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19</v>
      </c>
      <c r="H62" s="39">
        <f t="shared" si="6"/>
        <v>1</v>
      </c>
      <c r="I62" s="41">
        <f t="shared" si="7"/>
        <v>0.95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18</v>
      </c>
      <c r="H66" s="39">
        <f t="shared" si="6"/>
        <v>1</v>
      </c>
      <c r="I66" s="41">
        <f t="shared" si="7"/>
        <v>0.94736842105263153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5</v>
      </c>
      <c r="H67" s="39">
        <f t="shared" si="6"/>
        <v>5</v>
      </c>
      <c r="I67" s="41">
        <f t="shared" si="7"/>
        <v>0.5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13</v>
      </c>
      <c r="H68" s="39">
        <f t="shared" si="6"/>
        <v>7</v>
      </c>
      <c r="I68" s="41">
        <f t="shared" si="7"/>
        <v>0.65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160</v>
      </c>
      <c r="H70" s="27">
        <f>SUM(H54:H69)</f>
        <v>24</v>
      </c>
      <c r="I70" s="28">
        <f t="shared" si="7"/>
        <v>0.86956521739130432</v>
      </c>
      <c r="J70" s="27">
        <f>SUM(J54:J69)</f>
        <v>5</v>
      </c>
      <c r="K70" s="27">
        <f>SUM(K54:K69)</f>
        <v>3</v>
      </c>
      <c r="L70" s="27">
        <f>J70-K70</f>
        <v>2</v>
      </c>
      <c r="M70" s="28">
        <f>K70/J70</f>
        <v>0.6</v>
      </c>
      <c r="N70" s="27">
        <f>SUM(N54:N69)</f>
        <v>20</v>
      </c>
      <c r="O70" s="27">
        <f>SUM(O54:O69)</f>
        <v>19</v>
      </c>
      <c r="P70" s="27">
        <f>SUM(P54:P69)</f>
        <v>3</v>
      </c>
      <c r="Q70" s="28">
        <f>O70/N70</f>
        <v>0.95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10</v>
      </c>
      <c r="H75" s="46">
        <f t="shared" si="8"/>
        <v>5</v>
      </c>
      <c r="I75" s="48">
        <f t="shared" si="7"/>
        <v>0.66666666666666663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21</v>
      </c>
      <c r="H78" s="46">
        <f t="shared" si="8"/>
        <v>7</v>
      </c>
      <c r="I78" s="48">
        <f t="shared" si="7"/>
        <v>0.75</v>
      </c>
      <c r="J78" s="49"/>
      <c r="K78" s="47"/>
      <c r="L78" s="46"/>
      <c r="M78" s="48"/>
      <c r="N78" s="46">
        <v>7</v>
      </c>
      <c r="O78" s="47">
        <v>7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7</v>
      </c>
      <c r="H79" s="46">
        <f t="shared" si="8"/>
        <v>3</v>
      </c>
      <c r="I79" s="48">
        <f t="shared" si="7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9</v>
      </c>
      <c r="H80" s="46">
        <f t="shared" si="8"/>
        <v>1</v>
      </c>
      <c r="I80" s="48">
        <f t="shared" si="7"/>
        <v>0.9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7</v>
      </c>
      <c r="H82" s="46">
        <f t="shared" si="8"/>
        <v>3</v>
      </c>
      <c r="I82" s="48">
        <f t="shared" si="7"/>
        <v>0.7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2</v>
      </c>
      <c r="P84" s="46">
        <f>N84-O84</f>
        <v>0</v>
      </c>
      <c r="Q84" s="48">
        <f>O84/N84</f>
        <v>1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7</v>
      </c>
      <c r="H85" s="46">
        <f t="shared" si="8"/>
        <v>1</v>
      </c>
      <c r="I85" s="48">
        <f t="shared" si="7"/>
        <v>0.875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193</v>
      </c>
      <c r="H86" s="52">
        <f>SUM(H71:H85)</f>
        <v>24</v>
      </c>
      <c r="I86" s="53">
        <f t="shared" si="7"/>
        <v>0.88940092165898621</v>
      </c>
      <c r="J86" s="52">
        <f>SUM(J71:J85)</f>
        <v>11</v>
      </c>
      <c r="K86" s="52">
        <f>SUM(K71:K85)</f>
        <v>0</v>
      </c>
      <c r="L86" s="52">
        <f>J86-K86</f>
        <v>11</v>
      </c>
      <c r="M86" s="53">
        <f>K86/J86</f>
        <v>0</v>
      </c>
      <c r="N86" s="52">
        <f>SUM(N71:N85)</f>
        <v>29</v>
      </c>
      <c r="O86" s="52">
        <f>SUM(O71:O85)</f>
        <v>19</v>
      </c>
      <c r="P86" s="52">
        <f>SUM(P71:P85)</f>
        <v>10</v>
      </c>
      <c r="Q86" s="53">
        <f>O86/N86</f>
        <v>0.65517241379310343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1143</v>
      </c>
      <c r="H87" s="52">
        <f>H37+H53+H70+H86</f>
        <v>120</v>
      </c>
      <c r="I87" s="53">
        <f t="shared" si="7"/>
        <v>0.90498812351543945</v>
      </c>
      <c r="J87" s="52">
        <f>J37+J53+J70+J86</f>
        <v>68</v>
      </c>
      <c r="K87" s="52">
        <f>K37+K53+K70+K86</f>
        <v>35</v>
      </c>
      <c r="L87" s="52">
        <f>L37+L53+L70+L86</f>
        <v>33</v>
      </c>
      <c r="M87" s="53">
        <f>K87/J87</f>
        <v>0.51470588235294112</v>
      </c>
      <c r="N87" s="52">
        <f>N37+N53+N70+N86</f>
        <v>176</v>
      </c>
      <c r="O87" s="52">
        <f>O37+O53+O70+O86</f>
        <v>103</v>
      </c>
      <c r="P87" s="52">
        <f>P37+P53+P70+P86</f>
        <v>75</v>
      </c>
      <c r="Q87" s="53">
        <f>O87/N87</f>
        <v>0.58522727272727271</v>
      </c>
      <c r="R87" s="54">
        <f>R37+R53+R70</f>
        <v>11</v>
      </c>
      <c r="S87" s="54">
        <f>S37+S53+S70</f>
        <v>8</v>
      </c>
      <c r="T87" s="54">
        <f>T37+T53+T70</f>
        <v>3</v>
      </c>
      <c r="U87" s="53">
        <f>S87/R87</f>
        <v>0.72727272727272729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178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665</v>
      </c>
      <c r="H97" s="58">
        <f t="shared" si="9"/>
        <v>32</v>
      </c>
      <c r="I97" s="59">
        <f t="shared" si="9"/>
        <v>0.95408895265423244</v>
      </c>
      <c r="J97" s="58">
        <f t="shared" si="9"/>
        <v>16</v>
      </c>
      <c r="K97" s="58">
        <f t="shared" si="9"/>
        <v>12</v>
      </c>
      <c r="L97" s="58">
        <f t="shared" si="9"/>
        <v>4</v>
      </c>
      <c r="M97" s="59">
        <f t="shared" si="9"/>
        <v>0.75</v>
      </c>
      <c r="N97" s="58">
        <f t="shared" si="9"/>
        <v>107</v>
      </c>
      <c r="O97" s="58">
        <f t="shared" si="9"/>
        <v>58</v>
      </c>
      <c r="P97" s="58">
        <f t="shared" si="9"/>
        <v>49</v>
      </c>
      <c r="Q97" s="59">
        <f t="shared" si="9"/>
        <v>0.54205607476635509</v>
      </c>
      <c r="R97" s="58">
        <f t="shared" si="9"/>
        <v>4</v>
      </c>
      <c r="S97" s="58">
        <f t="shared" si="9"/>
        <v>1</v>
      </c>
      <c r="T97" s="58">
        <f t="shared" si="9"/>
        <v>3</v>
      </c>
      <c r="U97" s="59">
        <f t="shared" si="9"/>
        <v>0.25</v>
      </c>
      <c r="V97" s="58">
        <f t="shared" ref="V97:W101" si="10">F97+J97+N97+R97</f>
        <v>824</v>
      </c>
      <c r="W97" s="58">
        <f t="shared" si="10"/>
        <v>736</v>
      </c>
      <c r="X97" s="58">
        <f>V97-W97</f>
        <v>88</v>
      </c>
      <c r="Y97" s="59">
        <f>W97/V97</f>
        <v>0.89320388349514568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125</v>
      </c>
      <c r="H98" s="60">
        <f t="shared" si="11"/>
        <v>40</v>
      </c>
      <c r="I98" s="61">
        <f t="shared" si="11"/>
        <v>0.75757575757575757</v>
      </c>
      <c r="J98" s="60">
        <f t="shared" si="11"/>
        <v>36</v>
      </c>
      <c r="K98" s="60">
        <f t="shared" si="11"/>
        <v>20</v>
      </c>
      <c r="L98" s="60">
        <f t="shared" si="11"/>
        <v>16</v>
      </c>
      <c r="M98" s="61">
        <f t="shared" si="11"/>
        <v>0.55555555555555558</v>
      </c>
      <c r="N98" s="60">
        <f t="shared" si="11"/>
        <v>20</v>
      </c>
      <c r="O98" s="60">
        <f t="shared" si="11"/>
        <v>7</v>
      </c>
      <c r="P98" s="60">
        <f t="shared" si="11"/>
        <v>13</v>
      </c>
      <c r="Q98" s="61">
        <f t="shared" si="11"/>
        <v>0.35</v>
      </c>
      <c r="R98" s="60">
        <f t="shared" si="11"/>
        <v>5</v>
      </c>
      <c r="S98" s="60">
        <f t="shared" si="11"/>
        <v>5</v>
      </c>
      <c r="T98" s="60">
        <f t="shared" si="11"/>
        <v>0</v>
      </c>
      <c r="U98" s="61">
        <f t="shared" si="11"/>
        <v>1</v>
      </c>
      <c r="V98" s="58">
        <f t="shared" si="10"/>
        <v>226</v>
      </c>
      <c r="W98" s="58">
        <f t="shared" si="10"/>
        <v>157</v>
      </c>
      <c r="X98" s="58">
        <f>V98-W98</f>
        <v>69</v>
      </c>
      <c r="Y98" s="59">
        <f>W98/V98</f>
        <v>0.69469026548672563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160</v>
      </c>
      <c r="H99" s="62">
        <f t="shared" si="12"/>
        <v>24</v>
      </c>
      <c r="I99" s="63">
        <f t="shared" si="12"/>
        <v>0.86956521739130432</v>
      </c>
      <c r="J99" s="62">
        <f t="shared" si="12"/>
        <v>5</v>
      </c>
      <c r="K99" s="62">
        <f t="shared" si="12"/>
        <v>3</v>
      </c>
      <c r="L99" s="62">
        <f t="shared" si="12"/>
        <v>2</v>
      </c>
      <c r="M99" s="63">
        <f t="shared" si="12"/>
        <v>0.6</v>
      </c>
      <c r="N99" s="62">
        <f t="shared" si="12"/>
        <v>20</v>
      </c>
      <c r="O99" s="62">
        <f t="shared" si="12"/>
        <v>19</v>
      </c>
      <c r="P99" s="62">
        <f t="shared" si="12"/>
        <v>3</v>
      </c>
      <c r="Q99" s="63">
        <f t="shared" si="12"/>
        <v>0.95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211</v>
      </c>
      <c r="W99" s="58">
        <f t="shared" si="10"/>
        <v>184</v>
      </c>
      <c r="X99" s="58">
        <f>V99-W99</f>
        <v>27</v>
      </c>
      <c r="Y99" s="59">
        <f>W99/V99</f>
        <v>0.87203791469194314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193</v>
      </c>
      <c r="H100" s="52">
        <f t="shared" si="13"/>
        <v>24</v>
      </c>
      <c r="I100" s="53">
        <f t="shared" si="13"/>
        <v>0.88940092165898621</v>
      </c>
      <c r="J100" s="52">
        <f t="shared" si="13"/>
        <v>11</v>
      </c>
      <c r="K100" s="52">
        <f t="shared" si="13"/>
        <v>0</v>
      </c>
      <c r="L100" s="52">
        <f t="shared" si="13"/>
        <v>11</v>
      </c>
      <c r="M100" s="53">
        <f t="shared" si="13"/>
        <v>0</v>
      </c>
      <c r="N100" s="52">
        <f t="shared" si="13"/>
        <v>29</v>
      </c>
      <c r="O100" s="52">
        <f t="shared" si="13"/>
        <v>19</v>
      </c>
      <c r="P100" s="52">
        <f t="shared" si="13"/>
        <v>10</v>
      </c>
      <c r="Q100" s="53">
        <f t="shared" si="13"/>
        <v>0.65517241379310343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212</v>
      </c>
      <c r="X100" s="58">
        <f>V100-W100</f>
        <v>45</v>
      </c>
      <c r="Y100" s="59">
        <f>W100/V100</f>
        <v>0.82490272373540852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1143</v>
      </c>
      <c r="H101" s="52">
        <f t="shared" si="14"/>
        <v>120</v>
      </c>
      <c r="I101" s="53">
        <f t="shared" si="14"/>
        <v>0.90498812351543945</v>
      </c>
      <c r="J101" s="52">
        <f t="shared" si="14"/>
        <v>68</v>
      </c>
      <c r="K101" s="52">
        <f t="shared" si="14"/>
        <v>35</v>
      </c>
      <c r="L101" s="52">
        <f t="shared" si="14"/>
        <v>33</v>
      </c>
      <c r="M101" s="53">
        <f t="shared" si="14"/>
        <v>0.51470588235294112</v>
      </c>
      <c r="N101" s="52">
        <f t="shared" si="14"/>
        <v>176</v>
      </c>
      <c r="O101" s="52">
        <f t="shared" si="14"/>
        <v>103</v>
      </c>
      <c r="P101" s="52">
        <f t="shared" si="14"/>
        <v>75</v>
      </c>
      <c r="Q101" s="53">
        <f t="shared" si="14"/>
        <v>0.58522727272727271</v>
      </c>
      <c r="R101" s="54">
        <f>R87</f>
        <v>11</v>
      </c>
      <c r="S101" s="54">
        <f>S87</f>
        <v>8</v>
      </c>
      <c r="T101" s="54">
        <f>T87</f>
        <v>3</v>
      </c>
      <c r="U101" s="53">
        <f>U87</f>
        <v>0.72727272727272729</v>
      </c>
      <c r="V101" s="58">
        <f t="shared" si="10"/>
        <v>1518</v>
      </c>
      <c r="W101" s="58">
        <f t="shared" si="10"/>
        <v>1289</v>
      </c>
      <c r="X101" s="58">
        <f>V101-W101</f>
        <v>229</v>
      </c>
      <c r="Y101" s="59">
        <f>W101/V101</f>
        <v>0.84914361001317518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179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1178</v>
      </c>
      <c r="M114" s="117"/>
      <c r="N114" s="117"/>
      <c r="O114" s="117">
        <f>I114-L114</f>
        <v>153</v>
      </c>
      <c r="P114" s="117"/>
      <c r="Q114" s="117"/>
      <c r="R114" s="118">
        <f>L114/I114</f>
        <v>0.88504883546205859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111</v>
      </c>
      <c r="M115" s="117"/>
      <c r="N115" s="117"/>
      <c r="O115" s="117">
        <f>I115-L115</f>
        <v>76</v>
      </c>
      <c r="P115" s="117"/>
      <c r="Q115" s="117"/>
      <c r="R115" s="118">
        <f>L115/I115</f>
        <v>0.5935828877005348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1289</v>
      </c>
      <c r="M116" s="117"/>
      <c r="N116" s="117"/>
      <c r="O116" s="117">
        <f>SUM(O114:O115)</f>
        <v>229</v>
      </c>
      <c r="P116" s="117"/>
      <c r="Q116" s="117"/>
      <c r="R116" s="118">
        <f>L116/I116</f>
        <v>0.84914361001317518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1869</v>
      </c>
      <c r="G122" s="67">
        <v>930</v>
      </c>
      <c r="H122" s="67">
        <f>F122-G122</f>
        <v>939</v>
      </c>
      <c r="I122" s="68">
        <f>G122/F122</f>
        <v>0.49759229534510435</v>
      </c>
      <c r="J122" s="67">
        <v>426</v>
      </c>
      <c r="K122" s="67">
        <v>148</v>
      </c>
      <c r="L122" s="67">
        <f>J122-K122</f>
        <v>278</v>
      </c>
      <c r="M122" s="68">
        <f>K122/J122</f>
        <v>0.34741784037558687</v>
      </c>
    </row>
    <row r="123" spans="5:20">
      <c r="E123" s="64" t="s">
        <v>61</v>
      </c>
      <c r="F123" s="67">
        <v>1242</v>
      </c>
      <c r="G123" s="67">
        <v>503</v>
      </c>
      <c r="H123" s="67">
        <f>F123-G123</f>
        <v>739</v>
      </c>
      <c r="I123" s="68">
        <f>G123/F123</f>
        <v>0.40499194847020936</v>
      </c>
      <c r="J123" s="67">
        <v>399</v>
      </c>
      <c r="K123" s="67">
        <v>106</v>
      </c>
      <c r="L123" s="67">
        <f>J123-K123</f>
        <v>293</v>
      </c>
      <c r="M123" s="68">
        <f>K123/J123</f>
        <v>0.26566416040100249</v>
      </c>
    </row>
    <row r="124" spans="5:20">
      <c r="E124" s="64" t="s">
        <v>85</v>
      </c>
      <c r="F124" s="67">
        <v>1180</v>
      </c>
      <c r="G124" s="67">
        <v>500</v>
      </c>
      <c r="H124" s="67">
        <f>F124-G124</f>
        <v>680</v>
      </c>
      <c r="I124" s="68">
        <f>G124/F124</f>
        <v>0.42372881355932202</v>
      </c>
      <c r="J124" s="67">
        <v>347</v>
      </c>
      <c r="K124" s="67">
        <v>124</v>
      </c>
      <c r="L124" s="67">
        <f>J124-K124</f>
        <v>223</v>
      </c>
      <c r="M124" s="68">
        <f>K124/J124</f>
        <v>0.35734870317002881</v>
      </c>
    </row>
    <row r="125" spans="5:20">
      <c r="E125" s="64" t="s">
        <v>109</v>
      </c>
      <c r="F125" s="67">
        <v>1763</v>
      </c>
      <c r="G125" s="67">
        <v>803</v>
      </c>
      <c r="H125" s="67">
        <f>F125-G125</f>
        <v>960</v>
      </c>
      <c r="I125" s="68">
        <f>G125/F125</f>
        <v>0.45547362450368689</v>
      </c>
      <c r="J125" s="67">
        <v>459</v>
      </c>
      <c r="K125" s="67">
        <v>132</v>
      </c>
      <c r="L125" s="67">
        <f>J125-K125</f>
        <v>327</v>
      </c>
      <c r="M125" s="68">
        <f>K125/J125</f>
        <v>0.28758169934640521</v>
      </c>
    </row>
    <row r="126" spans="5:20">
      <c r="E126" s="64" t="s">
        <v>138</v>
      </c>
      <c r="F126" s="64">
        <f>F122+F123+F124+F125</f>
        <v>6054</v>
      </c>
      <c r="G126" s="64">
        <f>G122+G123+G124+G125</f>
        <v>2736</v>
      </c>
      <c r="H126" s="64">
        <f>H122+H123+H124+H125</f>
        <v>3318</v>
      </c>
      <c r="I126" s="69">
        <f>G126/F126</f>
        <v>0.45193260654112982</v>
      </c>
      <c r="J126" s="64">
        <f>J122+J123+J124+J125</f>
        <v>1631</v>
      </c>
      <c r="K126" s="64">
        <f>K122+K123+K124+K125</f>
        <v>510</v>
      </c>
      <c r="L126" s="64">
        <f>L122+L123+L124+L125</f>
        <v>1121</v>
      </c>
      <c r="M126" s="69">
        <f>K126/J126</f>
        <v>0.31269160024524834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178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677</v>
      </c>
      <c r="H144" s="72">
        <f>F144-G144</f>
        <v>36</v>
      </c>
      <c r="I144" s="73">
        <f>G144/F144</f>
        <v>0.94950911640953717</v>
      </c>
      <c r="J144" s="74">
        <f t="shared" ref="J144:K148" si="16">F122</f>
        <v>1869</v>
      </c>
      <c r="K144" s="74">
        <f t="shared" si="16"/>
        <v>930</v>
      </c>
      <c r="L144" s="75">
        <f>J144-K144</f>
        <v>939</v>
      </c>
      <c r="M144" s="73">
        <f>K144/J144</f>
        <v>0.49759229534510435</v>
      </c>
      <c r="N144" s="72">
        <f t="shared" ref="N144:O148" si="17">N97+R97</f>
        <v>111</v>
      </c>
      <c r="O144" s="72">
        <f t="shared" si="17"/>
        <v>59</v>
      </c>
      <c r="P144" s="72">
        <f>N144-O144</f>
        <v>52</v>
      </c>
      <c r="Q144" s="73">
        <f>O144/N144</f>
        <v>0.53153153153153154</v>
      </c>
      <c r="R144" s="74">
        <f t="shared" ref="R144:S148" si="18">J122</f>
        <v>426</v>
      </c>
      <c r="S144" s="74">
        <f t="shared" si="18"/>
        <v>148</v>
      </c>
      <c r="T144" s="75">
        <f>R144-S144</f>
        <v>278</v>
      </c>
      <c r="U144" s="73">
        <f>S144/R144</f>
        <v>0.34741784037558687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145</v>
      </c>
      <c r="H145" s="76">
        <f>F145-G145</f>
        <v>56</v>
      </c>
      <c r="I145" s="77">
        <f>G145/F145</f>
        <v>0.72139303482587069</v>
      </c>
      <c r="J145" s="78">
        <f t="shared" si="16"/>
        <v>1242</v>
      </c>
      <c r="K145" s="78">
        <f t="shared" si="16"/>
        <v>503</v>
      </c>
      <c r="L145" s="79">
        <f>J145-K145</f>
        <v>739</v>
      </c>
      <c r="M145" s="77">
        <f>K145/J145</f>
        <v>0.40499194847020936</v>
      </c>
      <c r="N145" s="76">
        <f t="shared" si="17"/>
        <v>25</v>
      </c>
      <c r="O145" s="76">
        <f t="shared" si="17"/>
        <v>12</v>
      </c>
      <c r="P145" s="76">
        <f>N145-O145</f>
        <v>13</v>
      </c>
      <c r="Q145" s="77">
        <f>O145/N145</f>
        <v>0.48</v>
      </c>
      <c r="R145" s="78">
        <f t="shared" si="18"/>
        <v>399</v>
      </c>
      <c r="S145" s="78">
        <f t="shared" si="18"/>
        <v>106</v>
      </c>
      <c r="T145" s="79">
        <f>R145-S145</f>
        <v>293</v>
      </c>
      <c r="U145" s="77">
        <f>S145/R145</f>
        <v>0.26566416040100249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163</v>
      </c>
      <c r="H146" s="80">
        <f>F146-G146</f>
        <v>26</v>
      </c>
      <c r="I146" s="81">
        <f>G146/F146</f>
        <v>0.86243386243386244</v>
      </c>
      <c r="J146" s="82">
        <f t="shared" si="16"/>
        <v>1180</v>
      </c>
      <c r="K146" s="82">
        <f t="shared" si="16"/>
        <v>500</v>
      </c>
      <c r="L146" s="83">
        <f>J146-K146</f>
        <v>680</v>
      </c>
      <c r="M146" s="81">
        <f>K146/J146</f>
        <v>0.42372881355932202</v>
      </c>
      <c r="N146" s="80">
        <f t="shared" si="17"/>
        <v>22</v>
      </c>
      <c r="O146" s="80">
        <f t="shared" si="17"/>
        <v>21</v>
      </c>
      <c r="P146" s="80">
        <f>N146-O146</f>
        <v>1</v>
      </c>
      <c r="Q146" s="81">
        <f>O146/N146</f>
        <v>0.95454545454545459</v>
      </c>
      <c r="R146" s="82">
        <f t="shared" si="18"/>
        <v>347</v>
      </c>
      <c r="S146" s="82">
        <f t="shared" si="18"/>
        <v>124</v>
      </c>
      <c r="T146" s="83">
        <f>R146-S146</f>
        <v>223</v>
      </c>
      <c r="U146" s="81">
        <f>S146/R146</f>
        <v>0.35734870317002881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193</v>
      </c>
      <c r="H147" s="84">
        <f>F147-G147</f>
        <v>35</v>
      </c>
      <c r="I147" s="85">
        <f>G147/F147</f>
        <v>0.84649122807017541</v>
      </c>
      <c r="J147" s="86">
        <f t="shared" si="16"/>
        <v>1763</v>
      </c>
      <c r="K147" s="86">
        <f t="shared" si="16"/>
        <v>803</v>
      </c>
      <c r="L147" s="87">
        <f>J147-K147</f>
        <v>960</v>
      </c>
      <c r="M147" s="85">
        <f>K147/J147</f>
        <v>0.45547362450368689</v>
      </c>
      <c r="N147" s="84">
        <f t="shared" si="17"/>
        <v>29</v>
      </c>
      <c r="O147" s="84">
        <f t="shared" si="17"/>
        <v>19</v>
      </c>
      <c r="P147" s="84">
        <f>N147-O147</f>
        <v>10</v>
      </c>
      <c r="Q147" s="85">
        <f>O147/N147</f>
        <v>0.65517241379310343</v>
      </c>
      <c r="R147" s="86">
        <f t="shared" si="18"/>
        <v>459</v>
      </c>
      <c r="S147" s="86">
        <f t="shared" si="18"/>
        <v>132</v>
      </c>
      <c r="T147" s="87">
        <f>R147-S147</f>
        <v>327</v>
      </c>
      <c r="U147" s="85">
        <f>S147/R147</f>
        <v>0.28758169934640521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1178</v>
      </c>
      <c r="H148" s="88">
        <f>F148-G148</f>
        <v>153</v>
      </c>
      <c r="I148" s="89">
        <f>G148/F148</f>
        <v>0.88504883546205859</v>
      </c>
      <c r="J148" s="90">
        <f t="shared" si="16"/>
        <v>6054</v>
      </c>
      <c r="K148" s="90">
        <f t="shared" si="16"/>
        <v>2736</v>
      </c>
      <c r="L148" s="91">
        <f>J148-K148</f>
        <v>3318</v>
      </c>
      <c r="M148" s="89">
        <f>K148/J148</f>
        <v>0.45193260654112982</v>
      </c>
      <c r="N148" s="88">
        <f t="shared" si="17"/>
        <v>187</v>
      </c>
      <c r="O148" s="88">
        <f t="shared" si="17"/>
        <v>111</v>
      </c>
      <c r="P148" s="88">
        <f>N148-O148</f>
        <v>76</v>
      </c>
      <c r="Q148" s="89">
        <f>O148/N148</f>
        <v>0.5935828877005348</v>
      </c>
      <c r="R148" s="90">
        <f t="shared" si="18"/>
        <v>1631</v>
      </c>
      <c r="S148" s="90">
        <f t="shared" si="18"/>
        <v>510</v>
      </c>
      <c r="T148" s="91">
        <f>R148-S148</f>
        <v>1121</v>
      </c>
      <c r="U148" s="89">
        <f>S148/R148</f>
        <v>0.31269160024524834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50"/>
  <sheetViews>
    <sheetView zoomScale="65" zoomScaleNormal="65" workbookViewId="0">
      <selection activeCell="A88" sqref="A88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180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17</v>
      </c>
      <c r="H7" s="19">
        <f>F7-G7</f>
        <v>3</v>
      </c>
      <c r="I7" s="21">
        <f>G7/F7</f>
        <v>0.85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44</v>
      </c>
      <c r="H11" s="19">
        <f t="shared" ref="H11:H17" si="0">F11-G11</f>
        <v>1</v>
      </c>
      <c r="I11" s="21">
        <f t="shared" ref="I11:I17" si="1">G11/F11</f>
        <v>0.97777777777777775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2</v>
      </c>
      <c r="P12" s="19">
        <f>N12-O12</f>
        <v>23</v>
      </c>
      <c r="Q12" s="21">
        <f>O12/N12</f>
        <v>0.08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27</v>
      </c>
      <c r="H14" s="19">
        <f t="shared" si="0"/>
        <v>3</v>
      </c>
      <c r="I14" s="21">
        <f t="shared" si="1"/>
        <v>0.9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26</v>
      </c>
      <c r="H16" s="19">
        <f t="shared" si="0"/>
        <v>2</v>
      </c>
      <c r="I16" s="21">
        <f t="shared" si="1"/>
        <v>0.9285714285714286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25</v>
      </c>
      <c r="P18" s="19">
        <f>N18-O18</f>
        <v>9</v>
      </c>
      <c r="Q18" s="21">
        <f>O18/N18</f>
        <v>0.73529411764705888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28</v>
      </c>
      <c r="H19" s="19">
        <f t="shared" ref="H19:H26" si="2">F19-G19</f>
        <v>1</v>
      </c>
      <c r="I19" s="21">
        <f t="shared" ref="I19:I26" si="3">G19/F19</f>
        <v>0.96551724137931039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15</v>
      </c>
      <c r="G20" s="20">
        <v>10</v>
      </c>
      <c r="H20" s="19">
        <f t="shared" si="2"/>
        <v>5</v>
      </c>
      <c r="I20" s="21">
        <f t="shared" si="3"/>
        <v>0.66666666666666663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15</v>
      </c>
      <c r="H22" s="19">
        <f t="shared" si="2"/>
        <v>5</v>
      </c>
      <c r="I22" s="21">
        <f t="shared" si="3"/>
        <v>0.75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6</v>
      </c>
      <c r="H26" s="19">
        <f t="shared" si="2"/>
        <v>3</v>
      </c>
      <c r="I26" s="21">
        <f t="shared" si="3"/>
        <v>0.66666666666666663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0</v>
      </c>
      <c r="K30" s="20">
        <v>0</v>
      </c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>
        <v>0</v>
      </c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16</v>
      </c>
      <c r="H32" s="19">
        <f t="shared" si="4"/>
        <v>4</v>
      </c>
      <c r="I32" s="21">
        <f t="shared" si="5"/>
        <v>0.8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6</v>
      </c>
      <c r="H33" s="19">
        <f t="shared" si="4"/>
        <v>3</v>
      </c>
      <c r="I33" s="21">
        <f t="shared" si="5"/>
        <v>0.66666666666666663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5</v>
      </c>
      <c r="G34" s="20">
        <v>5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>
        <v>4</v>
      </c>
      <c r="O35" s="20">
        <v>0</v>
      </c>
      <c r="P35" s="19">
        <f>N35-O35</f>
        <v>4</v>
      </c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8</v>
      </c>
      <c r="H37" s="19">
        <f t="shared" si="4"/>
        <v>2</v>
      </c>
      <c r="I37" s="21">
        <f t="shared" si="5"/>
        <v>0.8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707</v>
      </c>
      <c r="G38" s="27">
        <f>SUM(G7:G37)</f>
        <v>662</v>
      </c>
      <c r="H38" s="27">
        <f t="shared" si="4"/>
        <v>45</v>
      </c>
      <c r="I38" s="28">
        <f t="shared" si="5"/>
        <v>0.93635077793493637</v>
      </c>
      <c r="J38" s="27">
        <f>SUM(J7:J37)</f>
        <v>10</v>
      </c>
      <c r="K38" s="27">
        <f>SUM(K7:K37)</f>
        <v>5</v>
      </c>
      <c r="L38" s="27">
        <f>J38-K38</f>
        <v>5</v>
      </c>
      <c r="M38" s="28">
        <f>K38/J38</f>
        <v>0.5</v>
      </c>
      <c r="N38" s="27">
        <f>SUM(N7:N37)</f>
        <v>107</v>
      </c>
      <c r="O38" s="27">
        <f>SUM(O7:O37)</f>
        <v>62</v>
      </c>
      <c r="P38" s="27">
        <f>SUM(P7:P37)</f>
        <v>45</v>
      </c>
      <c r="Q38" s="28">
        <f>O38/N38</f>
        <v>0.57943925233644855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0</v>
      </c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5</v>
      </c>
      <c r="H41" s="32">
        <f t="shared" si="4"/>
        <v>5</v>
      </c>
      <c r="I41" s="34">
        <f t="shared" si="5"/>
        <v>0.5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1</v>
      </c>
      <c r="H42" s="32">
        <f t="shared" si="4"/>
        <v>9</v>
      </c>
      <c r="I42" s="34">
        <f t="shared" si="5"/>
        <v>0.1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14</v>
      </c>
      <c r="H44" s="32">
        <f t="shared" si="4"/>
        <v>1</v>
      </c>
      <c r="I44" s="34">
        <f t="shared" si="5"/>
        <v>0.93333333333333335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/>
      <c r="L45" s="32">
        <f>J45-K45</f>
        <v>2</v>
      </c>
      <c r="M45" s="34">
        <f>K45/J45</f>
        <v>0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>
        <v>0</v>
      </c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27</v>
      </c>
      <c r="H47" s="32">
        <f t="shared" si="4"/>
        <v>3</v>
      </c>
      <c r="I47" s="34">
        <f t="shared" si="5"/>
        <v>0.9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12</v>
      </c>
      <c r="L49" s="32">
        <f>J49-K49</f>
        <v>2</v>
      </c>
      <c r="M49" s="34">
        <f>K49/J49</f>
        <v>0.8571428571428571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7</v>
      </c>
      <c r="H50" s="32">
        <f t="shared" si="4"/>
        <v>1</v>
      </c>
      <c r="I50" s="34">
        <f t="shared" si="5"/>
        <v>0.875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0</v>
      </c>
      <c r="L52" s="32">
        <f>J52-K52</f>
        <v>1</v>
      </c>
      <c r="M52" s="34">
        <f>K52/J52</f>
        <v>0</v>
      </c>
      <c r="N52" s="32">
        <v>2</v>
      </c>
      <c r="O52" s="33">
        <v>1</v>
      </c>
      <c r="P52" s="32">
        <f>N52-O52</f>
        <v>1</v>
      </c>
      <c r="Q52" s="34">
        <f>O52/N52</f>
        <v>0.5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118</v>
      </c>
      <c r="H54" s="27">
        <f>SUM(H39:H53)</f>
        <v>47</v>
      </c>
      <c r="I54" s="28">
        <f t="shared" si="5"/>
        <v>0.7151515151515152</v>
      </c>
      <c r="J54" s="27">
        <f>SUM(J39:J53)</f>
        <v>22</v>
      </c>
      <c r="K54" s="27">
        <f>SUM(K39:K53)</f>
        <v>17</v>
      </c>
      <c r="L54" s="27">
        <f>SUM(L39:L53)</f>
        <v>5</v>
      </c>
      <c r="M54" s="28">
        <f>K54/J54</f>
        <v>0.77272727272727271</v>
      </c>
      <c r="N54" s="27">
        <f>SUM(N39:N53)</f>
        <v>20</v>
      </c>
      <c r="O54" s="27">
        <f>SUM(O39:O53)</f>
        <v>7</v>
      </c>
      <c r="P54" s="27">
        <f>N54-O54</f>
        <v>13</v>
      </c>
      <c r="Q54" s="28">
        <f>O54/N54</f>
        <v>0.35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8</v>
      </c>
      <c r="H59" s="39">
        <f t="shared" si="6"/>
        <v>2</v>
      </c>
      <c r="I59" s="41">
        <f t="shared" si="5"/>
        <v>0.8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14</v>
      </c>
      <c r="H60" s="39">
        <f t="shared" si="6"/>
        <v>0</v>
      </c>
      <c r="I60" s="41">
        <f t="shared" ref="I60:I89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5</v>
      </c>
      <c r="H61" s="39">
        <f t="shared" si="6"/>
        <v>3</v>
      </c>
      <c r="I61" s="41">
        <f t="shared" si="7"/>
        <v>0.625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7</v>
      </c>
      <c r="H62" s="39">
        <f t="shared" si="6"/>
        <v>1</v>
      </c>
      <c r="I62" s="41">
        <f t="shared" si="7"/>
        <v>0.875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19</v>
      </c>
      <c r="H63" s="39">
        <f t="shared" si="6"/>
        <v>1</v>
      </c>
      <c r="I63" s="41">
        <f t="shared" si="7"/>
        <v>0.95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6</v>
      </c>
      <c r="H66" s="39">
        <f t="shared" si="6"/>
        <v>2</v>
      </c>
      <c r="I66" s="41">
        <f t="shared" si="7"/>
        <v>0.75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18</v>
      </c>
      <c r="H67" s="39">
        <f t="shared" si="6"/>
        <v>1</v>
      </c>
      <c r="I67" s="41">
        <f t="shared" si="7"/>
        <v>0.94736842105263153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8</v>
      </c>
      <c r="H68" s="39">
        <f t="shared" si="6"/>
        <v>2</v>
      </c>
      <c r="I68" s="41">
        <f t="shared" si="7"/>
        <v>0.8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18</v>
      </c>
      <c r="H69" s="39">
        <f t="shared" si="6"/>
        <v>2</v>
      </c>
      <c r="I69" s="41">
        <f t="shared" si="7"/>
        <v>0.9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178</v>
      </c>
      <c r="H72" s="27">
        <f>SUM(H55:H71)</f>
        <v>16</v>
      </c>
      <c r="I72" s="28">
        <f t="shared" si="7"/>
        <v>0.91752577319587625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19</v>
      </c>
      <c r="P72" s="27">
        <f>SUM(P55:P71)</f>
        <v>3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12</v>
      </c>
      <c r="H77" s="46">
        <f t="shared" si="8"/>
        <v>3</v>
      </c>
      <c r="I77" s="48">
        <f t="shared" si="7"/>
        <v>0.8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21</v>
      </c>
      <c r="H80" s="46">
        <f t="shared" si="8"/>
        <v>7</v>
      </c>
      <c r="I80" s="48">
        <f t="shared" si="7"/>
        <v>0.75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6</v>
      </c>
      <c r="H81" s="46">
        <f t="shared" si="8"/>
        <v>4</v>
      </c>
      <c r="I81" s="48">
        <f t="shared" si="7"/>
        <v>0.6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9</v>
      </c>
      <c r="H83" s="46">
        <f t="shared" si="8"/>
        <v>1</v>
      </c>
      <c r="I83" s="48">
        <f t="shared" si="7"/>
        <v>0.9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6</v>
      </c>
      <c r="H84" s="46">
        <f t="shared" si="8"/>
        <v>4</v>
      </c>
      <c r="I84" s="48">
        <f t="shared" si="7"/>
        <v>0.6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8</v>
      </c>
      <c r="H85" s="46">
        <f t="shared" si="8"/>
        <v>1</v>
      </c>
      <c r="I85" s="48">
        <f t="shared" si="7"/>
        <v>0.88888888888888884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8</v>
      </c>
      <c r="H86" s="46">
        <f t="shared" si="8"/>
        <v>1</v>
      </c>
      <c r="I86" s="48">
        <f t="shared" si="7"/>
        <v>0.88888888888888884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2</v>
      </c>
      <c r="P86" s="46">
        <f>N86-O86</f>
        <v>0</v>
      </c>
      <c r="Q86" s="48">
        <f>O86/N86</f>
        <v>1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6</v>
      </c>
      <c r="H87" s="46">
        <f t="shared" si="8"/>
        <v>2</v>
      </c>
      <c r="I87" s="48">
        <f t="shared" si="7"/>
        <v>0.75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192</v>
      </c>
      <c r="H88" s="52">
        <f>SUM(H73:H87)</f>
        <v>25</v>
      </c>
      <c r="I88" s="53">
        <f t="shared" si="7"/>
        <v>0.88479262672811065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16</v>
      </c>
      <c r="P88" s="52">
        <f>SUM(P73:P87)</f>
        <v>13</v>
      </c>
      <c r="Q88" s="53">
        <f>O88/N88</f>
        <v>0.55172413793103448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1283</v>
      </c>
      <c r="G89" s="52">
        <f>G38+G54+G72+G88</f>
        <v>1150</v>
      </c>
      <c r="H89" s="52">
        <f>H38+H54+H72+H88</f>
        <v>133</v>
      </c>
      <c r="I89" s="53">
        <f t="shared" si="7"/>
        <v>0.89633671083398281</v>
      </c>
      <c r="J89" s="52">
        <f>J38+J54+J72+J88</f>
        <v>42</v>
      </c>
      <c r="K89" s="52">
        <f>K38+K54+K72+K88</f>
        <v>25</v>
      </c>
      <c r="L89" s="52">
        <f>L38+L54+L72+L88</f>
        <v>17</v>
      </c>
      <c r="M89" s="53">
        <f>K89/J89</f>
        <v>0.59523809523809523</v>
      </c>
      <c r="N89" s="52">
        <f>N38+N54+N72+N88</f>
        <v>176</v>
      </c>
      <c r="O89" s="52">
        <f>O38+O54+O72+O88</f>
        <v>104</v>
      </c>
      <c r="P89" s="52">
        <f>P38+P54+P72+P88</f>
        <v>74</v>
      </c>
      <c r="Q89" s="53">
        <f>O89/N89</f>
        <v>0.59090909090909094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180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707</v>
      </c>
      <c r="G99" s="58">
        <f t="shared" si="9"/>
        <v>662</v>
      </c>
      <c r="H99" s="58">
        <f t="shared" si="9"/>
        <v>45</v>
      </c>
      <c r="I99" s="59">
        <f t="shared" si="9"/>
        <v>0.93635077793493637</v>
      </c>
      <c r="J99" s="58">
        <f t="shared" si="9"/>
        <v>10</v>
      </c>
      <c r="K99" s="58">
        <f t="shared" si="9"/>
        <v>5</v>
      </c>
      <c r="L99" s="58">
        <f t="shared" si="9"/>
        <v>5</v>
      </c>
      <c r="M99" s="59">
        <f t="shared" si="9"/>
        <v>0.5</v>
      </c>
      <c r="N99" s="58">
        <f t="shared" si="9"/>
        <v>107</v>
      </c>
      <c r="O99" s="58">
        <f t="shared" si="9"/>
        <v>62</v>
      </c>
      <c r="P99" s="58">
        <f t="shared" si="9"/>
        <v>45</v>
      </c>
      <c r="Q99" s="59">
        <f t="shared" si="9"/>
        <v>0.57943925233644855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824</v>
      </c>
      <c r="W99" s="58">
        <f t="shared" si="10"/>
        <v>729</v>
      </c>
      <c r="X99" s="58">
        <f>V99-W99</f>
        <v>95</v>
      </c>
      <c r="Y99" s="59">
        <f>W99/V99</f>
        <v>0.88470873786407767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118</v>
      </c>
      <c r="H100" s="60">
        <f t="shared" si="11"/>
        <v>47</v>
      </c>
      <c r="I100" s="61">
        <f t="shared" si="11"/>
        <v>0.7151515151515152</v>
      </c>
      <c r="J100" s="60">
        <f t="shared" si="11"/>
        <v>22</v>
      </c>
      <c r="K100" s="60">
        <f t="shared" si="11"/>
        <v>17</v>
      </c>
      <c r="L100" s="60">
        <f t="shared" si="11"/>
        <v>5</v>
      </c>
      <c r="M100" s="61">
        <f t="shared" si="11"/>
        <v>0.77272727272727271</v>
      </c>
      <c r="N100" s="60">
        <f t="shared" si="11"/>
        <v>20</v>
      </c>
      <c r="O100" s="60">
        <f t="shared" si="11"/>
        <v>7</v>
      </c>
      <c r="P100" s="60">
        <f t="shared" si="11"/>
        <v>13</v>
      </c>
      <c r="Q100" s="61">
        <f t="shared" si="11"/>
        <v>0.35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142</v>
      </c>
      <c r="X100" s="58">
        <f>V100-W100</f>
        <v>65</v>
      </c>
      <c r="Y100" s="59">
        <f>W100/V100</f>
        <v>0.68599033816425126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178</v>
      </c>
      <c r="H101" s="62">
        <f t="shared" si="12"/>
        <v>16</v>
      </c>
      <c r="I101" s="63">
        <f t="shared" si="12"/>
        <v>0.91752577319587625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19</v>
      </c>
      <c r="P101" s="62">
        <f t="shared" si="12"/>
        <v>3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200</v>
      </c>
      <c r="X101" s="58">
        <f>V101-W101</f>
        <v>19</v>
      </c>
      <c r="Y101" s="59">
        <f>W101/V101</f>
        <v>0.91324200913242004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192</v>
      </c>
      <c r="H102" s="52">
        <f t="shared" si="13"/>
        <v>25</v>
      </c>
      <c r="I102" s="53">
        <f t="shared" si="13"/>
        <v>0.88479262672811065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16</v>
      </c>
      <c r="P102" s="52">
        <f t="shared" si="13"/>
        <v>13</v>
      </c>
      <c r="Q102" s="53">
        <f t="shared" si="13"/>
        <v>0.55172413793103448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208</v>
      </c>
      <c r="X102" s="58">
        <f>V102-W102</f>
        <v>43</v>
      </c>
      <c r="Y102" s="59">
        <f>W102/V102</f>
        <v>0.82868525896414347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1283</v>
      </c>
      <c r="G103" s="52">
        <f t="shared" si="14"/>
        <v>1150</v>
      </c>
      <c r="H103" s="52">
        <f t="shared" si="14"/>
        <v>133</v>
      </c>
      <c r="I103" s="53">
        <f t="shared" si="14"/>
        <v>0.89633671083398281</v>
      </c>
      <c r="J103" s="52">
        <f t="shared" si="14"/>
        <v>42</v>
      </c>
      <c r="K103" s="52">
        <f t="shared" si="14"/>
        <v>25</v>
      </c>
      <c r="L103" s="52">
        <f t="shared" si="14"/>
        <v>17</v>
      </c>
      <c r="M103" s="53">
        <f t="shared" si="14"/>
        <v>0.59523809523809523</v>
      </c>
      <c r="N103" s="52">
        <f t="shared" si="14"/>
        <v>176</v>
      </c>
      <c r="O103" s="52">
        <f t="shared" si="14"/>
        <v>104</v>
      </c>
      <c r="P103" s="52">
        <f t="shared" si="14"/>
        <v>74</v>
      </c>
      <c r="Q103" s="53">
        <f t="shared" si="14"/>
        <v>0.59090909090909094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1501</v>
      </c>
      <c r="W103" s="58">
        <f t="shared" si="10"/>
        <v>1279</v>
      </c>
      <c r="X103" s="58">
        <f>V103-W103</f>
        <v>222</v>
      </c>
      <c r="Y103" s="59">
        <f>W103/V103</f>
        <v>0.8520986009327115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6"/>
      <c r="H104" s="55"/>
      <c r="I104" s="55"/>
      <c r="J104" s="55"/>
      <c r="K104" s="55"/>
      <c r="L104" s="55"/>
      <c r="M104" s="55"/>
      <c r="N104" s="55"/>
      <c r="O104" s="56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186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1325</v>
      </c>
      <c r="J116" s="116"/>
      <c r="K116" s="116"/>
      <c r="L116" s="117">
        <f>G89+K89</f>
        <v>1175</v>
      </c>
      <c r="M116" s="117"/>
      <c r="N116" s="117"/>
      <c r="O116" s="117">
        <f>I116-L116</f>
        <v>150</v>
      </c>
      <c r="P116" s="117"/>
      <c r="Q116" s="117"/>
      <c r="R116" s="118">
        <f>L116/I116</f>
        <v>0.8867924528301887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176</v>
      </c>
      <c r="J117" s="116"/>
      <c r="K117" s="116"/>
      <c r="L117" s="117">
        <f>O89+S89</f>
        <v>104</v>
      </c>
      <c r="M117" s="117"/>
      <c r="N117" s="117"/>
      <c r="O117" s="117">
        <f>I117-L117</f>
        <v>72</v>
      </c>
      <c r="P117" s="117"/>
      <c r="Q117" s="117"/>
      <c r="R117" s="118">
        <f>L117/I117</f>
        <v>0.59090909090909094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1501</v>
      </c>
      <c r="J118" s="116"/>
      <c r="K118" s="116"/>
      <c r="L118" s="117">
        <f>SUM(L116:L117)</f>
        <v>1279</v>
      </c>
      <c r="M118" s="117"/>
      <c r="N118" s="117"/>
      <c r="O118" s="117">
        <f>SUM(O116:O117)</f>
        <v>222</v>
      </c>
      <c r="P118" s="117"/>
      <c r="Q118" s="117"/>
      <c r="R118" s="118">
        <f>L118/I118</f>
        <v>0.8520986009327115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1835</v>
      </c>
      <c r="G124" s="67">
        <v>946</v>
      </c>
      <c r="H124" s="67">
        <f>F124-G124</f>
        <v>889</v>
      </c>
      <c r="I124" s="68">
        <f>G124/F124</f>
        <v>0.51553133514986371</v>
      </c>
      <c r="J124" s="67">
        <v>418</v>
      </c>
      <c r="K124" s="67">
        <v>140</v>
      </c>
      <c r="L124" s="67">
        <f>J124-K124</f>
        <v>278</v>
      </c>
      <c r="M124" s="68">
        <f>K124/J124</f>
        <v>0.3349282296650718</v>
      </c>
    </row>
    <row r="125" spans="5:20">
      <c r="E125" s="64" t="s">
        <v>61</v>
      </c>
      <c r="F125" s="67">
        <v>1234</v>
      </c>
      <c r="G125" s="67">
        <v>527</v>
      </c>
      <c r="H125" s="67">
        <f>F125-G125</f>
        <v>707</v>
      </c>
      <c r="I125" s="68">
        <f>G125/F125</f>
        <v>0.42706645056726095</v>
      </c>
      <c r="J125" s="67">
        <v>395</v>
      </c>
      <c r="K125" s="67">
        <v>96</v>
      </c>
      <c r="L125" s="67">
        <f>J125-K125</f>
        <v>299</v>
      </c>
      <c r="M125" s="68">
        <f>K125/J125</f>
        <v>0.24303797468354429</v>
      </c>
    </row>
    <row r="126" spans="5:20">
      <c r="E126" s="64" t="s">
        <v>85</v>
      </c>
      <c r="F126" s="67">
        <v>1190</v>
      </c>
      <c r="G126" s="67">
        <v>495</v>
      </c>
      <c r="H126" s="67">
        <f>F126-G126</f>
        <v>695</v>
      </c>
      <c r="I126" s="68">
        <f>G126/F126</f>
        <v>0.41596638655462187</v>
      </c>
      <c r="J126" s="67">
        <v>351</v>
      </c>
      <c r="K126" s="67">
        <v>132</v>
      </c>
      <c r="L126" s="67">
        <f>J126-K126</f>
        <v>219</v>
      </c>
      <c r="M126" s="68">
        <f>K126/J126</f>
        <v>0.37606837606837606</v>
      </c>
    </row>
    <row r="127" spans="5:20">
      <c r="E127" s="64" t="s">
        <v>109</v>
      </c>
      <c r="F127" s="67">
        <v>1757</v>
      </c>
      <c r="G127" s="67">
        <v>814</v>
      </c>
      <c r="H127" s="67">
        <f>F127-G127</f>
        <v>943</v>
      </c>
      <c r="I127" s="68">
        <f>G127/F127</f>
        <v>0.46328969834945932</v>
      </c>
      <c r="J127" s="67">
        <v>454</v>
      </c>
      <c r="K127" s="67">
        <v>133</v>
      </c>
      <c r="L127" s="67">
        <f>J127-K127</f>
        <v>321</v>
      </c>
      <c r="M127" s="68">
        <f>K127/J127</f>
        <v>0.29295154185022027</v>
      </c>
    </row>
    <row r="128" spans="5:20">
      <c r="E128" s="64" t="s">
        <v>138</v>
      </c>
      <c r="F128" s="64">
        <f>F124+F125+F126+F127</f>
        <v>6016</v>
      </c>
      <c r="G128" s="64">
        <f>G124+G125+G126+G127</f>
        <v>2782</v>
      </c>
      <c r="H128" s="64">
        <f>H124+H125+H126+H127</f>
        <v>3234</v>
      </c>
      <c r="I128" s="69">
        <f>G128/F128</f>
        <v>0.46243351063829785</v>
      </c>
      <c r="J128" s="64">
        <f>J124+J125+J126+J127</f>
        <v>1618</v>
      </c>
      <c r="K128" s="64">
        <f>K124+K125+K126+K127</f>
        <v>501</v>
      </c>
      <c r="L128" s="64">
        <f>L124+L125+L126+L127</f>
        <v>1117</v>
      </c>
      <c r="M128" s="69">
        <f>K128/J128</f>
        <v>0.30964153275648948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180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717</v>
      </c>
      <c r="G146" s="72">
        <f t="shared" si="15"/>
        <v>667</v>
      </c>
      <c r="H146" s="72">
        <f>F146-G146</f>
        <v>50</v>
      </c>
      <c r="I146" s="73">
        <f>G146/F146</f>
        <v>0.93026499302649934</v>
      </c>
      <c r="J146" s="74">
        <f t="shared" ref="J146:K150" si="16">F124</f>
        <v>1835</v>
      </c>
      <c r="K146" s="74">
        <f t="shared" si="16"/>
        <v>946</v>
      </c>
      <c r="L146" s="75">
        <f>J146-K146</f>
        <v>889</v>
      </c>
      <c r="M146" s="73">
        <f>K146/J146</f>
        <v>0.51553133514986371</v>
      </c>
      <c r="N146" s="72">
        <f t="shared" ref="N146:O150" si="17">N99+R99</f>
        <v>107</v>
      </c>
      <c r="O146" s="72">
        <f t="shared" si="17"/>
        <v>62</v>
      </c>
      <c r="P146" s="72">
        <f>N146-O146</f>
        <v>45</v>
      </c>
      <c r="Q146" s="73">
        <f>O146/N146</f>
        <v>0.57943925233644855</v>
      </c>
      <c r="R146" s="74">
        <f t="shared" ref="R146:S150" si="18">J124</f>
        <v>418</v>
      </c>
      <c r="S146" s="74">
        <f t="shared" si="18"/>
        <v>140</v>
      </c>
      <c r="T146" s="75">
        <f>R146-S146</f>
        <v>278</v>
      </c>
      <c r="U146" s="73">
        <f>S146/R146</f>
        <v>0.3349282296650718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135</v>
      </c>
      <c r="H147" s="76">
        <f>F147-G147</f>
        <v>52</v>
      </c>
      <c r="I147" s="77">
        <f>G147/F147</f>
        <v>0.72192513368983957</v>
      </c>
      <c r="J147" s="78">
        <f t="shared" si="16"/>
        <v>1234</v>
      </c>
      <c r="K147" s="78">
        <f t="shared" si="16"/>
        <v>527</v>
      </c>
      <c r="L147" s="79">
        <f>J147-K147</f>
        <v>707</v>
      </c>
      <c r="M147" s="77">
        <f>K147/J147</f>
        <v>0.42706645056726095</v>
      </c>
      <c r="N147" s="76">
        <f t="shared" si="17"/>
        <v>20</v>
      </c>
      <c r="O147" s="76">
        <f t="shared" si="17"/>
        <v>7</v>
      </c>
      <c r="P147" s="76">
        <f>N147-O147</f>
        <v>13</v>
      </c>
      <c r="Q147" s="77">
        <f>O147/N147</f>
        <v>0.35</v>
      </c>
      <c r="R147" s="78">
        <f t="shared" si="18"/>
        <v>395</v>
      </c>
      <c r="S147" s="78">
        <f t="shared" si="18"/>
        <v>96</v>
      </c>
      <c r="T147" s="79">
        <f>R147-S147</f>
        <v>299</v>
      </c>
      <c r="U147" s="77">
        <f>S147/R147</f>
        <v>0.24303797468354429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181</v>
      </c>
      <c r="H148" s="80">
        <f>F148-G148</f>
        <v>18</v>
      </c>
      <c r="I148" s="81">
        <f>G148/F148</f>
        <v>0.90954773869346739</v>
      </c>
      <c r="J148" s="82">
        <f t="shared" si="16"/>
        <v>1190</v>
      </c>
      <c r="K148" s="82">
        <f t="shared" si="16"/>
        <v>495</v>
      </c>
      <c r="L148" s="83">
        <f>J148-K148</f>
        <v>695</v>
      </c>
      <c r="M148" s="81">
        <f>K148/J148</f>
        <v>0.41596638655462187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351</v>
      </c>
      <c r="S148" s="82">
        <f t="shared" si="18"/>
        <v>132</v>
      </c>
      <c r="T148" s="83">
        <f>R148-S148</f>
        <v>219</v>
      </c>
      <c r="U148" s="81">
        <f>S148/R148</f>
        <v>0.37606837606837606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192</v>
      </c>
      <c r="H149" s="84">
        <f>F149-G149</f>
        <v>30</v>
      </c>
      <c r="I149" s="85">
        <f>G149/F149</f>
        <v>0.86486486486486491</v>
      </c>
      <c r="J149" s="86">
        <f t="shared" si="16"/>
        <v>1757</v>
      </c>
      <c r="K149" s="86">
        <f t="shared" si="16"/>
        <v>814</v>
      </c>
      <c r="L149" s="87">
        <f>J149-K149</f>
        <v>943</v>
      </c>
      <c r="M149" s="85">
        <f>K149/J149</f>
        <v>0.46328969834945932</v>
      </c>
      <c r="N149" s="84">
        <f t="shared" si="17"/>
        <v>29</v>
      </c>
      <c r="O149" s="84">
        <f t="shared" si="17"/>
        <v>16</v>
      </c>
      <c r="P149" s="84">
        <f>N149-O149</f>
        <v>13</v>
      </c>
      <c r="Q149" s="85">
        <f>O149/N149</f>
        <v>0.55172413793103448</v>
      </c>
      <c r="R149" s="86">
        <f t="shared" si="18"/>
        <v>454</v>
      </c>
      <c r="S149" s="86">
        <f t="shared" si="18"/>
        <v>133</v>
      </c>
      <c r="T149" s="87">
        <f>R149-S149</f>
        <v>321</v>
      </c>
      <c r="U149" s="85">
        <f>S149/R149</f>
        <v>0.29295154185022027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1325</v>
      </c>
      <c r="G150" s="88">
        <f t="shared" si="15"/>
        <v>1175</v>
      </c>
      <c r="H150" s="88">
        <f>F150-G150</f>
        <v>150</v>
      </c>
      <c r="I150" s="89">
        <f>G150/F150</f>
        <v>0.8867924528301887</v>
      </c>
      <c r="J150" s="90">
        <f t="shared" si="16"/>
        <v>6016</v>
      </c>
      <c r="K150" s="90">
        <f t="shared" si="16"/>
        <v>2782</v>
      </c>
      <c r="L150" s="91">
        <f>J150-K150</f>
        <v>3234</v>
      </c>
      <c r="M150" s="89">
        <f>K150/J150</f>
        <v>0.46243351063829785</v>
      </c>
      <c r="N150" s="88">
        <f t="shared" si="17"/>
        <v>176</v>
      </c>
      <c r="O150" s="88">
        <f t="shared" si="17"/>
        <v>104</v>
      </c>
      <c r="P150" s="88">
        <f>N150-O150</f>
        <v>72</v>
      </c>
      <c r="Q150" s="89">
        <f>O150/N150</f>
        <v>0.59090909090909094</v>
      </c>
      <c r="R150" s="90">
        <f t="shared" si="18"/>
        <v>1618</v>
      </c>
      <c r="S150" s="90">
        <f t="shared" si="18"/>
        <v>501</v>
      </c>
      <c r="T150" s="91">
        <f>R150-S150</f>
        <v>1117</v>
      </c>
      <c r="U150" s="89">
        <f>S150/R150</f>
        <v>0.30964153275648948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50"/>
  <sheetViews>
    <sheetView topLeftCell="A103" zoomScale="65" zoomScaleNormal="65" workbookViewId="0">
      <selection activeCell="F124" sqref="F124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17</v>
      </c>
      <c r="H7" s="19">
        <f>F7-G7</f>
        <v>3</v>
      </c>
      <c r="I7" s="21">
        <f>G7/F7</f>
        <v>0.85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/>
      <c r="L8" s="19">
        <f>J8-K8</f>
        <v>1</v>
      </c>
      <c r="M8" s="21">
        <f>K8/J8</f>
        <v>0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182</v>
      </c>
      <c r="H12" s="19">
        <f t="shared" si="0"/>
        <v>4</v>
      </c>
      <c r="I12" s="21">
        <f t="shared" si="1"/>
        <v>0.978494623655914</v>
      </c>
      <c r="J12" s="22"/>
      <c r="K12" s="20"/>
      <c r="L12" s="19"/>
      <c r="M12" s="21"/>
      <c r="N12" s="19">
        <v>25</v>
      </c>
      <c r="O12" s="20">
        <v>2</v>
      </c>
      <c r="P12" s="19">
        <f>N12-O12</f>
        <v>23</v>
      </c>
      <c r="Q12" s="21">
        <f>O12/N12</f>
        <v>0.08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26</v>
      </c>
      <c r="P18" s="19">
        <f>N18-O18</f>
        <v>8</v>
      </c>
      <c r="Q18" s="21">
        <f>O18/N18</f>
        <v>0.76470588235294112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28</v>
      </c>
      <c r="H19" s="19">
        <f t="shared" ref="H19:H26" si="2">F19-G19</f>
        <v>1</v>
      </c>
      <c r="I19" s="21">
        <f t="shared" ref="I19:I26" si="3">G19/F19</f>
        <v>0.96551724137931039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6</v>
      </c>
      <c r="H26" s="19">
        <f t="shared" si="2"/>
        <v>3</v>
      </c>
      <c r="I26" s="21">
        <f t="shared" si="3"/>
        <v>0.66666666666666663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2</v>
      </c>
      <c r="L28" s="19">
        <f>J28-K28</f>
        <v>2</v>
      </c>
      <c r="M28" s="21">
        <f>K28/J28</f>
        <v>0.5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/>
      <c r="K30" s="20"/>
      <c r="L30" s="19"/>
      <c r="M30" s="21"/>
      <c r="N30" s="19"/>
      <c r="O30" s="20"/>
      <c r="P30" s="19"/>
      <c r="Q30" s="21"/>
      <c r="R30" s="19"/>
      <c r="S30" s="20"/>
      <c r="T30" s="19"/>
      <c r="U30" s="21"/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15</v>
      </c>
      <c r="H32" s="19">
        <f t="shared" si="4"/>
        <v>5</v>
      </c>
      <c r="I32" s="21">
        <f t="shared" si="5"/>
        <v>0.75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6</v>
      </c>
      <c r="H33" s="19">
        <f t="shared" si="4"/>
        <v>3</v>
      </c>
      <c r="I33" s="21">
        <f t="shared" si="5"/>
        <v>0.66666666666666663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5</v>
      </c>
      <c r="G34" s="20">
        <v>5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4</v>
      </c>
      <c r="H36" s="19">
        <f t="shared" si="4"/>
        <v>1</v>
      </c>
      <c r="I36" s="21">
        <f t="shared" si="5"/>
        <v>0.8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8</v>
      </c>
      <c r="H37" s="19">
        <f t="shared" si="4"/>
        <v>2</v>
      </c>
      <c r="I37" s="21">
        <f t="shared" si="5"/>
        <v>0.8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710</v>
      </c>
      <c r="G38" s="27">
        <f>SUM(G7:G37)</f>
        <v>674</v>
      </c>
      <c r="H38" s="27">
        <f t="shared" si="4"/>
        <v>36</v>
      </c>
      <c r="I38" s="28">
        <f t="shared" si="5"/>
        <v>0.94929577464788728</v>
      </c>
      <c r="J38" s="27">
        <f>SUM(J7:J37)</f>
        <v>10</v>
      </c>
      <c r="K38" s="27">
        <f>SUM(K7:K37)</f>
        <v>6</v>
      </c>
      <c r="L38" s="27">
        <f>J38-K38</f>
        <v>4</v>
      </c>
      <c r="M38" s="28">
        <f>K38/J38</f>
        <v>0.6</v>
      </c>
      <c r="N38" s="27">
        <f>SUM(N7:N37)</f>
        <v>103</v>
      </c>
      <c r="O38" s="27">
        <f>SUM(O7:O37)</f>
        <v>64</v>
      </c>
      <c r="P38" s="27">
        <f>SUM(P7:P37)</f>
        <v>39</v>
      </c>
      <c r="Q38" s="28">
        <f>O38/N38</f>
        <v>0.62135922330097082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0</v>
      </c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1</v>
      </c>
      <c r="P39" s="32">
        <f>N39-O39</f>
        <v>6</v>
      </c>
      <c r="Q39" s="34">
        <f>O39/N39</f>
        <v>0.14285714285714285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4</v>
      </c>
      <c r="H41" s="32">
        <f t="shared" si="4"/>
        <v>6</v>
      </c>
      <c r="I41" s="34">
        <f t="shared" si="5"/>
        <v>0.4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1</v>
      </c>
      <c r="H42" s="32">
        <f t="shared" si="4"/>
        <v>9</v>
      </c>
      <c r="I42" s="34">
        <f t="shared" si="5"/>
        <v>0.1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11</v>
      </c>
      <c r="H44" s="32">
        <f t="shared" si="4"/>
        <v>4</v>
      </c>
      <c r="I44" s="34">
        <f t="shared" si="5"/>
        <v>0.73333333333333328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/>
      <c r="S46" s="33"/>
      <c r="T46" s="32"/>
      <c r="U46" s="34"/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25</v>
      </c>
      <c r="H47" s="32">
        <f t="shared" si="4"/>
        <v>5</v>
      </c>
      <c r="I47" s="34">
        <f t="shared" si="5"/>
        <v>0.83333333333333337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2</v>
      </c>
      <c r="P52" s="32">
        <f>N52-O52</f>
        <v>0</v>
      </c>
      <c r="Q52" s="34">
        <f>O52/N52</f>
        <v>1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19</v>
      </c>
      <c r="H53" s="32">
        <f t="shared" si="4"/>
        <v>1</v>
      </c>
      <c r="I53" s="34">
        <f t="shared" si="5"/>
        <v>0.95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112</v>
      </c>
      <c r="H54" s="27">
        <f>SUM(H39:H53)</f>
        <v>53</v>
      </c>
      <c r="I54" s="28">
        <f t="shared" si="5"/>
        <v>0.67878787878787883</v>
      </c>
      <c r="J54" s="27">
        <f>SUM(J39:J53)</f>
        <v>22</v>
      </c>
      <c r="K54" s="27">
        <f>SUM(K39:K53)</f>
        <v>22</v>
      </c>
      <c r="L54" s="27">
        <f>SUM(L39:L53)</f>
        <v>0</v>
      </c>
      <c r="M54" s="28">
        <f>K54/J54</f>
        <v>1</v>
      </c>
      <c r="N54" s="27">
        <f>SUM(N39:N53)</f>
        <v>20</v>
      </c>
      <c r="O54" s="27">
        <f>SUM(O39:O53)</f>
        <v>9</v>
      </c>
      <c r="P54" s="27">
        <f>N54-O54</f>
        <v>11</v>
      </c>
      <c r="Q54" s="28">
        <f>O54/N54</f>
        <v>0.45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7</v>
      </c>
      <c r="H58" s="39">
        <f t="shared" si="6"/>
        <v>3</v>
      </c>
      <c r="I58" s="41">
        <f t="shared" si="5"/>
        <v>0.7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8</v>
      </c>
      <c r="H59" s="39">
        <f t="shared" si="6"/>
        <v>2</v>
      </c>
      <c r="I59" s="41">
        <f t="shared" si="5"/>
        <v>0.8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10</v>
      </c>
      <c r="H60" s="39">
        <f t="shared" si="6"/>
        <v>4</v>
      </c>
      <c r="I60" s="41">
        <f t="shared" ref="I60:I89" si="7">G60/F60</f>
        <v>0.7142857142857143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4</v>
      </c>
      <c r="H61" s="39">
        <f t="shared" si="6"/>
        <v>4</v>
      </c>
      <c r="I61" s="41">
        <f t="shared" si="7"/>
        <v>0.5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20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5</v>
      </c>
      <c r="H65" s="39">
        <f t="shared" si="6"/>
        <v>1</v>
      </c>
      <c r="I65" s="41">
        <f t="shared" si="7"/>
        <v>0.83333333333333337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6</v>
      </c>
      <c r="H66" s="39">
        <f t="shared" si="6"/>
        <v>2</v>
      </c>
      <c r="I66" s="41">
        <f t="shared" si="7"/>
        <v>0.75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18</v>
      </c>
      <c r="H67" s="39">
        <f t="shared" si="6"/>
        <v>1</v>
      </c>
      <c r="I67" s="41">
        <f t="shared" si="7"/>
        <v>0.94736842105263153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7</v>
      </c>
      <c r="H68" s="39">
        <f t="shared" si="6"/>
        <v>3</v>
      </c>
      <c r="I68" s="41">
        <f t="shared" si="7"/>
        <v>0.7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9</v>
      </c>
      <c r="H70" s="39">
        <f t="shared" si="6"/>
        <v>1</v>
      </c>
      <c r="I70" s="41">
        <f t="shared" si="7"/>
        <v>0.9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171</v>
      </c>
      <c r="H72" s="27">
        <f>SUM(H55:H71)</f>
        <v>23</v>
      </c>
      <c r="I72" s="28">
        <f t="shared" si="7"/>
        <v>0.88144329896907214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19</v>
      </c>
      <c r="P72" s="27">
        <f>SUM(P55:P71)</f>
        <v>3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4</v>
      </c>
      <c r="H75" s="46">
        <f t="shared" si="8"/>
        <v>1</v>
      </c>
      <c r="I75" s="48">
        <f t="shared" si="7"/>
        <v>0.8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12</v>
      </c>
      <c r="H77" s="46">
        <f t="shared" si="8"/>
        <v>3</v>
      </c>
      <c r="I77" s="48">
        <f t="shared" si="7"/>
        <v>0.8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21</v>
      </c>
      <c r="H80" s="46">
        <f t="shared" si="8"/>
        <v>7</v>
      </c>
      <c r="I80" s="48">
        <f t="shared" si="7"/>
        <v>0.75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4</v>
      </c>
      <c r="H84" s="46">
        <f t="shared" si="8"/>
        <v>6</v>
      </c>
      <c r="I84" s="48">
        <f t="shared" si="7"/>
        <v>0.4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9</v>
      </c>
      <c r="H85" s="46">
        <f t="shared" si="8"/>
        <v>0</v>
      </c>
      <c r="I85" s="48">
        <f t="shared" si="7"/>
        <v>1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7</v>
      </c>
      <c r="H87" s="46">
        <f t="shared" si="8"/>
        <v>1</v>
      </c>
      <c r="I87" s="48">
        <f t="shared" si="7"/>
        <v>0.875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193</v>
      </c>
      <c r="H88" s="52">
        <f>SUM(H73:H87)</f>
        <v>24</v>
      </c>
      <c r="I88" s="53">
        <f t="shared" si="7"/>
        <v>0.88940092165898621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15</v>
      </c>
      <c r="P88" s="52">
        <f>SUM(P73:P87)</f>
        <v>14</v>
      </c>
      <c r="Q88" s="53">
        <f>O88/N88</f>
        <v>0.51724137931034486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1286</v>
      </c>
      <c r="G89" s="52">
        <f>G38+G54+G72+G88</f>
        <v>1150</v>
      </c>
      <c r="H89" s="52">
        <f>H38+H54+H72+H88</f>
        <v>136</v>
      </c>
      <c r="I89" s="53">
        <f t="shared" si="7"/>
        <v>0.89424572317262829</v>
      </c>
      <c r="J89" s="52">
        <f>J38+J54+J72+J88</f>
        <v>42</v>
      </c>
      <c r="K89" s="52">
        <f>K38+K54+K72+K88</f>
        <v>31</v>
      </c>
      <c r="L89" s="52">
        <f>L38+L54+L72+L88</f>
        <v>11</v>
      </c>
      <c r="M89" s="53">
        <f>K89/J89</f>
        <v>0.73809523809523814</v>
      </c>
      <c r="N89" s="52">
        <f>N38+N54+N72+N88</f>
        <v>172</v>
      </c>
      <c r="O89" s="52">
        <f>O38+O54+O72+O88</f>
        <v>107</v>
      </c>
      <c r="P89" s="52">
        <f>P38+P54+P72+P88</f>
        <v>67</v>
      </c>
      <c r="Q89" s="53">
        <f>O89/N89</f>
        <v>0.62209302325581395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187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710</v>
      </c>
      <c r="G99" s="58">
        <f t="shared" si="9"/>
        <v>674</v>
      </c>
      <c r="H99" s="58">
        <f t="shared" si="9"/>
        <v>36</v>
      </c>
      <c r="I99" s="59">
        <f t="shared" si="9"/>
        <v>0.94929577464788728</v>
      </c>
      <c r="J99" s="58">
        <f t="shared" si="9"/>
        <v>10</v>
      </c>
      <c r="K99" s="58">
        <f t="shared" si="9"/>
        <v>6</v>
      </c>
      <c r="L99" s="58">
        <f t="shared" si="9"/>
        <v>4</v>
      </c>
      <c r="M99" s="59">
        <f t="shared" si="9"/>
        <v>0.6</v>
      </c>
      <c r="N99" s="58">
        <f t="shared" si="9"/>
        <v>103</v>
      </c>
      <c r="O99" s="58">
        <f t="shared" si="9"/>
        <v>64</v>
      </c>
      <c r="P99" s="58">
        <f t="shared" si="9"/>
        <v>39</v>
      </c>
      <c r="Q99" s="59">
        <f t="shared" si="9"/>
        <v>0.62135922330097082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823</v>
      </c>
      <c r="W99" s="58">
        <f t="shared" si="10"/>
        <v>744</v>
      </c>
      <c r="X99" s="58">
        <f>V99-W99</f>
        <v>79</v>
      </c>
      <c r="Y99" s="59">
        <f>W99/V99</f>
        <v>0.90400972053462936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112</v>
      </c>
      <c r="H100" s="60">
        <f t="shared" si="11"/>
        <v>53</v>
      </c>
      <c r="I100" s="61">
        <f t="shared" si="11"/>
        <v>0.67878787878787883</v>
      </c>
      <c r="J100" s="60">
        <f t="shared" si="11"/>
        <v>22</v>
      </c>
      <c r="K100" s="60">
        <f t="shared" si="11"/>
        <v>22</v>
      </c>
      <c r="L100" s="60">
        <f t="shared" si="11"/>
        <v>0</v>
      </c>
      <c r="M100" s="61">
        <f t="shared" si="11"/>
        <v>1</v>
      </c>
      <c r="N100" s="60">
        <f t="shared" si="11"/>
        <v>20</v>
      </c>
      <c r="O100" s="60">
        <f t="shared" si="11"/>
        <v>9</v>
      </c>
      <c r="P100" s="60">
        <f t="shared" si="11"/>
        <v>11</v>
      </c>
      <c r="Q100" s="61">
        <f t="shared" si="11"/>
        <v>0.45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143</v>
      </c>
      <c r="X100" s="58">
        <f>V100-W100</f>
        <v>64</v>
      </c>
      <c r="Y100" s="59">
        <f>W100/V100</f>
        <v>0.6908212560386473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171</v>
      </c>
      <c r="H101" s="62">
        <f t="shared" si="12"/>
        <v>23</v>
      </c>
      <c r="I101" s="63">
        <f t="shared" si="12"/>
        <v>0.88144329896907214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19</v>
      </c>
      <c r="P101" s="62">
        <f t="shared" si="12"/>
        <v>3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193</v>
      </c>
      <c r="X101" s="58">
        <f>V101-W101</f>
        <v>26</v>
      </c>
      <c r="Y101" s="59">
        <f>W101/V101</f>
        <v>0.88127853881278539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193</v>
      </c>
      <c r="H102" s="52">
        <f t="shared" si="13"/>
        <v>24</v>
      </c>
      <c r="I102" s="53">
        <f t="shared" si="13"/>
        <v>0.88940092165898621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15</v>
      </c>
      <c r="P102" s="52">
        <f t="shared" si="13"/>
        <v>14</v>
      </c>
      <c r="Q102" s="53">
        <f t="shared" si="13"/>
        <v>0.51724137931034486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208</v>
      </c>
      <c r="X102" s="58">
        <f>V102-W102</f>
        <v>43</v>
      </c>
      <c r="Y102" s="59">
        <f>W102/V102</f>
        <v>0.82868525896414347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1286</v>
      </c>
      <c r="G103" s="52">
        <f t="shared" si="14"/>
        <v>1150</v>
      </c>
      <c r="H103" s="52">
        <f t="shared" si="14"/>
        <v>136</v>
      </c>
      <c r="I103" s="53">
        <f t="shared" si="14"/>
        <v>0.89424572317262829</v>
      </c>
      <c r="J103" s="52">
        <f t="shared" si="14"/>
        <v>42</v>
      </c>
      <c r="K103" s="52">
        <f t="shared" si="14"/>
        <v>31</v>
      </c>
      <c r="L103" s="52">
        <f t="shared" si="14"/>
        <v>11</v>
      </c>
      <c r="M103" s="53">
        <f t="shared" si="14"/>
        <v>0.73809523809523814</v>
      </c>
      <c r="N103" s="52">
        <f t="shared" si="14"/>
        <v>172</v>
      </c>
      <c r="O103" s="52">
        <f t="shared" si="14"/>
        <v>107</v>
      </c>
      <c r="P103" s="52">
        <f t="shared" si="14"/>
        <v>67</v>
      </c>
      <c r="Q103" s="53">
        <f t="shared" si="14"/>
        <v>0.62209302325581395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1500</v>
      </c>
      <c r="W103" s="58">
        <f t="shared" si="10"/>
        <v>1288</v>
      </c>
      <c r="X103" s="58">
        <f>V103-W103</f>
        <v>212</v>
      </c>
      <c r="Y103" s="59">
        <f>W103/V103</f>
        <v>0.85866666666666669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9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188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1328</v>
      </c>
      <c r="J116" s="116"/>
      <c r="K116" s="116"/>
      <c r="L116" s="117">
        <f>G89+K89</f>
        <v>1181</v>
      </c>
      <c r="M116" s="117"/>
      <c r="N116" s="117"/>
      <c r="O116" s="117">
        <f>I116-L116</f>
        <v>147</v>
      </c>
      <c r="P116" s="117"/>
      <c r="Q116" s="117"/>
      <c r="R116" s="118">
        <f>L116/I116</f>
        <v>0.88930722891566261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107</v>
      </c>
      <c r="M117" s="117"/>
      <c r="N117" s="117"/>
      <c r="O117" s="117">
        <f>I117-L117</f>
        <v>65</v>
      </c>
      <c r="P117" s="117"/>
      <c r="Q117" s="117"/>
      <c r="R117" s="118">
        <f>L117/I117</f>
        <v>0.62209302325581395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1500</v>
      </c>
      <c r="J118" s="116"/>
      <c r="K118" s="116"/>
      <c r="L118" s="117">
        <f>SUM(L116:L117)</f>
        <v>1288</v>
      </c>
      <c r="M118" s="117"/>
      <c r="N118" s="117"/>
      <c r="O118" s="117">
        <f>SUM(O116:O117)</f>
        <v>212</v>
      </c>
      <c r="P118" s="117"/>
      <c r="Q118" s="117"/>
      <c r="R118" s="118">
        <f>L118/I118</f>
        <v>0.85866666666666669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1852</v>
      </c>
      <c r="G124" s="67">
        <v>946</v>
      </c>
      <c r="H124" s="67">
        <f>F124-G124</f>
        <v>906</v>
      </c>
      <c r="I124" s="68">
        <f>G124/F124</f>
        <v>0.51079913606911442</v>
      </c>
      <c r="J124" s="67">
        <v>420</v>
      </c>
      <c r="K124" s="67">
        <v>152</v>
      </c>
      <c r="L124" s="67">
        <f>J124-K124</f>
        <v>268</v>
      </c>
      <c r="M124" s="68">
        <f>K124/J124</f>
        <v>0.3619047619047619</v>
      </c>
    </row>
    <row r="125" spans="5:20">
      <c r="E125" s="64" t="s">
        <v>61</v>
      </c>
      <c r="F125" s="67">
        <v>1217</v>
      </c>
      <c r="G125" s="67">
        <v>544</v>
      </c>
      <c r="H125" s="67">
        <f>F125-G125</f>
        <v>673</v>
      </c>
      <c r="I125" s="68">
        <f>G125/F125</f>
        <v>0.44700082169268696</v>
      </c>
      <c r="J125" s="67">
        <v>392</v>
      </c>
      <c r="K125" s="67">
        <v>101</v>
      </c>
      <c r="L125" s="67">
        <f>J125-K125</f>
        <v>291</v>
      </c>
      <c r="M125" s="68">
        <f>K125/J125</f>
        <v>0.25765306122448978</v>
      </c>
    </row>
    <row r="126" spans="5:20">
      <c r="E126" s="64" t="s">
        <v>85</v>
      </c>
      <c r="F126" s="67">
        <v>1182</v>
      </c>
      <c r="G126" s="67">
        <v>485</v>
      </c>
      <c r="H126" s="67">
        <f>F126-G126</f>
        <v>697</v>
      </c>
      <c r="I126" s="68">
        <f>G126/F126</f>
        <v>0.41032148900169207</v>
      </c>
      <c r="J126" s="67">
        <v>347</v>
      </c>
      <c r="K126" s="67">
        <v>139</v>
      </c>
      <c r="L126" s="67">
        <f>J126-K126</f>
        <v>208</v>
      </c>
      <c r="M126" s="68">
        <f>K126/J126</f>
        <v>0.40057636887608067</v>
      </c>
    </row>
    <row r="127" spans="5:20">
      <c r="E127" s="64" t="s">
        <v>109</v>
      </c>
      <c r="F127" s="67">
        <v>1739</v>
      </c>
      <c r="G127" s="67">
        <v>836</v>
      </c>
      <c r="H127" s="67">
        <f>F127-G127</f>
        <v>903</v>
      </c>
      <c r="I127" s="68">
        <f>G127/F127</f>
        <v>0.48073605520414031</v>
      </c>
      <c r="J127" s="67">
        <v>452</v>
      </c>
      <c r="K127" s="67">
        <v>136</v>
      </c>
      <c r="L127" s="67">
        <f>J127-K127</f>
        <v>316</v>
      </c>
      <c r="M127" s="68">
        <f>K127/J127</f>
        <v>0.30088495575221241</v>
      </c>
    </row>
    <row r="128" spans="5:20">
      <c r="E128" s="64" t="s">
        <v>138</v>
      </c>
      <c r="F128" s="64">
        <f>F124+F125+F126+F127</f>
        <v>5990</v>
      </c>
      <c r="G128" s="64">
        <f>G124+G125+G126+G127</f>
        <v>2811</v>
      </c>
      <c r="H128" s="64">
        <f>H124+H125+H126+H127</f>
        <v>3179</v>
      </c>
      <c r="I128" s="69">
        <f>G128/F128</f>
        <v>0.46928213689482473</v>
      </c>
      <c r="J128" s="64">
        <f>J124+J125+J126+J127</f>
        <v>1611</v>
      </c>
      <c r="K128" s="64">
        <f>K124+K125+K126+K127</f>
        <v>528</v>
      </c>
      <c r="L128" s="64">
        <f>L124+L125+L126+L127</f>
        <v>1083</v>
      </c>
      <c r="M128" s="69">
        <f>K128/J128</f>
        <v>0.32774674115456237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187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720</v>
      </c>
      <c r="G146" s="72">
        <f t="shared" si="15"/>
        <v>680</v>
      </c>
      <c r="H146" s="72">
        <f>F146-G146</f>
        <v>40</v>
      </c>
      <c r="I146" s="73">
        <f>G146/F146</f>
        <v>0.94444444444444442</v>
      </c>
      <c r="J146" s="74">
        <f t="shared" ref="J146:K150" si="16">F124</f>
        <v>1852</v>
      </c>
      <c r="K146" s="74">
        <f t="shared" si="16"/>
        <v>946</v>
      </c>
      <c r="L146" s="75">
        <f>J146-K146</f>
        <v>906</v>
      </c>
      <c r="M146" s="73">
        <f>K146/J146</f>
        <v>0.51079913606911442</v>
      </c>
      <c r="N146" s="72">
        <f t="shared" ref="N146:O150" si="17">N99+R99</f>
        <v>103</v>
      </c>
      <c r="O146" s="72">
        <f t="shared" si="17"/>
        <v>64</v>
      </c>
      <c r="P146" s="72">
        <f>N146-O146</f>
        <v>39</v>
      </c>
      <c r="Q146" s="73">
        <f>O146/N146</f>
        <v>0.62135922330097082</v>
      </c>
      <c r="R146" s="74">
        <f t="shared" ref="R146:S150" si="18">J124</f>
        <v>420</v>
      </c>
      <c r="S146" s="74">
        <f t="shared" si="18"/>
        <v>152</v>
      </c>
      <c r="T146" s="75">
        <f>R146-S146</f>
        <v>268</v>
      </c>
      <c r="U146" s="73">
        <f>S146/R146</f>
        <v>0.3619047619047619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134</v>
      </c>
      <c r="H147" s="76">
        <f>F147-G147</f>
        <v>53</v>
      </c>
      <c r="I147" s="77">
        <f>G147/F147</f>
        <v>0.71657754010695185</v>
      </c>
      <c r="J147" s="78">
        <f t="shared" si="16"/>
        <v>1217</v>
      </c>
      <c r="K147" s="78">
        <f t="shared" si="16"/>
        <v>544</v>
      </c>
      <c r="L147" s="79">
        <f>J147-K147</f>
        <v>673</v>
      </c>
      <c r="M147" s="77">
        <f>K147/J147</f>
        <v>0.44700082169268696</v>
      </c>
      <c r="N147" s="76">
        <f t="shared" si="17"/>
        <v>20</v>
      </c>
      <c r="O147" s="76">
        <f t="shared" si="17"/>
        <v>9</v>
      </c>
      <c r="P147" s="76">
        <f>N147-O147</f>
        <v>11</v>
      </c>
      <c r="Q147" s="77">
        <f>O147/N147</f>
        <v>0.45</v>
      </c>
      <c r="R147" s="78">
        <f t="shared" si="18"/>
        <v>392</v>
      </c>
      <c r="S147" s="78">
        <f t="shared" si="18"/>
        <v>101</v>
      </c>
      <c r="T147" s="79">
        <f>R147-S147</f>
        <v>291</v>
      </c>
      <c r="U147" s="77">
        <f>S147/R147</f>
        <v>0.25765306122448978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174</v>
      </c>
      <c r="H148" s="80">
        <f>F148-G148</f>
        <v>25</v>
      </c>
      <c r="I148" s="81">
        <f>G148/F148</f>
        <v>0.87437185929648242</v>
      </c>
      <c r="J148" s="82">
        <f t="shared" si="16"/>
        <v>1182</v>
      </c>
      <c r="K148" s="82">
        <f t="shared" si="16"/>
        <v>485</v>
      </c>
      <c r="L148" s="83">
        <f>J148-K148</f>
        <v>697</v>
      </c>
      <c r="M148" s="81">
        <f>K148/J148</f>
        <v>0.41032148900169207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347</v>
      </c>
      <c r="S148" s="82">
        <f t="shared" si="18"/>
        <v>139</v>
      </c>
      <c r="T148" s="83">
        <f>R148-S148</f>
        <v>208</v>
      </c>
      <c r="U148" s="81">
        <f>S148/R148</f>
        <v>0.40057636887608067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193</v>
      </c>
      <c r="H149" s="84">
        <f>F149-G149</f>
        <v>29</v>
      </c>
      <c r="I149" s="85">
        <f>G149/F149</f>
        <v>0.86936936936936937</v>
      </c>
      <c r="J149" s="86">
        <f t="shared" si="16"/>
        <v>1739</v>
      </c>
      <c r="K149" s="86">
        <f t="shared" si="16"/>
        <v>836</v>
      </c>
      <c r="L149" s="87">
        <f>J149-K149</f>
        <v>903</v>
      </c>
      <c r="M149" s="85">
        <f>K149/J149</f>
        <v>0.48073605520414031</v>
      </c>
      <c r="N149" s="84">
        <f t="shared" si="17"/>
        <v>29</v>
      </c>
      <c r="O149" s="84">
        <f t="shared" si="17"/>
        <v>15</v>
      </c>
      <c r="P149" s="84">
        <f>N149-O149</f>
        <v>14</v>
      </c>
      <c r="Q149" s="85">
        <f>O149/N149</f>
        <v>0.51724137931034486</v>
      </c>
      <c r="R149" s="86">
        <f t="shared" si="18"/>
        <v>452</v>
      </c>
      <c r="S149" s="86">
        <f t="shared" si="18"/>
        <v>136</v>
      </c>
      <c r="T149" s="87">
        <f>R149-S149</f>
        <v>316</v>
      </c>
      <c r="U149" s="85">
        <f>S149/R149</f>
        <v>0.30088495575221241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1328</v>
      </c>
      <c r="G150" s="88">
        <f t="shared" si="15"/>
        <v>1181</v>
      </c>
      <c r="H150" s="88">
        <f>F150-G150</f>
        <v>147</v>
      </c>
      <c r="I150" s="89">
        <f>G150/F150</f>
        <v>0.88930722891566261</v>
      </c>
      <c r="J150" s="90">
        <f t="shared" si="16"/>
        <v>5990</v>
      </c>
      <c r="K150" s="90">
        <f t="shared" si="16"/>
        <v>2811</v>
      </c>
      <c r="L150" s="91">
        <f>J150-K150</f>
        <v>3179</v>
      </c>
      <c r="M150" s="89">
        <f>K150/J150</f>
        <v>0.46928213689482473</v>
      </c>
      <c r="N150" s="88">
        <f t="shared" si="17"/>
        <v>172</v>
      </c>
      <c r="O150" s="88">
        <f t="shared" si="17"/>
        <v>107</v>
      </c>
      <c r="P150" s="88">
        <f>N150-O150</f>
        <v>65</v>
      </c>
      <c r="Q150" s="89">
        <f>O150/N150</f>
        <v>0.62209302325581395</v>
      </c>
      <c r="R150" s="90">
        <f t="shared" si="18"/>
        <v>1611</v>
      </c>
      <c r="S150" s="90">
        <f t="shared" si="18"/>
        <v>528</v>
      </c>
      <c r="T150" s="91">
        <f>R150-S150</f>
        <v>1083</v>
      </c>
      <c r="U150" s="89">
        <f>S150/R150</f>
        <v>0.32774674115456237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50"/>
  <sheetViews>
    <sheetView topLeftCell="I103" zoomScale="65" zoomScaleNormal="65" workbookViewId="0">
      <selection activeCell="O73" sqref="O7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178</v>
      </c>
      <c r="H12" s="19">
        <f t="shared" si="0"/>
        <v>8</v>
      </c>
      <c r="I12" s="21">
        <f t="shared" si="1"/>
        <v>0.956989247311828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26</v>
      </c>
      <c r="P18" s="19">
        <f>N18-O18</f>
        <v>8</v>
      </c>
      <c r="Q18" s="21">
        <f>O18/N18</f>
        <v>0.76470588235294112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28</v>
      </c>
      <c r="H19" s="19">
        <f t="shared" ref="H19:H26" si="2">F19-G19</f>
        <v>1</v>
      </c>
      <c r="I19" s="21">
        <f t="shared" ref="I19:I26" si="3">G19/F19</f>
        <v>0.96551724137931039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8</v>
      </c>
      <c r="H26" s="19">
        <f t="shared" si="2"/>
        <v>1</v>
      </c>
      <c r="I26" s="21">
        <f t="shared" si="3"/>
        <v>0.88888888888888884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11</v>
      </c>
      <c r="H28" s="19">
        <f t="shared" ref="H28:H53" si="4">F28-G28</f>
        <v>1</v>
      </c>
      <c r="I28" s="21">
        <f t="shared" ref="I28:I59" si="5">G28/F28</f>
        <v>0.91666666666666663</v>
      </c>
      <c r="J28" s="22">
        <v>4</v>
      </c>
      <c r="K28" s="20">
        <v>2</v>
      </c>
      <c r="L28" s="19">
        <f>J28-K28</f>
        <v>2</v>
      </c>
      <c r="M28" s="21">
        <f>K28/J28</f>
        <v>0.5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28</v>
      </c>
      <c r="H30" s="19">
        <f t="shared" si="4"/>
        <v>2</v>
      </c>
      <c r="I30" s="21">
        <f t="shared" si="5"/>
        <v>0.93333333333333335</v>
      </c>
      <c r="J30" s="22"/>
      <c r="K30" s="20"/>
      <c r="L30" s="19"/>
      <c r="M30" s="21"/>
      <c r="N30" s="19"/>
      <c r="O30" s="20"/>
      <c r="P30" s="19"/>
      <c r="Q30" s="21"/>
      <c r="R30" s="19"/>
      <c r="S30" s="20"/>
      <c r="T30" s="19"/>
      <c r="U30" s="21"/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17</v>
      </c>
      <c r="H32" s="19">
        <f t="shared" si="4"/>
        <v>3</v>
      </c>
      <c r="I32" s="21">
        <f t="shared" si="5"/>
        <v>0.85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7</v>
      </c>
      <c r="H33" s="19">
        <f t="shared" si="4"/>
        <v>2</v>
      </c>
      <c r="I33" s="21">
        <f t="shared" si="5"/>
        <v>0.77777777777777779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5</v>
      </c>
      <c r="G34" s="20">
        <v>5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4</v>
      </c>
      <c r="H36" s="19">
        <f t="shared" si="4"/>
        <v>1</v>
      </c>
      <c r="I36" s="21">
        <f t="shared" si="5"/>
        <v>0.8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9</v>
      </c>
      <c r="H37" s="19">
        <f t="shared" si="4"/>
        <v>1</v>
      </c>
      <c r="I37" s="21">
        <f t="shared" si="5"/>
        <v>0.9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710</v>
      </c>
      <c r="G38" s="27">
        <f>SUM(G7:G37)</f>
        <v>676</v>
      </c>
      <c r="H38" s="27">
        <f t="shared" si="4"/>
        <v>34</v>
      </c>
      <c r="I38" s="28">
        <f t="shared" si="5"/>
        <v>0.95211267605633798</v>
      </c>
      <c r="J38" s="27">
        <f>SUM(J7:J37)</f>
        <v>10</v>
      </c>
      <c r="K38" s="27">
        <f>SUM(K7:K37)</f>
        <v>7</v>
      </c>
      <c r="L38" s="27">
        <f>J38-K38</f>
        <v>3</v>
      </c>
      <c r="M38" s="28">
        <f>K38/J38</f>
        <v>0.7</v>
      </c>
      <c r="N38" s="27">
        <f>SUM(N7:N37)</f>
        <v>103</v>
      </c>
      <c r="O38" s="27">
        <f>SUM(O7:O37)</f>
        <v>63</v>
      </c>
      <c r="P38" s="27">
        <f>SUM(P7:P37)</f>
        <v>40</v>
      </c>
      <c r="Q38" s="28">
        <f>O38/N38</f>
        <v>0.61165048543689315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0</v>
      </c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1</v>
      </c>
      <c r="P39" s="32">
        <f>N39-O39</f>
        <v>6</v>
      </c>
      <c r="Q39" s="34">
        <f>O39/N39</f>
        <v>0.14285714285714285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1</v>
      </c>
      <c r="H42" s="32">
        <f t="shared" si="4"/>
        <v>9</v>
      </c>
      <c r="I42" s="34">
        <f t="shared" si="5"/>
        <v>0.1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11</v>
      </c>
      <c r="H44" s="32">
        <f t="shared" si="4"/>
        <v>4</v>
      </c>
      <c r="I44" s="34">
        <f t="shared" si="5"/>
        <v>0.73333333333333328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0</v>
      </c>
      <c r="L45" s="32">
        <f>J45-K45</f>
        <v>2</v>
      </c>
      <c r="M45" s="34">
        <f>K45/J45</f>
        <v>0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/>
      <c r="S46" s="33"/>
      <c r="T46" s="32"/>
      <c r="U46" s="34"/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27</v>
      </c>
      <c r="H47" s="32">
        <f t="shared" si="4"/>
        <v>3</v>
      </c>
      <c r="I47" s="34">
        <f t="shared" si="5"/>
        <v>0.9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13</v>
      </c>
      <c r="L49" s="32">
        <f>J49-K49</f>
        <v>1</v>
      </c>
      <c r="M49" s="34">
        <f>K49/J49</f>
        <v>0.9285714285714286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2</v>
      </c>
      <c r="P52" s="32">
        <f>N52-O52</f>
        <v>0</v>
      </c>
      <c r="Q52" s="34">
        <f>O52/N52</f>
        <v>1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17</v>
      </c>
      <c r="H53" s="32">
        <f t="shared" si="4"/>
        <v>3</v>
      </c>
      <c r="I53" s="34">
        <f t="shared" si="5"/>
        <v>0.85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116</v>
      </c>
      <c r="H54" s="27">
        <f>SUM(H39:H53)</f>
        <v>49</v>
      </c>
      <c r="I54" s="28">
        <f t="shared" si="5"/>
        <v>0.70303030303030301</v>
      </c>
      <c r="J54" s="27">
        <f>SUM(J39:J53)</f>
        <v>22</v>
      </c>
      <c r="K54" s="27">
        <f>SUM(K39:K53)</f>
        <v>19</v>
      </c>
      <c r="L54" s="27">
        <f>SUM(L39:L53)</f>
        <v>3</v>
      </c>
      <c r="M54" s="28">
        <f>K54/J54</f>
        <v>0.86363636363636365</v>
      </c>
      <c r="N54" s="27">
        <f>SUM(N39:N53)</f>
        <v>20</v>
      </c>
      <c r="O54" s="27">
        <f>SUM(O39:O53)</f>
        <v>9</v>
      </c>
      <c r="P54" s="27">
        <f>N54-O54</f>
        <v>11</v>
      </c>
      <c r="Q54" s="28">
        <f>O54/N54</f>
        <v>0.45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7</v>
      </c>
      <c r="H59" s="39">
        <f t="shared" si="6"/>
        <v>3</v>
      </c>
      <c r="I59" s="41">
        <f t="shared" si="5"/>
        <v>0.7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11</v>
      </c>
      <c r="H60" s="39">
        <f t="shared" si="6"/>
        <v>3</v>
      </c>
      <c r="I60" s="41">
        <f t="shared" ref="I60:I89" si="7">G60/F60</f>
        <v>0.7857142857142857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3</v>
      </c>
      <c r="H61" s="39">
        <f t="shared" si="6"/>
        <v>5</v>
      </c>
      <c r="I61" s="41">
        <f t="shared" si="7"/>
        <v>0.375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>
        <v>1</v>
      </c>
      <c r="L62" s="39">
        <f>J62-K62</f>
        <v>1</v>
      </c>
      <c r="M62" s="41">
        <f>K62/J62</f>
        <v>0.5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20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6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6</v>
      </c>
      <c r="H66" s="39">
        <f t="shared" si="6"/>
        <v>2</v>
      </c>
      <c r="I66" s="41">
        <f t="shared" si="7"/>
        <v>0.75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16</v>
      </c>
      <c r="H67" s="39">
        <f t="shared" si="6"/>
        <v>3</v>
      </c>
      <c r="I67" s="41">
        <f t="shared" si="7"/>
        <v>0.84210526315789469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9</v>
      </c>
      <c r="H68" s="39">
        <f t="shared" si="6"/>
        <v>1</v>
      </c>
      <c r="I68" s="41">
        <f t="shared" si="7"/>
        <v>0.9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9</v>
      </c>
      <c r="H70" s="39">
        <f t="shared" si="6"/>
        <v>1</v>
      </c>
      <c r="I70" s="41">
        <f t="shared" si="7"/>
        <v>0.9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175</v>
      </c>
      <c r="H72" s="27">
        <f>SUM(H55:H71)</f>
        <v>19</v>
      </c>
      <c r="I72" s="28">
        <f t="shared" si="7"/>
        <v>0.90206185567010311</v>
      </c>
      <c r="J72" s="27">
        <f>SUM(J55:J71)</f>
        <v>5</v>
      </c>
      <c r="K72" s="27">
        <f>SUM(K55:K71)</f>
        <v>4</v>
      </c>
      <c r="L72" s="27">
        <f>J72-K72</f>
        <v>1</v>
      </c>
      <c r="M72" s="28">
        <f>K72/J72</f>
        <v>0.8</v>
      </c>
      <c r="N72" s="27">
        <f>SUM(N55:N71)</f>
        <v>20</v>
      </c>
      <c r="O72" s="27">
        <f>SUM(O55:O71)</f>
        <v>19</v>
      </c>
      <c r="P72" s="27">
        <f>SUM(P55:P71)</f>
        <v>3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3</v>
      </c>
      <c r="H75" s="46">
        <f t="shared" si="8"/>
        <v>2</v>
      </c>
      <c r="I75" s="48">
        <f t="shared" si="7"/>
        <v>0.6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12</v>
      </c>
      <c r="H77" s="46">
        <f t="shared" si="8"/>
        <v>3</v>
      </c>
      <c r="I77" s="48">
        <f t="shared" si="7"/>
        <v>0.8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6</v>
      </c>
      <c r="H79" s="46">
        <f t="shared" si="8"/>
        <v>1</v>
      </c>
      <c r="I79" s="48">
        <f t="shared" si="7"/>
        <v>0.8571428571428571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17</v>
      </c>
      <c r="H80" s="46">
        <f t="shared" si="8"/>
        <v>11</v>
      </c>
      <c r="I80" s="48">
        <f t="shared" si="7"/>
        <v>0.6071428571428571</v>
      </c>
      <c r="J80" s="49"/>
      <c r="K80" s="47"/>
      <c r="L80" s="46"/>
      <c r="M80" s="48"/>
      <c r="N80" s="46">
        <v>7</v>
      </c>
      <c r="O80" s="47">
        <v>6</v>
      </c>
      <c r="P80" s="46">
        <f>N80-O80</f>
        <v>1</v>
      </c>
      <c r="Q80" s="48">
        <f>O80/N80</f>
        <v>0.8571428571428571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9</v>
      </c>
      <c r="H83" s="46">
        <f t="shared" si="8"/>
        <v>1</v>
      </c>
      <c r="I83" s="48">
        <f t="shared" si="7"/>
        <v>0.9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7</v>
      </c>
      <c r="H84" s="46">
        <f t="shared" si="8"/>
        <v>3</v>
      </c>
      <c r="I84" s="48">
        <f t="shared" si="7"/>
        <v>0.7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6</v>
      </c>
      <c r="H85" s="46">
        <f t="shared" si="8"/>
        <v>3</v>
      </c>
      <c r="I85" s="48">
        <f t="shared" si="7"/>
        <v>0.66666666666666663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2</v>
      </c>
      <c r="P86" s="46">
        <f>N86-O86</f>
        <v>0</v>
      </c>
      <c r="Q86" s="48">
        <f>O86/N86</f>
        <v>1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188</v>
      </c>
      <c r="H88" s="52">
        <f>SUM(H73:H87)</f>
        <v>29</v>
      </c>
      <c r="I88" s="53">
        <f t="shared" si="7"/>
        <v>0.86635944700460832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17</v>
      </c>
      <c r="P88" s="52">
        <f>SUM(P73:P87)</f>
        <v>12</v>
      </c>
      <c r="Q88" s="53">
        <f>O88/N88</f>
        <v>0.58620689655172409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1286</v>
      </c>
      <c r="G89" s="52">
        <f>G38+G54+G72+G88</f>
        <v>1155</v>
      </c>
      <c r="H89" s="52">
        <f>H38+H54+H72+H88</f>
        <v>131</v>
      </c>
      <c r="I89" s="53">
        <f t="shared" si="7"/>
        <v>0.89813374805598756</v>
      </c>
      <c r="J89" s="52">
        <f>J38+J54+J72+J88</f>
        <v>42</v>
      </c>
      <c r="K89" s="52">
        <f>K38+K54+K72+K88</f>
        <v>30</v>
      </c>
      <c r="L89" s="52">
        <f>L38+L54+L72+L88</f>
        <v>12</v>
      </c>
      <c r="M89" s="53">
        <f>K89/J89</f>
        <v>0.7142857142857143</v>
      </c>
      <c r="N89" s="52">
        <f>N38+N54+N72+N88</f>
        <v>172</v>
      </c>
      <c r="O89" s="52">
        <f>O38+O54+O72+O88</f>
        <v>108</v>
      </c>
      <c r="P89" s="52">
        <f>P38+P54+P72+P88</f>
        <v>66</v>
      </c>
      <c r="Q89" s="53">
        <f>O89/N89</f>
        <v>0.62790697674418605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189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710</v>
      </c>
      <c r="G99" s="58">
        <f t="shared" si="9"/>
        <v>676</v>
      </c>
      <c r="H99" s="58">
        <f t="shared" si="9"/>
        <v>34</v>
      </c>
      <c r="I99" s="59">
        <f t="shared" si="9"/>
        <v>0.95211267605633798</v>
      </c>
      <c r="J99" s="58">
        <f t="shared" si="9"/>
        <v>10</v>
      </c>
      <c r="K99" s="58">
        <f t="shared" si="9"/>
        <v>7</v>
      </c>
      <c r="L99" s="58">
        <f t="shared" si="9"/>
        <v>3</v>
      </c>
      <c r="M99" s="59">
        <f t="shared" si="9"/>
        <v>0.7</v>
      </c>
      <c r="N99" s="58">
        <f t="shared" si="9"/>
        <v>103</v>
      </c>
      <c r="O99" s="58">
        <f t="shared" si="9"/>
        <v>63</v>
      </c>
      <c r="P99" s="58">
        <f t="shared" si="9"/>
        <v>40</v>
      </c>
      <c r="Q99" s="59">
        <f t="shared" si="9"/>
        <v>0.61165048543689315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823</v>
      </c>
      <c r="W99" s="58">
        <f t="shared" si="10"/>
        <v>746</v>
      </c>
      <c r="X99" s="58">
        <f>V99-W99</f>
        <v>77</v>
      </c>
      <c r="Y99" s="59">
        <f>W99/V99</f>
        <v>0.90643985419198059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116</v>
      </c>
      <c r="H100" s="60">
        <f t="shared" si="11"/>
        <v>49</v>
      </c>
      <c r="I100" s="61">
        <f t="shared" si="11"/>
        <v>0.70303030303030301</v>
      </c>
      <c r="J100" s="60">
        <f t="shared" si="11"/>
        <v>22</v>
      </c>
      <c r="K100" s="60">
        <f t="shared" si="11"/>
        <v>19</v>
      </c>
      <c r="L100" s="60">
        <f t="shared" si="11"/>
        <v>3</v>
      </c>
      <c r="M100" s="61">
        <f t="shared" si="11"/>
        <v>0.86363636363636365</v>
      </c>
      <c r="N100" s="60">
        <f t="shared" si="11"/>
        <v>20</v>
      </c>
      <c r="O100" s="60">
        <f t="shared" si="11"/>
        <v>9</v>
      </c>
      <c r="P100" s="60">
        <f t="shared" si="11"/>
        <v>11</v>
      </c>
      <c r="Q100" s="61">
        <f t="shared" si="11"/>
        <v>0.45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144</v>
      </c>
      <c r="X100" s="58">
        <f>V100-W100</f>
        <v>63</v>
      </c>
      <c r="Y100" s="59">
        <f>W100/V100</f>
        <v>0.69565217391304346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175</v>
      </c>
      <c r="H101" s="62">
        <f t="shared" si="12"/>
        <v>19</v>
      </c>
      <c r="I101" s="63">
        <f t="shared" si="12"/>
        <v>0.90206185567010311</v>
      </c>
      <c r="J101" s="62">
        <f t="shared" si="12"/>
        <v>5</v>
      </c>
      <c r="K101" s="62">
        <f t="shared" si="12"/>
        <v>4</v>
      </c>
      <c r="L101" s="62">
        <f t="shared" si="12"/>
        <v>1</v>
      </c>
      <c r="M101" s="63">
        <f t="shared" si="12"/>
        <v>0.8</v>
      </c>
      <c r="N101" s="62">
        <f t="shared" si="12"/>
        <v>20</v>
      </c>
      <c r="O101" s="62">
        <f t="shared" si="12"/>
        <v>19</v>
      </c>
      <c r="P101" s="62">
        <f t="shared" si="12"/>
        <v>3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198</v>
      </c>
      <c r="X101" s="58">
        <f>V101-W101</f>
        <v>21</v>
      </c>
      <c r="Y101" s="59">
        <f>W101/V101</f>
        <v>0.90410958904109584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188</v>
      </c>
      <c r="H102" s="52">
        <f t="shared" si="13"/>
        <v>29</v>
      </c>
      <c r="I102" s="53">
        <f t="shared" si="13"/>
        <v>0.86635944700460832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17</v>
      </c>
      <c r="P102" s="52">
        <f t="shared" si="13"/>
        <v>12</v>
      </c>
      <c r="Q102" s="53">
        <f t="shared" si="13"/>
        <v>0.58620689655172409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205</v>
      </c>
      <c r="X102" s="58">
        <f>V102-W102</f>
        <v>46</v>
      </c>
      <c r="Y102" s="59">
        <f>W102/V102</f>
        <v>0.81673306772908372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1286</v>
      </c>
      <c r="G103" s="52">
        <f t="shared" si="14"/>
        <v>1155</v>
      </c>
      <c r="H103" s="52">
        <f t="shared" si="14"/>
        <v>131</v>
      </c>
      <c r="I103" s="53">
        <f t="shared" si="14"/>
        <v>0.89813374805598756</v>
      </c>
      <c r="J103" s="52">
        <f t="shared" si="14"/>
        <v>42</v>
      </c>
      <c r="K103" s="52">
        <f t="shared" si="14"/>
        <v>30</v>
      </c>
      <c r="L103" s="52">
        <f t="shared" si="14"/>
        <v>12</v>
      </c>
      <c r="M103" s="53">
        <f t="shared" si="14"/>
        <v>0.7142857142857143</v>
      </c>
      <c r="N103" s="52">
        <f t="shared" si="14"/>
        <v>172</v>
      </c>
      <c r="O103" s="52">
        <f t="shared" si="14"/>
        <v>108</v>
      </c>
      <c r="P103" s="52">
        <f t="shared" si="14"/>
        <v>66</v>
      </c>
      <c r="Q103" s="53">
        <f t="shared" si="14"/>
        <v>0.62790697674418605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1500</v>
      </c>
      <c r="W103" s="58">
        <f t="shared" si="10"/>
        <v>1293</v>
      </c>
      <c r="X103" s="58">
        <f>V103-W103</f>
        <v>207</v>
      </c>
      <c r="Y103" s="59">
        <f>W103/V103</f>
        <v>0.86199999999999999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190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1328</v>
      </c>
      <c r="J116" s="116"/>
      <c r="K116" s="116"/>
      <c r="L116" s="117">
        <f>G89+K89</f>
        <v>1185</v>
      </c>
      <c r="M116" s="117"/>
      <c r="N116" s="117"/>
      <c r="O116" s="117">
        <f>I116-L116</f>
        <v>143</v>
      </c>
      <c r="P116" s="117"/>
      <c r="Q116" s="117"/>
      <c r="R116" s="118">
        <f>L116/I116</f>
        <v>0.89231927710843373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108</v>
      </c>
      <c r="M117" s="117"/>
      <c r="N117" s="117"/>
      <c r="O117" s="117">
        <f>I117-L117</f>
        <v>64</v>
      </c>
      <c r="P117" s="117"/>
      <c r="Q117" s="117"/>
      <c r="R117" s="118">
        <f>L117/I117</f>
        <v>0.62790697674418605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1500</v>
      </c>
      <c r="J118" s="116"/>
      <c r="K118" s="116"/>
      <c r="L118" s="117">
        <f>SUM(L116:L117)</f>
        <v>1293</v>
      </c>
      <c r="M118" s="117"/>
      <c r="N118" s="117"/>
      <c r="O118" s="117">
        <f>SUM(O116:O117)</f>
        <v>207</v>
      </c>
      <c r="P118" s="117"/>
      <c r="Q118" s="117"/>
      <c r="R118" s="118">
        <f>L118/I118</f>
        <v>0.86199999999999999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1853</v>
      </c>
      <c r="G124" s="67">
        <v>978</v>
      </c>
      <c r="H124" s="67">
        <f>F124-G124</f>
        <v>875</v>
      </c>
      <c r="I124" s="68">
        <f>G124/F124</f>
        <v>0.52779276848354018</v>
      </c>
      <c r="J124" s="67">
        <v>421</v>
      </c>
      <c r="K124" s="67">
        <v>160</v>
      </c>
      <c r="L124" s="67">
        <f>J124-K124</f>
        <v>261</v>
      </c>
      <c r="M124" s="68">
        <f>K124/J124</f>
        <v>0.38004750593824227</v>
      </c>
    </row>
    <row r="125" spans="5:20">
      <c r="E125" s="64" t="s">
        <v>61</v>
      </c>
      <c r="F125" s="67">
        <v>1222</v>
      </c>
      <c r="G125" s="67">
        <v>540</v>
      </c>
      <c r="H125" s="67">
        <f>F125-G125</f>
        <v>682</v>
      </c>
      <c r="I125" s="68">
        <f>G125/F125</f>
        <v>0.44189852700491</v>
      </c>
      <c r="J125" s="67">
        <v>392</v>
      </c>
      <c r="K125" s="67">
        <v>98</v>
      </c>
      <c r="L125" s="67">
        <f>J125-K125</f>
        <v>294</v>
      </c>
      <c r="M125" s="68">
        <f>K125/J125</f>
        <v>0.25</v>
      </c>
    </row>
    <row r="126" spans="5:20">
      <c r="E126" s="64" t="s">
        <v>85</v>
      </c>
      <c r="F126" s="67">
        <v>1181</v>
      </c>
      <c r="G126" s="67">
        <v>523</v>
      </c>
      <c r="H126" s="67">
        <f>F126-G126</f>
        <v>658</v>
      </c>
      <c r="I126" s="68">
        <f>G126/F126</f>
        <v>0.44284504657070278</v>
      </c>
      <c r="J126" s="67">
        <v>347</v>
      </c>
      <c r="K126" s="67">
        <v>130</v>
      </c>
      <c r="L126" s="67">
        <f>J126-K126</f>
        <v>217</v>
      </c>
      <c r="M126" s="68">
        <f>K126/J126</f>
        <v>0.37463976945244959</v>
      </c>
    </row>
    <row r="127" spans="5:20">
      <c r="E127" s="64" t="s">
        <v>109</v>
      </c>
      <c r="F127" s="67">
        <v>1757</v>
      </c>
      <c r="G127" s="67">
        <v>824</v>
      </c>
      <c r="H127" s="67">
        <f>F127-G127</f>
        <v>933</v>
      </c>
      <c r="I127" s="68">
        <f>G127/F127</f>
        <v>0.46898121798520204</v>
      </c>
      <c r="J127" s="67">
        <v>458</v>
      </c>
      <c r="K127" s="67">
        <v>145</v>
      </c>
      <c r="L127" s="67">
        <f>J127-K127</f>
        <v>313</v>
      </c>
      <c r="M127" s="68">
        <f>K127/J127</f>
        <v>0.31659388646288211</v>
      </c>
    </row>
    <row r="128" spans="5:20">
      <c r="E128" s="64" t="s">
        <v>138</v>
      </c>
      <c r="F128" s="64">
        <f>F124+F125+F126+F127</f>
        <v>6013</v>
      </c>
      <c r="G128" s="64">
        <f>G124+G125+G126+G127</f>
        <v>2865</v>
      </c>
      <c r="H128" s="64">
        <f>H124+H125+H126+H127</f>
        <v>3148</v>
      </c>
      <c r="I128" s="69">
        <f>G128/F128</f>
        <v>0.47646765341759523</v>
      </c>
      <c r="J128" s="64">
        <f>J124+J125+J126+J127</f>
        <v>1618</v>
      </c>
      <c r="K128" s="64">
        <f>K124+K125+K126+K127</f>
        <v>533</v>
      </c>
      <c r="L128" s="64">
        <f>L124+L125+L126+L127</f>
        <v>1085</v>
      </c>
      <c r="M128" s="69">
        <f>K128/J128</f>
        <v>0.32941903584672433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189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720</v>
      </c>
      <c r="G146" s="72">
        <f t="shared" si="15"/>
        <v>683</v>
      </c>
      <c r="H146" s="72">
        <f>F146-G146</f>
        <v>37</v>
      </c>
      <c r="I146" s="73">
        <f>G146/F146</f>
        <v>0.94861111111111107</v>
      </c>
      <c r="J146" s="74">
        <f t="shared" ref="J146:K150" si="16">F124</f>
        <v>1853</v>
      </c>
      <c r="K146" s="74">
        <f t="shared" si="16"/>
        <v>978</v>
      </c>
      <c r="L146" s="75">
        <f>J146-K146</f>
        <v>875</v>
      </c>
      <c r="M146" s="73">
        <f>K146/J146</f>
        <v>0.52779276848354018</v>
      </c>
      <c r="N146" s="72">
        <f t="shared" ref="N146:O150" si="17">N99+R99</f>
        <v>103</v>
      </c>
      <c r="O146" s="72">
        <f t="shared" si="17"/>
        <v>63</v>
      </c>
      <c r="P146" s="72">
        <f>N146-O146</f>
        <v>40</v>
      </c>
      <c r="Q146" s="73">
        <f>O146/N146</f>
        <v>0.61165048543689315</v>
      </c>
      <c r="R146" s="74">
        <f t="shared" ref="R146:S150" si="18">J124</f>
        <v>421</v>
      </c>
      <c r="S146" s="74">
        <f t="shared" si="18"/>
        <v>160</v>
      </c>
      <c r="T146" s="75">
        <f>R146-S146</f>
        <v>261</v>
      </c>
      <c r="U146" s="73">
        <f>S146/R146</f>
        <v>0.38004750593824227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135</v>
      </c>
      <c r="H147" s="76">
        <f>F147-G147</f>
        <v>52</v>
      </c>
      <c r="I147" s="77">
        <f>G147/F147</f>
        <v>0.72192513368983957</v>
      </c>
      <c r="J147" s="78">
        <f t="shared" si="16"/>
        <v>1222</v>
      </c>
      <c r="K147" s="78">
        <f t="shared" si="16"/>
        <v>540</v>
      </c>
      <c r="L147" s="79">
        <f>J147-K147</f>
        <v>682</v>
      </c>
      <c r="M147" s="77">
        <f>K147/J147</f>
        <v>0.44189852700491</v>
      </c>
      <c r="N147" s="76">
        <f t="shared" si="17"/>
        <v>20</v>
      </c>
      <c r="O147" s="76">
        <f t="shared" si="17"/>
        <v>9</v>
      </c>
      <c r="P147" s="76">
        <f>N147-O147</f>
        <v>11</v>
      </c>
      <c r="Q147" s="77">
        <f>O147/N147</f>
        <v>0.45</v>
      </c>
      <c r="R147" s="78">
        <f t="shared" si="18"/>
        <v>392</v>
      </c>
      <c r="S147" s="78">
        <f t="shared" si="18"/>
        <v>98</v>
      </c>
      <c r="T147" s="79">
        <f>R147-S147</f>
        <v>294</v>
      </c>
      <c r="U147" s="77">
        <f>S147/R147</f>
        <v>0.25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179</v>
      </c>
      <c r="H148" s="80">
        <f>F148-G148</f>
        <v>20</v>
      </c>
      <c r="I148" s="81">
        <f>G148/F148</f>
        <v>0.89949748743718594</v>
      </c>
      <c r="J148" s="82">
        <f t="shared" si="16"/>
        <v>1181</v>
      </c>
      <c r="K148" s="82">
        <f t="shared" si="16"/>
        <v>523</v>
      </c>
      <c r="L148" s="83">
        <f>J148-K148</f>
        <v>658</v>
      </c>
      <c r="M148" s="81">
        <f>K148/J148</f>
        <v>0.44284504657070278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347</v>
      </c>
      <c r="S148" s="82">
        <f t="shared" si="18"/>
        <v>130</v>
      </c>
      <c r="T148" s="83">
        <f>R148-S148</f>
        <v>217</v>
      </c>
      <c r="U148" s="81">
        <f>S148/R148</f>
        <v>0.37463976945244959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188</v>
      </c>
      <c r="H149" s="84">
        <f>F149-G149</f>
        <v>34</v>
      </c>
      <c r="I149" s="85">
        <f>G149/F149</f>
        <v>0.84684684684684686</v>
      </c>
      <c r="J149" s="86">
        <f t="shared" si="16"/>
        <v>1757</v>
      </c>
      <c r="K149" s="86">
        <f t="shared" si="16"/>
        <v>824</v>
      </c>
      <c r="L149" s="87">
        <f>J149-K149</f>
        <v>933</v>
      </c>
      <c r="M149" s="85">
        <f>K149/J149</f>
        <v>0.46898121798520204</v>
      </c>
      <c r="N149" s="84">
        <f t="shared" si="17"/>
        <v>29</v>
      </c>
      <c r="O149" s="84">
        <f t="shared" si="17"/>
        <v>17</v>
      </c>
      <c r="P149" s="84">
        <f>N149-O149</f>
        <v>12</v>
      </c>
      <c r="Q149" s="85">
        <f>O149/N149</f>
        <v>0.58620689655172409</v>
      </c>
      <c r="R149" s="86">
        <f t="shared" si="18"/>
        <v>458</v>
      </c>
      <c r="S149" s="86">
        <f t="shared" si="18"/>
        <v>145</v>
      </c>
      <c r="T149" s="87">
        <f>R149-S149</f>
        <v>313</v>
      </c>
      <c r="U149" s="85">
        <f>S149/R149</f>
        <v>0.31659388646288211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1328</v>
      </c>
      <c r="G150" s="88">
        <f t="shared" si="15"/>
        <v>1185</v>
      </c>
      <c r="H150" s="88">
        <f>F150-G150</f>
        <v>143</v>
      </c>
      <c r="I150" s="89">
        <f>G150/F150</f>
        <v>0.89231927710843373</v>
      </c>
      <c r="J150" s="90">
        <f t="shared" si="16"/>
        <v>6013</v>
      </c>
      <c r="K150" s="90">
        <f t="shared" si="16"/>
        <v>2865</v>
      </c>
      <c r="L150" s="91">
        <f>J150-K150</f>
        <v>3148</v>
      </c>
      <c r="M150" s="89">
        <f>K150/J150</f>
        <v>0.47646765341759523</v>
      </c>
      <c r="N150" s="88">
        <f t="shared" si="17"/>
        <v>172</v>
      </c>
      <c r="O150" s="88">
        <f t="shared" si="17"/>
        <v>108</v>
      </c>
      <c r="P150" s="88">
        <f>N150-O150</f>
        <v>64</v>
      </c>
      <c r="Q150" s="89">
        <f>O150/N150</f>
        <v>0.62790697674418605</v>
      </c>
      <c r="R150" s="90">
        <f t="shared" si="18"/>
        <v>1618</v>
      </c>
      <c r="S150" s="90">
        <f t="shared" si="18"/>
        <v>533</v>
      </c>
      <c r="T150" s="91">
        <f>R150-S150</f>
        <v>1085</v>
      </c>
      <c r="U150" s="89">
        <f>S150/R150</f>
        <v>0.32941903584672433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150"/>
  <sheetViews>
    <sheetView topLeftCell="E109" zoomScale="65" zoomScaleNormal="65" workbookViewId="0">
      <selection activeCell="J124" sqref="J124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19</v>
      </c>
      <c r="H7" s="19">
        <f>F7-G7</f>
        <v>1</v>
      </c>
      <c r="I7" s="21">
        <f>G7/F7</f>
        <v>0.95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182</v>
      </c>
      <c r="H12" s="19">
        <f t="shared" si="0"/>
        <v>4</v>
      </c>
      <c r="I12" s="21">
        <f t="shared" si="1"/>
        <v>0.978494623655914</v>
      </c>
      <c r="J12" s="22"/>
      <c r="K12" s="20"/>
      <c r="L12" s="19"/>
      <c r="M12" s="21"/>
      <c r="N12" s="19">
        <v>25</v>
      </c>
      <c r="O12" s="20">
        <v>2</v>
      </c>
      <c r="P12" s="19">
        <f>N12-O12</f>
        <v>23</v>
      </c>
      <c r="Q12" s="21">
        <f>O12/N12</f>
        <v>0.08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26</v>
      </c>
      <c r="P18" s="19">
        <f>N18-O18</f>
        <v>8</v>
      </c>
      <c r="Q18" s="21">
        <f>O18/N18</f>
        <v>0.76470588235294112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28</v>
      </c>
      <c r="H19" s="19">
        <f t="shared" ref="H19:H26" si="2">F19-G19</f>
        <v>1</v>
      </c>
      <c r="I19" s="21">
        <f t="shared" ref="I19:I26" si="3">G19/F19</f>
        <v>0.96551724137931039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/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7</v>
      </c>
      <c r="H26" s="19">
        <f t="shared" si="2"/>
        <v>2</v>
      </c>
      <c r="I26" s="21">
        <f t="shared" si="3"/>
        <v>0.77777777777777779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9</v>
      </c>
      <c r="H28" s="19">
        <f t="shared" ref="H28:H53" si="4">F28-G28</f>
        <v>3</v>
      </c>
      <c r="I28" s="21">
        <f t="shared" ref="I28:I59" si="5">G28/F28</f>
        <v>0.75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29</v>
      </c>
      <c r="H30" s="19">
        <f t="shared" si="4"/>
        <v>1</v>
      </c>
      <c r="I30" s="21">
        <f t="shared" si="5"/>
        <v>0.96666666666666667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18</v>
      </c>
      <c r="H32" s="19">
        <f t="shared" si="4"/>
        <v>2</v>
      </c>
      <c r="I32" s="21">
        <f t="shared" si="5"/>
        <v>0.9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5</v>
      </c>
      <c r="G34" s="20">
        <v>5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1</v>
      </c>
      <c r="L35" s="19">
        <f>J35-K35</f>
        <v>3</v>
      </c>
      <c r="M35" s="21">
        <f>K35/J35</f>
        <v>0.25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710</v>
      </c>
      <c r="G38" s="27">
        <f>SUM(G7:G37)</f>
        <v>684</v>
      </c>
      <c r="H38" s="27">
        <f t="shared" si="4"/>
        <v>26</v>
      </c>
      <c r="I38" s="28">
        <f t="shared" si="5"/>
        <v>0.96338028169014089</v>
      </c>
      <c r="J38" s="27">
        <f>SUM(J7:J37)</f>
        <v>10</v>
      </c>
      <c r="K38" s="27">
        <f>SUM(K7:K37)</f>
        <v>3</v>
      </c>
      <c r="L38" s="27">
        <f>J38-K38</f>
        <v>7</v>
      </c>
      <c r="M38" s="28">
        <f>K38/J38</f>
        <v>0.3</v>
      </c>
      <c r="N38" s="27">
        <f>SUM(N7:N37)</f>
        <v>103</v>
      </c>
      <c r="O38" s="27">
        <f>SUM(O7:O37)</f>
        <v>64</v>
      </c>
      <c r="P38" s="27">
        <f>SUM(P7:P37)</f>
        <v>39</v>
      </c>
      <c r="Q38" s="28">
        <f>O38/N38</f>
        <v>0.62135922330097082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/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1</v>
      </c>
      <c r="P39" s="32">
        <f>N39-O39</f>
        <v>6</v>
      </c>
      <c r="Q39" s="34">
        <f>O39/N39</f>
        <v>0.14285714285714285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/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7</v>
      </c>
      <c r="H41" s="32">
        <f t="shared" si="4"/>
        <v>3</v>
      </c>
      <c r="I41" s="34">
        <f t="shared" si="5"/>
        <v>0.7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1</v>
      </c>
      <c r="H42" s="32">
        <f t="shared" si="4"/>
        <v>9</v>
      </c>
      <c r="I42" s="34">
        <f t="shared" si="5"/>
        <v>0.1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1</v>
      </c>
      <c r="H43" s="32">
        <f t="shared" si="4"/>
        <v>5</v>
      </c>
      <c r="I43" s="34">
        <f t="shared" si="5"/>
        <v>0.16666666666666666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12</v>
      </c>
      <c r="H44" s="32">
        <f t="shared" si="4"/>
        <v>3</v>
      </c>
      <c r="I44" s="34">
        <f t="shared" si="5"/>
        <v>0.8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26</v>
      </c>
      <c r="H47" s="32">
        <f t="shared" si="4"/>
        <v>4</v>
      </c>
      <c r="I47" s="34">
        <f t="shared" si="5"/>
        <v>0.8666666666666667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/>
      <c r="L51" s="32">
        <f>J51-K51</f>
        <v>5</v>
      </c>
      <c r="M51" s="34">
        <f>K51/J51</f>
        <v>0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2</v>
      </c>
      <c r="P52" s="32">
        <f>N52-O52</f>
        <v>0</v>
      </c>
      <c r="Q52" s="34">
        <f>O52/N52</f>
        <v>1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119</v>
      </c>
      <c r="H54" s="27">
        <f>SUM(H39:H53)</f>
        <v>46</v>
      </c>
      <c r="I54" s="28">
        <f t="shared" si="5"/>
        <v>0.72121212121212119</v>
      </c>
      <c r="J54" s="27">
        <f>SUM(J39:J53)</f>
        <v>22</v>
      </c>
      <c r="K54" s="27">
        <f>SUM(K39:K53)</f>
        <v>17</v>
      </c>
      <c r="L54" s="27">
        <f>SUM(L39:L53)</f>
        <v>5</v>
      </c>
      <c r="M54" s="28">
        <f>K54/J54</f>
        <v>0.77272727272727271</v>
      </c>
      <c r="N54" s="27">
        <f>SUM(N39:N53)</f>
        <v>20</v>
      </c>
      <c r="O54" s="27">
        <f>SUM(O39:O53)</f>
        <v>9</v>
      </c>
      <c r="P54" s="27">
        <f>N54-O54</f>
        <v>11</v>
      </c>
      <c r="Q54" s="28">
        <f>O54/N54</f>
        <v>0.45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10</v>
      </c>
      <c r="H59" s="39">
        <f t="shared" si="6"/>
        <v>0</v>
      </c>
      <c r="I59" s="41">
        <f t="shared" si="5"/>
        <v>1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11</v>
      </c>
      <c r="H60" s="39">
        <f t="shared" si="6"/>
        <v>3</v>
      </c>
      <c r="I60" s="41">
        <f t="shared" ref="I60:I89" si="7">G60/F60</f>
        <v>0.7857142857142857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3</v>
      </c>
      <c r="H61" s="39">
        <f t="shared" si="6"/>
        <v>5</v>
      </c>
      <c r="I61" s="41">
        <f t="shared" si="7"/>
        <v>0.375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>
        <v>2</v>
      </c>
      <c r="L62" s="39">
        <f>J62-K62</f>
        <v>0</v>
      </c>
      <c r="M62" s="41">
        <f>K62/J62</f>
        <v>1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16</v>
      </c>
      <c r="H63" s="39">
        <f t="shared" si="6"/>
        <v>4</v>
      </c>
      <c r="I63" s="41">
        <f t="shared" si="7"/>
        <v>0.8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5</v>
      </c>
      <c r="H65" s="39">
        <f t="shared" si="6"/>
        <v>1</v>
      </c>
      <c r="I65" s="41">
        <f t="shared" si="7"/>
        <v>0.83333333333333337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7</v>
      </c>
      <c r="H66" s="39">
        <f t="shared" si="6"/>
        <v>1</v>
      </c>
      <c r="I66" s="41">
        <f t="shared" si="7"/>
        <v>0.875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15</v>
      </c>
      <c r="H67" s="39">
        <f t="shared" si="6"/>
        <v>4</v>
      </c>
      <c r="I67" s="41">
        <f t="shared" si="7"/>
        <v>0.78947368421052633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7</v>
      </c>
      <c r="H68" s="39">
        <f t="shared" si="6"/>
        <v>3</v>
      </c>
      <c r="I68" s="41">
        <f t="shared" si="7"/>
        <v>0.7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16</v>
      </c>
      <c r="H69" s="39">
        <f t="shared" si="6"/>
        <v>4</v>
      </c>
      <c r="I69" s="41">
        <f t="shared" si="7"/>
        <v>0.8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8</v>
      </c>
      <c r="H70" s="39">
        <f t="shared" si="6"/>
        <v>2</v>
      </c>
      <c r="I70" s="41">
        <f t="shared" si="7"/>
        <v>0.8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164</v>
      </c>
      <c r="H72" s="27">
        <f>SUM(H55:H71)</f>
        <v>30</v>
      </c>
      <c r="I72" s="28">
        <f t="shared" si="7"/>
        <v>0.84536082474226804</v>
      </c>
      <c r="J72" s="27">
        <f>SUM(J55:J71)</f>
        <v>5</v>
      </c>
      <c r="K72" s="27">
        <f>SUM(K55:K71)</f>
        <v>5</v>
      </c>
      <c r="L72" s="27">
        <f>J72-K72</f>
        <v>0</v>
      </c>
      <c r="M72" s="28">
        <f>K72/J72</f>
        <v>1</v>
      </c>
      <c r="N72" s="27">
        <f>SUM(N55:N71)</f>
        <v>20</v>
      </c>
      <c r="O72" s="27">
        <f>SUM(O55:O71)</f>
        <v>19</v>
      </c>
      <c r="P72" s="27">
        <f>SUM(P55:P71)</f>
        <v>3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/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3</v>
      </c>
      <c r="H75" s="46">
        <f t="shared" si="8"/>
        <v>2</v>
      </c>
      <c r="I75" s="48">
        <f t="shared" si="7"/>
        <v>0.6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61</v>
      </c>
      <c r="H76" s="46">
        <f t="shared" si="8"/>
        <v>2</v>
      </c>
      <c r="I76" s="48">
        <f t="shared" si="7"/>
        <v>0.96825396825396826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12</v>
      </c>
      <c r="H77" s="46">
        <f t="shared" si="8"/>
        <v>3</v>
      </c>
      <c r="I77" s="48">
        <f t="shared" si="7"/>
        <v>0.8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21</v>
      </c>
      <c r="H80" s="46">
        <f t="shared" si="8"/>
        <v>7</v>
      </c>
      <c r="I80" s="48">
        <f t="shared" si="7"/>
        <v>0.75</v>
      </c>
      <c r="J80" s="49"/>
      <c r="K80" s="47"/>
      <c r="L80" s="46"/>
      <c r="M80" s="48"/>
      <c r="N80" s="46">
        <v>7</v>
      </c>
      <c r="O80" s="47">
        <v>6</v>
      </c>
      <c r="P80" s="46">
        <f>N80-O80</f>
        <v>1</v>
      </c>
      <c r="Q80" s="48">
        <f>O80/N80</f>
        <v>0.8571428571428571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5</v>
      </c>
      <c r="H81" s="46">
        <f t="shared" si="8"/>
        <v>5</v>
      </c>
      <c r="I81" s="48">
        <f t="shared" si="7"/>
        <v>0.5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7</v>
      </c>
      <c r="H83" s="46">
        <f t="shared" si="8"/>
        <v>3</v>
      </c>
      <c r="I83" s="48">
        <f t="shared" si="7"/>
        <v>0.7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7</v>
      </c>
      <c r="H84" s="46">
        <f t="shared" si="8"/>
        <v>3</v>
      </c>
      <c r="I84" s="48">
        <f t="shared" si="7"/>
        <v>0.7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6</v>
      </c>
      <c r="H85" s="46">
        <f t="shared" si="8"/>
        <v>3</v>
      </c>
      <c r="I85" s="48">
        <f t="shared" si="7"/>
        <v>0.66666666666666663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2</v>
      </c>
      <c r="P86" s="46">
        <f>N86-O86</f>
        <v>0</v>
      </c>
      <c r="Q86" s="48">
        <f>O86/N86</f>
        <v>1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7</v>
      </c>
      <c r="H87" s="46">
        <f t="shared" si="8"/>
        <v>1</v>
      </c>
      <c r="I87" s="48">
        <f t="shared" si="7"/>
        <v>0.875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186</v>
      </c>
      <c r="H88" s="52">
        <f>SUM(H73:H87)</f>
        <v>31</v>
      </c>
      <c r="I88" s="53">
        <f t="shared" si="7"/>
        <v>0.8571428571428571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17</v>
      </c>
      <c r="P88" s="52">
        <f>SUM(P73:P87)</f>
        <v>12</v>
      </c>
      <c r="Q88" s="53">
        <f>O88/N88</f>
        <v>0.58620689655172409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1286</v>
      </c>
      <c r="G89" s="52">
        <f>G38+G54+G72+G88</f>
        <v>1153</v>
      </c>
      <c r="H89" s="52">
        <f>H38+H54+H72+H88</f>
        <v>133</v>
      </c>
      <c r="I89" s="53">
        <f t="shared" si="7"/>
        <v>0.89657853810264387</v>
      </c>
      <c r="J89" s="52">
        <f>J38+J54+J72+J88</f>
        <v>42</v>
      </c>
      <c r="K89" s="52">
        <f>K38+K54+K72+K88</f>
        <v>25</v>
      </c>
      <c r="L89" s="52">
        <f>L38+L54+L72+L88</f>
        <v>17</v>
      </c>
      <c r="M89" s="53">
        <f>K89/J89</f>
        <v>0.59523809523809523</v>
      </c>
      <c r="N89" s="52">
        <f>N38+N54+N72+N88</f>
        <v>172</v>
      </c>
      <c r="O89" s="52">
        <f>O38+O54+O72+O88</f>
        <v>109</v>
      </c>
      <c r="P89" s="52">
        <f>P38+P54+P72+P88</f>
        <v>65</v>
      </c>
      <c r="Q89" s="53">
        <f>O89/N89</f>
        <v>0.63372093023255816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710</v>
      </c>
      <c r="G99" s="58">
        <f t="shared" si="9"/>
        <v>684</v>
      </c>
      <c r="H99" s="58">
        <f t="shared" si="9"/>
        <v>26</v>
      </c>
      <c r="I99" s="59">
        <f t="shared" si="9"/>
        <v>0.96338028169014089</v>
      </c>
      <c r="J99" s="58">
        <f t="shared" si="9"/>
        <v>10</v>
      </c>
      <c r="K99" s="58">
        <f t="shared" si="9"/>
        <v>3</v>
      </c>
      <c r="L99" s="58">
        <f t="shared" si="9"/>
        <v>7</v>
      </c>
      <c r="M99" s="59">
        <f t="shared" si="9"/>
        <v>0.3</v>
      </c>
      <c r="N99" s="58">
        <f t="shared" si="9"/>
        <v>103</v>
      </c>
      <c r="O99" s="58">
        <f t="shared" si="9"/>
        <v>64</v>
      </c>
      <c r="P99" s="58">
        <f t="shared" si="9"/>
        <v>39</v>
      </c>
      <c r="Q99" s="59">
        <f t="shared" si="9"/>
        <v>0.62135922330097082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823</v>
      </c>
      <c r="W99" s="58">
        <f t="shared" si="10"/>
        <v>751</v>
      </c>
      <c r="X99" s="58">
        <f>V99-W99</f>
        <v>72</v>
      </c>
      <c r="Y99" s="59">
        <f>W99/V99</f>
        <v>0.9125151883353585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119</v>
      </c>
      <c r="H100" s="60">
        <f t="shared" si="11"/>
        <v>46</v>
      </c>
      <c r="I100" s="61">
        <f t="shared" si="11"/>
        <v>0.72121212121212119</v>
      </c>
      <c r="J100" s="60">
        <f t="shared" si="11"/>
        <v>22</v>
      </c>
      <c r="K100" s="60">
        <f t="shared" si="11"/>
        <v>17</v>
      </c>
      <c r="L100" s="60">
        <f t="shared" si="11"/>
        <v>5</v>
      </c>
      <c r="M100" s="61">
        <f t="shared" si="11"/>
        <v>0.77272727272727271</v>
      </c>
      <c r="N100" s="60">
        <f t="shared" si="11"/>
        <v>20</v>
      </c>
      <c r="O100" s="60">
        <f t="shared" si="11"/>
        <v>9</v>
      </c>
      <c r="P100" s="60">
        <f t="shared" si="11"/>
        <v>11</v>
      </c>
      <c r="Q100" s="61">
        <f t="shared" si="11"/>
        <v>0.45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145</v>
      </c>
      <c r="X100" s="58">
        <f>V100-W100</f>
        <v>62</v>
      </c>
      <c r="Y100" s="59">
        <f>W100/V100</f>
        <v>0.70048309178743962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164</v>
      </c>
      <c r="H101" s="62">
        <f t="shared" si="12"/>
        <v>30</v>
      </c>
      <c r="I101" s="63">
        <f t="shared" si="12"/>
        <v>0.84536082474226804</v>
      </c>
      <c r="J101" s="62">
        <f t="shared" si="12"/>
        <v>5</v>
      </c>
      <c r="K101" s="62">
        <f t="shared" si="12"/>
        <v>5</v>
      </c>
      <c r="L101" s="62">
        <f t="shared" si="12"/>
        <v>0</v>
      </c>
      <c r="M101" s="63">
        <f t="shared" si="12"/>
        <v>1</v>
      </c>
      <c r="N101" s="62">
        <f t="shared" si="12"/>
        <v>20</v>
      </c>
      <c r="O101" s="62">
        <f t="shared" si="12"/>
        <v>19</v>
      </c>
      <c r="P101" s="62">
        <f t="shared" si="12"/>
        <v>3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188</v>
      </c>
      <c r="X101" s="58">
        <f>V101-W101</f>
        <v>31</v>
      </c>
      <c r="Y101" s="59">
        <f>W101/V101</f>
        <v>0.85844748858447484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186</v>
      </c>
      <c r="H102" s="52">
        <f t="shared" si="13"/>
        <v>31</v>
      </c>
      <c r="I102" s="53">
        <f t="shared" si="13"/>
        <v>0.8571428571428571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17</v>
      </c>
      <c r="P102" s="52">
        <f t="shared" si="13"/>
        <v>12</v>
      </c>
      <c r="Q102" s="53">
        <f t="shared" si="13"/>
        <v>0.58620689655172409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203</v>
      </c>
      <c r="X102" s="58">
        <f>V102-W102</f>
        <v>48</v>
      </c>
      <c r="Y102" s="59">
        <f>W102/V102</f>
        <v>0.80876494023904377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1286</v>
      </c>
      <c r="G103" s="52">
        <f t="shared" si="14"/>
        <v>1153</v>
      </c>
      <c r="H103" s="52">
        <f t="shared" si="14"/>
        <v>133</v>
      </c>
      <c r="I103" s="53">
        <f t="shared" si="14"/>
        <v>0.89657853810264387</v>
      </c>
      <c r="J103" s="52">
        <f t="shared" si="14"/>
        <v>42</v>
      </c>
      <c r="K103" s="52">
        <f t="shared" si="14"/>
        <v>25</v>
      </c>
      <c r="L103" s="52">
        <f t="shared" si="14"/>
        <v>17</v>
      </c>
      <c r="M103" s="53">
        <f t="shared" si="14"/>
        <v>0.59523809523809523</v>
      </c>
      <c r="N103" s="52">
        <f t="shared" si="14"/>
        <v>172</v>
      </c>
      <c r="O103" s="52">
        <f t="shared" si="14"/>
        <v>109</v>
      </c>
      <c r="P103" s="52">
        <f t="shared" si="14"/>
        <v>65</v>
      </c>
      <c r="Q103" s="53">
        <f t="shared" si="14"/>
        <v>0.63372093023255816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1500</v>
      </c>
      <c r="W103" s="58">
        <f t="shared" si="10"/>
        <v>1287</v>
      </c>
      <c r="X103" s="58">
        <f>V103-W103</f>
        <v>213</v>
      </c>
      <c r="Y103" s="59">
        <f>W103/V103</f>
        <v>0.85799999999999998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192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1328</v>
      </c>
      <c r="J116" s="116"/>
      <c r="K116" s="116"/>
      <c r="L116" s="117">
        <f>G89+K89</f>
        <v>1178</v>
      </c>
      <c r="M116" s="117"/>
      <c r="N116" s="117"/>
      <c r="O116" s="117">
        <f>I116-L116</f>
        <v>150</v>
      </c>
      <c r="P116" s="117"/>
      <c r="Q116" s="117"/>
      <c r="R116" s="118">
        <f>L116/I116</f>
        <v>0.88704819277108438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109</v>
      </c>
      <c r="M117" s="117"/>
      <c r="N117" s="117"/>
      <c r="O117" s="117">
        <f>I117-L117</f>
        <v>63</v>
      </c>
      <c r="P117" s="117"/>
      <c r="Q117" s="117"/>
      <c r="R117" s="118">
        <f>L117/I117</f>
        <v>0.63372093023255816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1500</v>
      </c>
      <c r="J118" s="116"/>
      <c r="K118" s="116"/>
      <c r="L118" s="117">
        <f>SUM(L116:L117)</f>
        <v>1287</v>
      </c>
      <c r="M118" s="117"/>
      <c r="N118" s="117"/>
      <c r="O118" s="117">
        <f>SUM(O116:O117)</f>
        <v>213</v>
      </c>
      <c r="P118" s="117"/>
      <c r="Q118" s="117"/>
      <c r="R118" s="118">
        <f>L118/I118</f>
        <v>0.85799999999999998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1866</v>
      </c>
      <c r="G124" s="67">
        <v>950</v>
      </c>
      <c r="H124" s="67">
        <f>F124-G124</f>
        <v>916</v>
      </c>
      <c r="I124" s="68">
        <f>G124/F124</f>
        <v>0.50911039657020363</v>
      </c>
      <c r="J124" s="67">
        <v>427</v>
      </c>
      <c r="K124" s="67">
        <v>162</v>
      </c>
      <c r="L124" s="67">
        <f>J124-K124</f>
        <v>265</v>
      </c>
      <c r="M124" s="68">
        <f>K124/J124</f>
        <v>0.37939110070257609</v>
      </c>
    </row>
    <row r="125" spans="5:20">
      <c r="E125" s="64" t="s">
        <v>61</v>
      </c>
      <c r="F125" s="67">
        <v>1219</v>
      </c>
      <c r="G125" s="67">
        <v>481</v>
      </c>
      <c r="H125" s="67">
        <f>F125-G125</f>
        <v>738</v>
      </c>
      <c r="I125" s="68">
        <f>G125/F125</f>
        <v>0.39458572600492209</v>
      </c>
      <c r="J125" s="67">
        <v>386</v>
      </c>
      <c r="K125" s="67">
        <v>98</v>
      </c>
      <c r="L125" s="67">
        <f>J125-K125</f>
        <v>288</v>
      </c>
      <c r="M125" s="68">
        <f>K125/J125</f>
        <v>0.25388601036269431</v>
      </c>
    </row>
    <row r="126" spans="5:20">
      <c r="E126" s="64" t="s">
        <v>85</v>
      </c>
      <c r="F126" s="67">
        <v>1160</v>
      </c>
      <c r="G126" s="67">
        <v>513</v>
      </c>
      <c r="H126" s="67">
        <f>F126-G126</f>
        <v>647</v>
      </c>
      <c r="I126" s="68">
        <f>G126/F126</f>
        <v>0.44224137931034485</v>
      </c>
      <c r="J126" s="67">
        <v>340</v>
      </c>
      <c r="K126" s="67">
        <v>142</v>
      </c>
      <c r="L126" s="67">
        <f>J126-K126</f>
        <v>198</v>
      </c>
      <c r="M126" s="68">
        <f>K126/J126</f>
        <v>0.41764705882352943</v>
      </c>
    </row>
    <row r="127" spans="5:20">
      <c r="E127" s="64" t="s">
        <v>109</v>
      </c>
      <c r="F127" s="67">
        <v>1742</v>
      </c>
      <c r="G127" s="67">
        <v>804</v>
      </c>
      <c r="H127" s="67">
        <f>F127-G127</f>
        <v>938</v>
      </c>
      <c r="I127" s="68">
        <f>G127/F127</f>
        <v>0.46153846153846156</v>
      </c>
      <c r="J127" s="67">
        <v>448</v>
      </c>
      <c r="K127" s="67">
        <v>131</v>
      </c>
      <c r="L127" s="67">
        <f>J127-K127</f>
        <v>317</v>
      </c>
      <c r="M127" s="68">
        <f>K127/J127</f>
        <v>0.2924107142857143</v>
      </c>
    </row>
    <row r="128" spans="5:20">
      <c r="E128" s="64" t="s">
        <v>138</v>
      </c>
      <c r="F128" s="64">
        <f>F124+F125+F126+F127</f>
        <v>5987</v>
      </c>
      <c r="G128" s="64">
        <f>G124+G125+G126+G127</f>
        <v>2748</v>
      </c>
      <c r="H128" s="64">
        <f>H124+H125+H126+H127</f>
        <v>3239</v>
      </c>
      <c r="I128" s="69">
        <f>G128/F128</f>
        <v>0.45899448805745785</v>
      </c>
      <c r="J128" s="64">
        <f>J124+J125+J126+J127</f>
        <v>1601</v>
      </c>
      <c r="K128" s="64">
        <f>K124+K125+K126+K127</f>
        <v>533</v>
      </c>
      <c r="L128" s="64">
        <f>L124+L125+L126+L127</f>
        <v>1068</v>
      </c>
      <c r="M128" s="69">
        <f>K128/J128</f>
        <v>0.33291692692067459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191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720</v>
      </c>
      <c r="G146" s="72">
        <f t="shared" si="15"/>
        <v>687</v>
      </c>
      <c r="H146" s="72">
        <f>F146-G146</f>
        <v>33</v>
      </c>
      <c r="I146" s="73">
        <f>G146/F146</f>
        <v>0.95416666666666672</v>
      </c>
      <c r="J146" s="74">
        <f t="shared" ref="J146:K150" si="16">F124</f>
        <v>1866</v>
      </c>
      <c r="K146" s="74">
        <f t="shared" si="16"/>
        <v>950</v>
      </c>
      <c r="L146" s="75">
        <f>J146-K146</f>
        <v>916</v>
      </c>
      <c r="M146" s="73">
        <f>K146/J146</f>
        <v>0.50911039657020363</v>
      </c>
      <c r="N146" s="72">
        <f t="shared" ref="N146:O150" si="17">N99+R99</f>
        <v>103</v>
      </c>
      <c r="O146" s="72">
        <f t="shared" si="17"/>
        <v>64</v>
      </c>
      <c r="P146" s="72">
        <f>N146-O146</f>
        <v>39</v>
      </c>
      <c r="Q146" s="73">
        <f>O146/N146</f>
        <v>0.62135922330097082</v>
      </c>
      <c r="R146" s="74">
        <f t="shared" ref="R146:S150" si="18">J124</f>
        <v>427</v>
      </c>
      <c r="S146" s="74">
        <f t="shared" si="18"/>
        <v>162</v>
      </c>
      <c r="T146" s="75">
        <f>R146-S146</f>
        <v>265</v>
      </c>
      <c r="U146" s="73">
        <f>S146/R146</f>
        <v>0.37939110070257609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136</v>
      </c>
      <c r="H147" s="76">
        <f>F147-G147</f>
        <v>51</v>
      </c>
      <c r="I147" s="77">
        <f>G147/F147</f>
        <v>0.72727272727272729</v>
      </c>
      <c r="J147" s="78">
        <f t="shared" si="16"/>
        <v>1219</v>
      </c>
      <c r="K147" s="78">
        <f t="shared" si="16"/>
        <v>481</v>
      </c>
      <c r="L147" s="79">
        <f>J147-K147</f>
        <v>738</v>
      </c>
      <c r="M147" s="77">
        <f>K147/J147</f>
        <v>0.39458572600492209</v>
      </c>
      <c r="N147" s="76">
        <f t="shared" si="17"/>
        <v>20</v>
      </c>
      <c r="O147" s="76">
        <f t="shared" si="17"/>
        <v>9</v>
      </c>
      <c r="P147" s="76">
        <f>N147-O147</f>
        <v>11</v>
      </c>
      <c r="Q147" s="77">
        <f>O147/N147</f>
        <v>0.45</v>
      </c>
      <c r="R147" s="78">
        <f t="shared" si="18"/>
        <v>386</v>
      </c>
      <c r="S147" s="78">
        <f t="shared" si="18"/>
        <v>98</v>
      </c>
      <c r="T147" s="79">
        <f>R147-S147</f>
        <v>288</v>
      </c>
      <c r="U147" s="77">
        <f>S147/R147</f>
        <v>0.25388601036269431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169</v>
      </c>
      <c r="H148" s="80">
        <f>F148-G148</f>
        <v>30</v>
      </c>
      <c r="I148" s="81">
        <f>G148/F148</f>
        <v>0.84924623115577891</v>
      </c>
      <c r="J148" s="82">
        <f t="shared" si="16"/>
        <v>1160</v>
      </c>
      <c r="K148" s="82">
        <f t="shared" si="16"/>
        <v>513</v>
      </c>
      <c r="L148" s="83">
        <f>J148-K148</f>
        <v>647</v>
      </c>
      <c r="M148" s="81">
        <f>K148/J148</f>
        <v>0.44224137931034485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340</v>
      </c>
      <c r="S148" s="82">
        <f t="shared" si="18"/>
        <v>142</v>
      </c>
      <c r="T148" s="83">
        <f>R148-S148</f>
        <v>198</v>
      </c>
      <c r="U148" s="81">
        <f>S148/R148</f>
        <v>0.41764705882352943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186</v>
      </c>
      <c r="H149" s="84">
        <f>F149-G149</f>
        <v>36</v>
      </c>
      <c r="I149" s="85">
        <f>G149/F149</f>
        <v>0.83783783783783783</v>
      </c>
      <c r="J149" s="86">
        <f t="shared" si="16"/>
        <v>1742</v>
      </c>
      <c r="K149" s="86">
        <f t="shared" si="16"/>
        <v>804</v>
      </c>
      <c r="L149" s="87">
        <f>J149-K149</f>
        <v>938</v>
      </c>
      <c r="M149" s="85">
        <f>K149/J149</f>
        <v>0.46153846153846156</v>
      </c>
      <c r="N149" s="84">
        <f t="shared" si="17"/>
        <v>29</v>
      </c>
      <c r="O149" s="84">
        <f t="shared" si="17"/>
        <v>17</v>
      </c>
      <c r="P149" s="84">
        <f>N149-O149</f>
        <v>12</v>
      </c>
      <c r="Q149" s="85">
        <f>O149/N149</f>
        <v>0.58620689655172409</v>
      </c>
      <c r="R149" s="86">
        <f t="shared" si="18"/>
        <v>448</v>
      </c>
      <c r="S149" s="86">
        <f t="shared" si="18"/>
        <v>131</v>
      </c>
      <c r="T149" s="87">
        <f>R149-S149</f>
        <v>317</v>
      </c>
      <c r="U149" s="85">
        <f>S149/R149</f>
        <v>0.2924107142857143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1328</v>
      </c>
      <c r="G150" s="88">
        <f t="shared" si="15"/>
        <v>1178</v>
      </c>
      <c r="H150" s="88">
        <f>F150-G150</f>
        <v>150</v>
      </c>
      <c r="I150" s="89">
        <f>G150/F150</f>
        <v>0.88704819277108438</v>
      </c>
      <c r="J150" s="90">
        <f t="shared" si="16"/>
        <v>5987</v>
      </c>
      <c r="K150" s="90">
        <f t="shared" si="16"/>
        <v>2748</v>
      </c>
      <c r="L150" s="91">
        <f>J150-K150</f>
        <v>3239</v>
      </c>
      <c r="M150" s="89">
        <f>K150/J150</f>
        <v>0.45899448805745785</v>
      </c>
      <c r="N150" s="88">
        <f t="shared" si="17"/>
        <v>172</v>
      </c>
      <c r="O150" s="88">
        <f t="shared" si="17"/>
        <v>109</v>
      </c>
      <c r="P150" s="88">
        <f>N150-O150</f>
        <v>63</v>
      </c>
      <c r="Q150" s="89">
        <f>O150/N150</f>
        <v>0.63372093023255816</v>
      </c>
      <c r="R150" s="90">
        <f t="shared" si="18"/>
        <v>1601</v>
      </c>
      <c r="S150" s="90">
        <f t="shared" si="18"/>
        <v>533</v>
      </c>
      <c r="T150" s="91">
        <f>R150-S150</f>
        <v>1068</v>
      </c>
      <c r="U150" s="89">
        <f>S150/R150</f>
        <v>0.33291692692067459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150"/>
  <sheetViews>
    <sheetView topLeftCell="E69" zoomScale="65" zoomScaleNormal="65" workbookViewId="0">
      <selection activeCell="F7" sqref="F7"/>
    </sheetView>
  </sheetViews>
  <sheetFormatPr defaultColWidth="11.7109375" defaultRowHeight="15"/>
  <cols>
    <col min="1" max="1" width="12.140625" customWidth="1"/>
    <col min="2" max="4" width="10.28515625" customWidth="1"/>
    <col min="5" max="5" width="38.14062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15</v>
      </c>
      <c r="H7" s="19">
        <f>F7-G7</f>
        <v>5</v>
      </c>
      <c r="I7" s="21">
        <f>G7/F7</f>
        <v>0.75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9</v>
      </c>
      <c r="P8" s="19">
        <f>N8-O8</f>
        <v>1</v>
      </c>
      <c r="Q8" s="21">
        <f>O8/N8</f>
        <v>0.9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181</v>
      </c>
      <c r="H12" s="19">
        <f t="shared" si="0"/>
        <v>5</v>
      </c>
      <c r="I12" s="21">
        <f t="shared" si="1"/>
        <v>0.9731182795698925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26</v>
      </c>
      <c r="P18" s="19">
        <f>N18-O18</f>
        <v>8</v>
      </c>
      <c r="Q18" s="21">
        <f>O18/N18</f>
        <v>0.76470588235294112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28</v>
      </c>
      <c r="H19" s="19">
        <f t="shared" ref="H19:H26" si="2">F19-G19</f>
        <v>1</v>
      </c>
      <c r="I19" s="21">
        <f t="shared" ref="I19:I26" si="3">G19/F19</f>
        <v>0.96551724137931039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/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7</v>
      </c>
      <c r="H26" s="19">
        <f t="shared" si="2"/>
        <v>2</v>
      </c>
      <c r="I26" s="21">
        <f t="shared" si="3"/>
        <v>0.77777777777777779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11</v>
      </c>
      <c r="H28" s="19">
        <f t="shared" ref="H28:H53" si="4">F28-G28</f>
        <v>1</v>
      </c>
      <c r="I28" s="21">
        <f t="shared" ref="I28:I59" si="5">G28/F28</f>
        <v>0.91666666666666663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14</v>
      </c>
      <c r="H32" s="19">
        <f t="shared" si="4"/>
        <v>6</v>
      </c>
      <c r="I32" s="21">
        <f t="shared" si="5"/>
        <v>0.7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8</v>
      </c>
      <c r="H33" s="19">
        <f t="shared" si="4"/>
        <v>1</v>
      </c>
      <c r="I33" s="21">
        <f t="shared" si="5"/>
        <v>0.88888888888888884</v>
      </c>
      <c r="J33" s="22"/>
      <c r="K33" s="20"/>
      <c r="L33" s="19"/>
      <c r="M33" s="21"/>
      <c r="N33" s="19">
        <v>4</v>
      </c>
      <c r="O33" s="20">
        <v>2</v>
      </c>
      <c r="P33" s="19">
        <f>N33-O33</f>
        <v>2</v>
      </c>
      <c r="Q33" s="21">
        <f>O33/N33</f>
        <v>0.5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5</v>
      </c>
      <c r="G34" s="20">
        <v>5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1</v>
      </c>
      <c r="L35" s="19">
        <f>J35-K35</f>
        <v>3</v>
      </c>
      <c r="M35" s="21">
        <f>K35/J35</f>
        <v>0.25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1</v>
      </c>
      <c r="P36" s="19">
        <f>N36-O36</f>
        <v>2</v>
      </c>
      <c r="Q36" s="21">
        <f>O36/N36</f>
        <v>0.33333333333333331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710</v>
      </c>
      <c r="G38" s="27">
        <f>SUM(G7:G37)</f>
        <v>677</v>
      </c>
      <c r="H38" s="27">
        <f t="shared" si="4"/>
        <v>33</v>
      </c>
      <c r="I38" s="28">
        <f t="shared" si="5"/>
        <v>0.95352112676056333</v>
      </c>
      <c r="J38" s="27">
        <f>SUM(J7:J37)</f>
        <v>10</v>
      </c>
      <c r="K38" s="27">
        <f>SUM(K7:K37)</f>
        <v>3</v>
      </c>
      <c r="L38" s="27">
        <f>J38-K38</f>
        <v>7</v>
      </c>
      <c r="M38" s="28">
        <f>K38/J38</f>
        <v>0.3</v>
      </c>
      <c r="N38" s="27">
        <f>SUM(N7:N37)</f>
        <v>103</v>
      </c>
      <c r="O38" s="27">
        <f>SUM(O7:O37)</f>
        <v>59</v>
      </c>
      <c r="P38" s="27">
        <f>SUM(P7:P37)</f>
        <v>44</v>
      </c>
      <c r="Q38" s="28">
        <f>O38/N38</f>
        <v>0.57281553398058249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/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/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1</v>
      </c>
      <c r="H42" s="32">
        <f t="shared" si="4"/>
        <v>9</v>
      </c>
      <c r="I42" s="34">
        <f t="shared" si="5"/>
        <v>0.1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1</v>
      </c>
      <c r="H43" s="32">
        <f t="shared" si="4"/>
        <v>5</v>
      </c>
      <c r="I43" s="34">
        <f t="shared" si="5"/>
        <v>0.16666666666666666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13</v>
      </c>
      <c r="H44" s="32">
        <f t="shared" si="4"/>
        <v>2</v>
      </c>
      <c r="I44" s="34">
        <f t="shared" si="5"/>
        <v>0.8666666666666667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26</v>
      </c>
      <c r="H47" s="32">
        <f t="shared" si="4"/>
        <v>4</v>
      </c>
      <c r="I47" s="34">
        <f t="shared" si="5"/>
        <v>0.8666666666666667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/>
      <c r="L51" s="32">
        <f>J51-K51</f>
        <v>5</v>
      </c>
      <c r="M51" s="34">
        <f>K51/J51</f>
        <v>0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2</v>
      </c>
      <c r="P52" s="32">
        <f>N52-O52</f>
        <v>0</v>
      </c>
      <c r="Q52" s="34">
        <f>O52/N52</f>
        <v>1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121</v>
      </c>
      <c r="H54" s="27">
        <f>SUM(H39:H53)</f>
        <v>44</v>
      </c>
      <c r="I54" s="28">
        <f t="shared" si="5"/>
        <v>0.73333333333333328</v>
      </c>
      <c r="J54" s="27">
        <f>SUM(J39:J53)</f>
        <v>22</v>
      </c>
      <c r="K54" s="27">
        <f>SUM(K39:K53)</f>
        <v>17</v>
      </c>
      <c r="L54" s="27">
        <f>SUM(L39:L53)</f>
        <v>5</v>
      </c>
      <c r="M54" s="28">
        <f>K54/J54</f>
        <v>0.77272727272727271</v>
      </c>
      <c r="N54" s="27">
        <f>SUM(N39:N53)</f>
        <v>20</v>
      </c>
      <c r="O54" s="27">
        <f>SUM(O39:O53)</f>
        <v>8</v>
      </c>
      <c r="P54" s="27">
        <f>N54-O54</f>
        <v>12</v>
      </c>
      <c r="Q54" s="28">
        <f>O54/N54</f>
        <v>0.4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2</v>
      </c>
      <c r="L56" s="39">
        <f>J56-K56</f>
        <v>1</v>
      </c>
      <c r="M56" s="41">
        <f>K56/J56</f>
        <v>0.66666666666666663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9</v>
      </c>
      <c r="H59" s="39">
        <f t="shared" si="6"/>
        <v>1</v>
      </c>
      <c r="I59" s="41">
        <f t="shared" si="5"/>
        <v>0.9</v>
      </c>
      <c r="J59" s="39"/>
      <c r="K59" s="40"/>
      <c r="L59" s="39"/>
      <c r="M59" s="41"/>
      <c r="N59" s="39">
        <v>2</v>
      </c>
      <c r="O59" s="40">
        <v>0</v>
      </c>
      <c r="P59" s="39">
        <f>N59-O59</f>
        <v>2</v>
      </c>
      <c r="Q59" s="41">
        <f>O59/N59</f>
        <v>0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9</v>
      </c>
      <c r="H60" s="39">
        <f t="shared" si="6"/>
        <v>5</v>
      </c>
      <c r="I60" s="41">
        <f t="shared" ref="I60:I89" si="7">G60/F60</f>
        <v>0.6428571428571429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3</v>
      </c>
      <c r="H61" s="39">
        <f t="shared" si="6"/>
        <v>5</v>
      </c>
      <c r="I61" s="41">
        <f t="shared" si="7"/>
        <v>0.375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>
        <v>2</v>
      </c>
      <c r="L62" s="39">
        <f>J62-K62</f>
        <v>0</v>
      </c>
      <c r="M62" s="41">
        <f>K62/J62</f>
        <v>1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15</v>
      </c>
      <c r="H63" s="39">
        <f t="shared" si="6"/>
        <v>5</v>
      </c>
      <c r="I63" s="41">
        <f t="shared" si="7"/>
        <v>0.75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5</v>
      </c>
      <c r="H65" s="39">
        <f t="shared" si="6"/>
        <v>1</v>
      </c>
      <c r="I65" s="41">
        <f t="shared" si="7"/>
        <v>0.83333333333333337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7</v>
      </c>
      <c r="H66" s="39">
        <f t="shared" si="6"/>
        <v>1</v>
      </c>
      <c r="I66" s="41">
        <f t="shared" si="7"/>
        <v>0.875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7</v>
      </c>
      <c r="H68" s="39">
        <f t="shared" si="6"/>
        <v>3</v>
      </c>
      <c r="I68" s="41">
        <f t="shared" si="7"/>
        <v>0.7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19</v>
      </c>
      <c r="H69" s="39">
        <f t="shared" si="6"/>
        <v>1</v>
      </c>
      <c r="I69" s="41">
        <f t="shared" si="7"/>
        <v>0.95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8</v>
      </c>
      <c r="H70" s="39">
        <f t="shared" si="6"/>
        <v>2</v>
      </c>
      <c r="I70" s="41">
        <f t="shared" si="7"/>
        <v>0.8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167</v>
      </c>
      <c r="H72" s="27">
        <f>SUM(H55:H71)</f>
        <v>27</v>
      </c>
      <c r="I72" s="28">
        <f t="shared" si="7"/>
        <v>0.86082474226804129</v>
      </c>
      <c r="J72" s="27">
        <f>SUM(J55:J71)</f>
        <v>5</v>
      </c>
      <c r="K72" s="27">
        <f>SUM(K55:K71)</f>
        <v>4</v>
      </c>
      <c r="L72" s="27">
        <f>J72-K72</f>
        <v>1</v>
      </c>
      <c r="M72" s="28">
        <f>K72/J72</f>
        <v>0.8</v>
      </c>
      <c r="N72" s="27">
        <f>SUM(N55:N71)</f>
        <v>20</v>
      </c>
      <c r="O72" s="27">
        <f>SUM(O55:O71)</f>
        <v>16</v>
      </c>
      <c r="P72" s="27">
        <f>SUM(P55:P71)</f>
        <v>6</v>
      </c>
      <c r="Q72" s="28">
        <f>O72/N72</f>
        <v>0.8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/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60</v>
      </c>
      <c r="H76" s="46">
        <f t="shared" si="8"/>
        <v>3</v>
      </c>
      <c r="I76" s="48">
        <f t="shared" si="7"/>
        <v>0.95238095238095233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12</v>
      </c>
      <c r="H77" s="46">
        <f t="shared" si="8"/>
        <v>3</v>
      </c>
      <c r="I77" s="48">
        <f t="shared" si="7"/>
        <v>0.8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21</v>
      </c>
      <c r="H80" s="46">
        <f t="shared" si="8"/>
        <v>7</v>
      </c>
      <c r="I80" s="48">
        <f t="shared" si="7"/>
        <v>0.75</v>
      </c>
      <c r="J80" s="49"/>
      <c r="K80" s="47"/>
      <c r="L80" s="46"/>
      <c r="M80" s="48"/>
      <c r="N80" s="46">
        <v>7</v>
      </c>
      <c r="O80" s="47">
        <v>7</v>
      </c>
      <c r="P80" s="46">
        <f>N80-O80</f>
        <v>0</v>
      </c>
      <c r="Q80" s="48">
        <f>O80/N80</f>
        <v>1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5</v>
      </c>
      <c r="H81" s="46">
        <f t="shared" si="8"/>
        <v>5</v>
      </c>
      <c r="I81" s="48">
        <f t="shared" si="7"/>
        <v>0.5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7</v>
      </c>
      <c r="H83" s="46">
        <f t="shared" si="8"/>
        <v>3</v>
      </c>
      <c r="I83" s="48">
        <f t="shared" si="7"/>
        <v>0.7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7</v>
      </c>
      <c r="H84" s="46">
        <f t="shared" si="8"/>
        <v>3</v>
      </c>
      <c r="I84" s="48">
        <f t="shared" si="7"/>
        <v>0.7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6</v>
      </c>
      <c r="H85" s="46">
        <f t="shared" si="8"/>
        <v>3</v>
      </c>
      <c r="I85" s="48">
        <f t="shared" si="7"/>
        <v>0.66666666666666663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7</v>
      </c>
      <c r="H87" s="46">
        <f t="shared" si="8"/>
        <v>1</v>
      </c>
      <c r="I87" s="48">
        <f t="shared" si="7"/>
        <v>0.875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187</v>
      </c>
      <c r="H88" s="52">
        <f>SUM(H73:H87)</f>
        <v>30</v>
      </c>
      <c r="I88" s="53">
        <f t="shared" si="7"/>
        <v>0.86175115207373276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17</v>
      </c>
      <c r="P88" s="52">
        <f>SUM(P73:P87)</f>
        <v>12</v>
      </c>
      <c r="Q88" s="53">
        <f>O88/N88</f>
        <v>0.58620689655172409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1286</v>
      </c>
      <c r="G89" s="52">
        <f>G38+G54+G72+G88</f>
        <v>1152</v>
      </c>
      <c r="H89" s="52">
        <f>H38+H54+H72+H88</f>
        <v>134</v>
      </c>
      <c r="I89" s="53">
        <f t="shared" si="7"/>
        <v>0.89580093312597198</v>
      </c>
      <c r="J89" s="52">
        <f>J38+J54+J72+J88</f>
        <v>42</v>
      </c>
      <c r="K89" s="52">
        <f>K38+K54+K72+K88</f>
        <v>24</v>
      </c>
      <c r="L89" s="52">
        <f>L38+L54+L72+L88</f>
        <v>18</v>
      </c>
      <c r="M89" s="53">
        <f>K89/J89</f>
        <v>0.5714285714285714</v>
      </c>
      <c r="N89" s="52">
        <f>N38+N54+N72+N88</f>
        <v>172</v>
      </c>
      <c r="O89" s="52">
        <f>O38+O54+O72+O88</f>
        <v>100</v>
      </c>
      <c r="P89" s="52">
        <f>P38+P54+P72+P88</f>
        <v>74</v>
      </c>
      <c r="Q89" s="53">
        <f>O89/N89</f>
        <v>0.58139534883720934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710</v>
      </c>
      <c r="G99" s="58">
        <f t="shared" si="9"/>
        <v>677</v>
      </c>
      <c r="H99" s="58">
        <f t="shared" si="9"/>
        <v>33</v>
      </c>
      <c r="I99" s="59">
        <f t="shared" si="9"/>
        <v>0.95352112676056333</v>
      </c>
      <c r="J99" s="58">
        <f t="shared" si="9"/>
        <v>10</v>
      </c>
      <c r="K99" s="58">
        <f t="shared" si="9"/>
        <v>3</v>
      </c>
      <c r="L99" s="58">
        <f t="shared" si="9"/>
        <v>7</v>
      </c>
      <c r="M99" s="59">
        <f t="shared" si="9"/>
        <v>0.3</v>
      </c>
      <c r="N99" s="58">
        <f t="shared" si="9"/>
        <v>103</v>
      </c>
      <c r="O99" s="58">
        <f t="shared" si="9"/>
        <v>59</v>
      </c>
      <c r="P99" s="58">
        <f t="shared" si="9"/>
        <v>44</v>
      </c>
      <c r="Q99" s="59">
        <f t="shared" si="9"/>
        <v>0.57281553398058249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823</v>
      </c>
      <c r="W99" s="58">
        <f t="shared" si="10"/>
        <v>739</v>
      </c>
      <c r="X99" s="58">
        <f>V99-W99</f>
        <v>84</v>
      </c>
      <c r="Y99" s="59">
        <f>W99/V99</f>
        <v>0.89793438639125156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121</v>
      </c>
      <c r="H100" s="60">
        <f t="shared" si="11"/>
        <v>44</v>
      </c>
      <c r="I100" s="61">
        <f t="shared" si="11"/>
        <v>0.73333333333333328</v>
      </c>
      <c r="J100" s="60">
        <f t="shared" si="11"/>
        <v>22</v>
      </c>
      <c r="K100" s="60">
        <f t="shared" si="11"/>
        <v>17</v>
      </c>
      <c r="L100" s="60">
        <f t="shared" si="11"/>
        <v>5</v>
      </c>
      <c r="M100" s="61">
        <f t="shared" si="11"/>
        <v>0.77272727272727271</v>
      </c>
      <c r="N100" s="60">
        <f t="shared" si="11"/>
        <v>20</v>
      </c>
      <c r="O100" s="60">
        <f t="shared" si="11"/>
        <v>8</v>
      </c>
      <c r="P100" s="60">
        <f t="shared" si="11"/>
        <v>12</v>
      </c>
      <c r="Q100" s="61">
        <f t="shared" si="11"/>
        <v>0.4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146</v>
      </c>
      <c r="X100" s="58">
        <f>V100-W100</f>
        <v>61</v>
      </c>
      <c r="Y100" s="59">
        <f>W100/V100</f>
        <v>0.70531400966183577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167</v>
      </c>
      <c r="H101" s="62">
        <f t="shared" si="12"/>
        <v>27</v>
      </c>
      <c r="I101" s="63">
        <f t="shared" si="12"/>
        <v>0.86082474226804129</v>
      </c>
      <c r="J101" s="62">
        <f t="shared" si="12"/>
        <v>5</v>
      </c>
      <c r="K101" s="62">
        <f t="shared" si="12"/>
        <v>4</v>
      </c>
      <c r="L101" s="62">
        <f t="shared" si="12"/>
        <v>1</v>
      </c>
      <c r="M101" s="63">
        <f t="shared" si="12"/>
        <v>0.8</v>
      </c>
      <c r="N101" s="62">
        <f t="shared" si="12"/>
        <v>20</v>
      </c>
      <c r="O101" s="62">
        <f t="shared" si="12"/>
        <v>16</v>
      </c>
      <c r="P101" s="62">
        <f t="shared" si="12"/>
        <v>6</v>
      </c>
      <c r="Q101" s="63">
        <f t="shared" si="12"/>
        <v>0.8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187</v>
      </c>
      <c r="X101" s="58">
        <f>V101-W101</f>
        <v>32</v>
      </c>
      <c r="Y101" s="59">
        <f>W101/V101</f>
        <v>0.85388127853881279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187</v>
      </c>
      <c r="H102" s="52">
        <f t="shared" si="13"/>
        <v>30</v>
      </c>
      <c r="I102" s="53">
        <f t="shared" si="13"/>
        <v>0.86175115207373276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17</v>
      </c>
      <c r="P102" s="52">
        <f t="shared" si="13"/>
        <v>12</v>
      </c>
      <c r="Q102" s="53">
        <f t="shared" si="13"/>
        <v>0.58620689655172409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204</v>
      </c>
      <c r="X102" s="58">
        <f>V102-W102</f>
        <v>47</v>
      </c>
      <c r="Y102" s="59">
        <f>W102/V102</f>
        <v>0.8127490039840638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1286</v>
      </c>
      <c r="G103" s="52">
        <f t="shared" si="14"/>
        <v>1152</v>
      </c>
      <c r="H103" s="52">
        <f t="shared" si="14"/>
        <v>134</v>
      </c>
      <c r="I103" s="53">
        <f t="shared" si="14"/>
        <v>0.89580093312597198</v>
      </c>
      <c r="J103" s="52">
        <f t="shared" si="14"/>
        <v>42</v>
      </c>
      <c r="K103" s="52">
        <f t="shared" si="14"/>
        <v>24</v>
      </c>
      <c r="L103" s="52">
        <f t="shared" si="14"/>
        <v>18</v>
      </c>
      <c r="M103" s="53">
        <f t="shared" si="14"/>
        <v>0.5714285714285714</v>
      </c>
      <c r="N103" s="52">
        <f t="shared" si="14"/>
        <v>172</v>
      </c>
      <c r="O103" s="52">
        <f t="shared" si="14"/>
        <v>100</v>
      </c>
      <c r="P103" s="52">
        <f t="shared" si="14"/>
        <v>74</v>
      </c>
      <c r="Q103" s="53">
        <f t="shared" si="14"/>
        <v>0.58139534883720934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1500</v>
      </c>
      <c r="W103" s="58">
        <f t="shared" si="10"/>
        <v>1276</v>
      </c>
      <c r="X103" s="58">
        <f>V103-W103</f>
        <v>224</v>
      </c>
      <c r="Y103" s="59">
        <f>W103/V103</f>
        <v>0.85066666666666668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192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1328</v>
      </c>
      <c r="J116" s="116"/>
      <c r="K116" s="116"/>
      <c r="L116" s="117">
        <f>G89+K89</f>
        <v>1176</v>
      </c>
      <c r="M116" s="117"/>
      <c r="N116" s="117"/>
      <c r="O116" s="117">
        <f>I116-L116</f>
        <v>152</v>
      </c>
      <c r="P116" s="117"/>
      <c r="Q116" s="117"/>
      <c r="R116" s="118">
        <f>L116/I116</f>
        <v>0.88554216867469882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100</v>
      </c>
      <c r="M117" s="117"/>
      <c r="N117" s="117"/>
      <c r="O117" s="117">
        <f>I117-L117</f>
        <v>72</v>
      </c>
      <c r="P117" s="117"/>
      <c r="Q117" s="117"/>
      <c r="R117" s="118">
        <f>L117/I117</f>
        <v>0.58139534883720934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1500</v>
      </c>
      <c r="J118" s="116"/>
      <c r="K118" s="116"/>
      <c r="L118" s="117">
        <f>SUM(L116:L117)</f>
        <v>1276</v>
      </c>
      <c r="M118" s="117"/>
      <c r="N118" s="117"/>
      <c r="O118" s="117">
        <f>SUM(O116:O117)</f>
        <v>224</v>
      </c>
      <c r="P118" s="117"/>
      <c r="Q118" s="117"/>
      <c r="R118" s="118">
        <f>L118/I118</f>
        <v>0.85066666666666668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1833</v>
      </c>
      <c r="G124" s="67">
        <v>887</v>
      </c>
      <c r="H124" s="67">
        <f>F124-G124</f>
        <v>946</v>
      </c>
      <c r="I124" s="68">
        <f>G124/F124</f>
        <v>0.48390616475722859</v>
      </c>
      <c r="J124" s="67">
        <v>421</v>
      </c>
      <c r="K124" s="67">
        <v>152</v>
      </c>
      <c r="L124" s="67">
        <f>J124-K124</f>
        <v>269</v>
      </c>
      <c r="M124" s="68">
        <f>K124/J124</f>
        <v>0.36104513064133015</v>
      </c>
    </row>
    <row r="125" spans="5:20">
      <c r="E125" s="64" t="s">
        <v>61</v>
      </c>
      <c r="F125" s="67">
        <v>1196</v>
      </c>
      <c r="G125" s="67">
        <v>457</v>
      </c>
      <c r="H125" s="67">
        <f>F125-G125</f>
        <v>739</v>
      </c>
      <c r="I125" s="68">
        <f>G125/F125</f>
        <v>0.38210702341137126</v>
      </c>
      <c r="J125" s="67">
        <v>386</v>
      </c>
      <c r="K125" s="67">
        <v>98</v>
      </c>
      <c r="L125" s="67">
        <f>J125-K125</f>
        <v>288</v>
      </c>
      <c r="M125" s="68">
        <f>K125/J125</f>
        <v>0.25388601036269431</v>
      </c>
    </row>
    <row r="126" spans="5:20">
      <c r="E126" s="64" t="s">
        <v>85</v>
      </c>
      <c r="F126" s="67">
        <v>1168</v>
      </c>
      <c r="G126" s="67">
        <v>476</v>
      </c>
      <c r="H126" s="67">
        <f>F126-G126</f>
        <v>692</v>
      </c>
      <c r="I126" s="68">
        <f>G126/F126</f>
        <v>0.40753424657534248</v>
      </c>
      <c r="J126" s="67">
        <v>340</v>
      </c>
      <c r="K126" s="67">
        <v>122</v>
      </c>
      <c r="L126" s="67">
        <f>J126-K126</f>
        <v>218</v>
      </c>
      <c r="M126" s="68">
        <f>K126/J126</f>
        <v>0.35882352941176471</v>
      </c>
    </row>
    <row r="127" spans="5:20">
      <c r="E127" s="64" t="s">
        <v>109</v>
      </c>
      <c r="F127" s="67">
        <v>1714</v>
      </c>
      <c r="G127" s="67">
        <v>746</v>
      </c>
      <c r="H127" s="67">
        <f>F127-G127</f>
        <v>968</v>
      </c>
      <c r="I127" s="68">
        <f>G127/F127</f>
        <v>0.43523920653442238</v>
      </c>
      <c r="J127" s="67">
        <v>443</v>
      </c>
      <c r="K127" s="67">
        <v>119</v>
      </c>
      <c r="L127" s="67">
        <f>J127-K127</f>
        <v>324</v>
      </c>
      <c r="M127" s="68">
        <f>K127/J127</f>
        <v>0.26862302483069977</v>
      </c>
    </row>
    <row r="128" spans="5:20">
      <c r="E128" s="64" t="s">
        <v>138</v>
      </c>
      <c r="F128" s="64">
        <f>F124+F125+F126+F127</f>
        <v>5911</v>
      </c>
      <c r="G128" s="64">
        <f>G124+G125+G126+G127</f>
        <v>2566</v>
      </c>
      <c r="H128" s="64">
        <f>H124+H125+H126+H127</f>
        <v>3345</v>
      </c>
      <c r="I128" s="69">
        <f>G128/F128</f>
        <v>0.4341059042463204</v>
      </c>
      <c r="J128" s="64">
        <f>J124+J125+J126+J127</f>
        <v>1590</v>
      </c>
      <c r="K128" s="64">
        <f>K124+K125+K126+K127</f>
        <v>491</v>
      </c>
      <c r="L128" s="64">
        <f>L124+L125+L126+L127</f>
        <v>1099</v>
      </c>
      <c r="M128" s="69">
        <f>K128/J128</f>
        <v>0.30880503144654087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191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720</v>
      </c>
      <c r="G146" s="72">
        <f t="shared" si="15"/>
        <v>680</v>
      </c>
      <c r="H146" s="72">
        <f>F146-G146</f>
        <v>40</v>
      </c>
      <c r="I146" s="73">
        <f>G146/F146</f>
        <v>0.94444444444444442</v>
      </c>
      <c r="J146" s="74">
        <f t="shared" ref="J146:K150" si="16">F124</f>
        <v>1833</v>
      </c>
      <c r="K146" s="74">
        <f t="shared" si="16"/>
        <v>887</v>
      </c>
      <c r="L146" s="75">
        <f>J146-K146</f>
        <v>946</v>
      </c>
      <c r="M146" s="73">
        <f>K146/J146</f>
        <v>0.48390616475722859</v>
      </c>
      <c r="N146" s="72">
        <f t="shared" ref="N146:O150" si="17">N99+R99</f>
        <v>103</v>
      </c>
      <c r="O146" s="72">
        <f t="shared" si="17"/>
        <v>59</v>
      </c>
      <c r="P146" s="72">
        <f>N146-O146</f>
        <v>44</v>
      </c>
      <c r="Q146" s="73">
        <f>O146/N146</f>
        <v>0.57281553398058249</v>
      </c>
      <c r="R146" s="74">
        <f t="shared" ref="R146:S150" si="18">J124</f>
        <v>421</v>
      </c>
      <c r="S146" s="74">
        <f t="shared" si="18"/>
        <v>152</v>
      </c>
      <c r="T146" s="75">
        <f>R146-S146</f>
        <v>269</v>
      </c>
      <c r="U146" s="73">
        <f>S146/R146</f>
        <v>0.36104513064133015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138</v>
      </c>
      <c r="H147" s="76">
        <f>F147-G147</f>
        <v>49</v>
      </c>
      <c r="I147" s="77">
        <f>G147/F147</f>
        <v>0.73796791443850263</v>
      </c>
      <c r="J147" s="78">
        <f t="shared" si="16"/>
        <v>1196</v>
      </c>
      <c r="K147" s="78">
        <f t="shared" si="16"/>
        <v>457</v>
      </c>
      <c r="L147" s="79">
        <f>J147-K147</f>
        <v>739</v>
      </c>
      <c r="M147" s="77">
        <f>K147/J147</f>
        <v>0.38210702341137126</v>
      </c>
      <c r="N147" s="76">
        <f t="shared" si="17"/>
        <v>20</v>
      </c>
      <c r="O147" s="76">
        <f t="shared" si="17"/>
        <v>8</v>
      </c>
      <c r="P147" s="76">
        <f>N147-O147</f>
        <v>12</v>
      </c>
      <c r="Q147" s="77">
        <f>O147/N147</f>
        <v>0.4</v>
      </c>
      <c r="R147" s="78">
        <f t="shared" si="18"/>
        <v>386</v>
      </c>
      <c r="S147" s="78">
        <f t="shared" si="18"/>
        <v>98</v>
      </c>
      <c r="T147" s="79">
        <f>R147-S147</f>
        <v>288</v>
      </c>
      <c r="U147" s="77">
        <f>S147/R147</f>
        <v>0.25388601036269431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171</v>
      </c>
      <c r="H148" s="80">
        <f>F148-G148</f>
        <v>28</v>
      </c>
      <c r="I148" s="81">
        <f>G148/F148</f>
        <v>0.85929648241206025</v>
      </c>
      <c r="J148" s="82">
        <f t="shared" si="16"/>
        <v>1168</v>
      </c>
      <c r="K148" s="82">
        <f t="shared" si="16"/>
        <v>476</v>
      </c>
      <c r="L148" s="83">
        <f>J148-K148</f>
        <v>692</v>
      </c>
      <c r="M148" s="81">
        <f>K148/J148</f>
        <v>0.40753424657534248</v>
      </c>
      <c r="N148" s="80">
        <f t="shared" si="17"/>
        <v>20</v>
      </c>
      <c r="O148" s="80">
        <f t="shared" si="17"/>
        <v>16</v>
      </c>
      <c r="P148" s="80">
        <f>N148-O148</f>
        <v>4</v>
      </c>
      <c r="Q148" s="81">
        <f>O148/N148</f>
        <v>0.8</v>
      </c>
      <c r="R148" s="82">
        <f t="shared" si="18"/>
        <v>340</v>
      </c>
      <c r="S148" s="82">
        <f t="shared" si="18"/>
        <v>122</v>
      </c>
      <c r="T148" s="83">
        <f>R148-S148</f>
        <v>218</v>
      </c>
      <c r="U148" s="81">
        <f>S148/R148</f>
        <v>0.35882352941176471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187</v>
      </c>
      <c r="H149" s="84">
        <f>F149-G149</f>
        <v>35</v>
      </c>
      <c r="I149" s="85">
        <f>G149/F149</f>
        <v>0.84234234234234229</v>
      </c>
      <c r="J149" s="86">
        <f t="shared" si="16"/>
        <v>1714</v>
      </c>
      <c r="K149" s="86">
        <f t="shared" si="16"/>
        <v>746</v>
      </c>
      <c r="L149" s="87">
        <f>J149-K149</f>
        <v>968</v>
      </c>
      <c r="M149" s="85">
        <f>K149/J149</f>
        <v>0.43523920653442238</v>
      </c>
      <c r="N149" s="84">
        <f t="shared" si="17"/>
        <v>29</v>
      </c>
      <c r="O149" s="84">
        <f t="shared" si="17"/>
        <v>17</v>
      </c>
      <c r="P149" s="84">
        <f>N149-O149</f>
        <v>12</v>
      </c>
      <c r="Q149" s="85">
        <f>O149/N149</f>
        <v>0.58620689655172409</v>
      </c>
      <c r="R149" s="86">
        <f t="shared" si="18"/>
        <v>443</v>
      </c>
      <c r="S149" s="86">
        <f t="shared" si="18"/>
        <v>119</v>
      </c>
      <c r="T149" s="87">
        <f>R149-S149</f>
        <v>324</v>
      </c>
      <c r="U149" s="85">
        <f>S149/R149</f>
        <v>0.26862302483069977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1328</v>
      </c>
      <c r="G150" s="88">
        <f t="shared" si="15"/>
        <v>1176</v>
      </c>
      <c r="H150" s="88">
        <f>F150-G150</f>
        <v>152</v>
      </c>
      <c r="I150" s="89">
        <f>G150/F150</f>
        <v>0.88554216867469882</v>
      </c>
      <c r="J150" s="90">
        <f t="shared" si="16"/>
        <v>5911</v>
      </c>
      <c r="K150" s="90">
        <f t="shared" si="16"/>
        <v>2566</v>
      </c>
      <c r="L150" s="91">
        <f>J150-K150</f>
        <v>3345</v>
      </c>
      <c r="M150" s="89">
        <f>K150/J150</f>
        <v>0.4341059042463204</v>
      </c>
      <c r="N150" s="88">
        <f t="shared" si="17"/>
        <v>172</v>
      </c>
      <c r="O150" s="88">
        <f t="shared" si="17"/>
        <v>100</v>
      </c>
      <c r="P150" s="88">
        <f>N150-O150</f>
        <v>72</v>
      </c>
      <c r="Q150" s="89">
        <f>O150/N150</f>
        <v>0.58139534883720934</v>
      </c>
      <c r="R150" s="90">
        <f t="shared" si="18"/>
        <v>1590</v>
      </c>
      <c r="S150" s="90">
        <f t="shared" si="18"/>
        <v>491</v>
      </c>
      <c r="T150" s="91">
        <f>R150-S150</f>
        <v>1099</v>
      </c>
      <c r="U150" s="89">
        <f>S150/R150</f>
        <v>0.30880503144654087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150"/>
  <sheetViews>
    <sheetView zoomScale="65" zoomScaleNormal="65" workbookViewId="0">
      <selection activeCell="G13" sqref="G1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17</v>
      </c>
      <c r="H7" s="19">
        <f>F7-G7</f>
        <v>3</v>
      </c>
      <c r="I7" s="21">
        <f>G7/F7</f>
        <v>0.85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26</v>
      </c>
      <c r="P18" s="19">
        <f>N18-O18</f>
        <v>8</v>
      </c>
      <c r="Q18" s="21">
        <f>O18/N18</f>
        <v>0.76470588235294112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28</v>
      </c>
      <c r="H19" s="19">
        <f t="shared" ref="H19:H26" si="2">F19-G19</f>
        <v>1</v>
      </c>
      <c r="I19" s="21">
        <f t="shared" ref="I19:I26" si="3">G19/F19</f>
        <v>0.96551724137931039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5</v>
      </c>
      <c r="H26" s="19">
        <f t="shared" si="2"/>
        <v>4</v>
      </c>
      <c r="I26" s="21">
        <f t="shared" si="3"/>
        <v>0.55555555555555558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15</v>
      </c>
      <c r="H32" s="19">
        <f t="shared" si="4"/>
        <v>5</v>
      </c>
      <c r="I32" s="21">
        <f t="shared" si="5"/>
        <v>0.75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5</v>
      </c>
      <c r="G34" s="20">
        <v>5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3</v>
      </c>
      <c r="L35" s="19">
        <f>J35-K35</f>
        <v>1</v>
      </c>
      <c r="M35" s="21">
        <f>K35/J35</f>
        <v>0.75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9</v>
      </c>
      <c r="H37" s="19">
        <f t="shared" si="4"/>
        <v>1</v>
      </c>
      <c r="I37" s="21">
        <f t="shared" si="5"/>
        <v>0.9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710</v>
      </c>
      <c r="G38" s="27">
        <f>SUM(G7:G37)</f>
        <v>683</v>
      </c>
      <c r="H38" s="27">
        <f t="shared" si="4"/>
        <v>27</v>
      </c>
      <c r="I38" s="28">
        <f t="shared" si="5"/>
        <v>0.96197183098591554</v>
      </c>
      <c r="J38" s="27">
        <f>SUM(J7:J37)</f>
        <v>10</v>
      </c>
      <c r="K38" s="27">
        <f>SUM(K7:K37)</f>
        <v>6</v>
      </c>
      <c r="L38" s="27">
        <f>J38-K38</f>
        <v>4</v>
      </c>
      <c r="M38" s="28">
        <f>K38/J38</f>
        <v>0.6</v>
      </c>
      <c r="N38" s="27">
        <f>SUM(N7:N37)</f>
        <v>103</v>
      </c>
      <c r="O38" s="27">
        <f>SUM(O7:O37)</f>
        <v>62</v>
      </c>
      <c r="P38" s="27">
        <f>SUM(P7:P37)</f>
        <v>41</v>
      </c>
      <c r="Q38" s="28">
        <f>O38/N38</f>
        <v>0.60194174757281549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0</v>
      </c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9</v>
      </c>
      <c r="H44" s="32">
        <f t="shared" si="4"/>
        <v>6</v>
      </c>
      <c r="I44" s="34">
        <f t="shared" si="5"/>
        <v>0.6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0</v>
      </c>
      <c r="L45" s="32">
        <f>J45-K45</f>
        <v>2</v>
      </c>
      <c r="M45" s="34">
        <f>K45/J45</f>
        <v>0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21</v>
      </c>
      <c r="H47" s="32">
        <f t="shared" si="4"/>
        <v>9</v>
      </c>
      <c r="I47" s="34">
        <f t="shared" si="5"/>
        <v>0.7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13</v>
      </c>
      <c r="L49" s="32">
        <f>J49-K49</f>
        <v>1</v>
      </c>
      <c r="M49" s="34">
        <f>K49/J49</f>
        <v>0.9285714285714286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7</v>
      </c>
      <c r="H50" s="32">
        <f t="shared" si="4"/>
        <v>1</v>
      </c>
      <c r="I50" s="34">
        <f t="shared" si="5"/>
        <v>0.875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111</v>
      </c>
      <c r="H54" s="27">
        <f>SUM(H39:H53)</f>
        <v>54</v>
      </c>
      <c r="I54" s="28">
        <f t="shared" si="5"/>
        <v>0.67272727272727273</v>
      </c>
      <c r="J54" s="27">
        <f>SUM(J39:J53)</f>
        <v>22</v>
      </c>
      <c r="K54" s="27">
        <f>SUM(K39:K53)</f>
        <v>19</v>
      </c>
      <c r="L54" s="27">
        <f>SUM(L39:L53)</f>
        <v>3</v>
      </c>
      <c r="M54" s="28">
        <f>K54/J54</f>
        <v>0.86363636363636365</v>
      </c>
      <c r="N54" s="27">
        <f>SUM(N39:N53)</f>
        <v>20</v>
      </c>
      <c r="O54" s="27">
        <f>SUM(O39:O53)</f>
        <v>6</v>
      </c>
      <c r="P54" s="27">
        <f>N54-O54</f>
        <v>14</v>
      </c>
      <c r="Q54" s="28">
        <f>O54/N54</f>
        <v>0.3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1</v>
      </c>
      <c r="L56" s="39">
        <f>J56-K56</f>
        <v>2</v>
      </c>
      <c r="M56" s="41">
        <f>K56/J56</f>
        <v>0.33333333333333331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9</v>
      </c>
      <c r="H57" s="39">
        <f t="shared" si="6"/>
        <v>1</v>
      </c>
      <c r="I57" s="41">
        <f t="shared" si="5"/>
        <v>0.9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10</v>
      </c>
      <c r="H59" s="39">
        <f t="shared" si="6"/>
        <v>0</v>
      </c>
      <c r="I59" s="41">
        <f t="shared" si="5"/>
        <v>1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11</v>
      </c>
      <c r="H60" s="39">
        <f t="shared" si="6"/>
        <v>3</v>
      </c>
      <c r="I60" s="41">
        <f t="shared" ref="I60:I89" si="7">G60/F60</f>
        <v>0.7857142857142857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4</v>
      </c>
      <c r="H61" s="39">
        <f t="shared" si="6"/>
        <v>4</v>
      </c>
      <c r="I61" s="41">
        <f t="shared" si="7"/>
        <v>0.5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>
        <v>2</v>
      </c>
      <c r="L62" s="39">
        <f>J62-K62</f>
        <v>0</v>
      </c>
      <c r="M62" s="41">
        <f>K62/J62</f>
        <v>1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17</v>
      </c>
      <c r="H63" s="39">
        <f t="shared" si="6"/>
        <v>3</v>
      </c>
      <c r="I63" s="41">
        <f t="shared" si="7"/>
        <v>0.85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7</v>
      </c>
      <c r="H66" s="39">
        <f t="shared" si="6"/>
        <v>1</v>
      </c>
      <c r="I66" s="41">
        <f t="shared" si="7"/>
        <v>0.875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17</v>
      </c>
      <c r="H67" s="39">
        <f t="shared" si="6"/>
        <v>2</v>
      </c>
      <c r="I67" s="41">
        <f t="shared" si="7"/>
        <v>0.89473684210526316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6</v>
      </c>
      <c r="H68" s="39">
        <f t="shared" si="6"/>
        <v>4</v>
      </c>
      <c r="I68" s="41">
        <f t="shared" si="7"/>
        <v>0.6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19</v>
      </c>
      <c r="H69" s="39">
        <f t="shared" si="6"/>
        <v>1</v>
      </c>
      <c r="I69" s="41">
        <f t="shared" si="7"/>
        <v>0.95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170</v>
      </c>
      <c r="H72" s="27">
        <f>SUM(H55:H71)</f>
        <v>24</v>
      </c>
      <c r="I72" s="28">
        <f t="shared" si="7"/>
        <v>0.87628865979381443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19</v>
      </c>
      <c r="P72" s="27">
        <f>SUM(P55:P71)</f>
        <v>3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4</v>
      </c>
      <c r="H75" s="46">
        <f t="shared" si="8"/>
        <v>1</v>
      </c>
      <c r="I75" s="48">
        <f t="shared" si="7"/>
        <v>0.8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55</v>
      </c>
      <c r="H76" s="46">
        <f t="shared" si="8"/>
        <v>8</v>
      </c>
      <c r="I76" s="48">
        <f t="shared" si="7"/>
        <v>0.87301587301587302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9</v>
      </c>
      <c r="H77" s="46">
        <f t="shared" si="8"/>
        <v>6</v>
      </c>
      <c r="I77" s="48">
        <f t="shared" si="7"/>
        <v>0.6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5</v>
      </c>
      <c r="H79" s="46">
        <f t="shared" si="8"/>
        <v>2</v>
      </c>
      <c r="I79" s="48">
        <f t="shared" si="7"/>
        <v>0.7142857142857143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21</v>
      </c>
      <c r="H80" s="46">
        <f t="shared" si="8"/>
        <v>7</v>
      </c>
      <c r="I80" s="48">
        <f t="shared" si="7"/>
        <v>0.75</v>
      </c>
      <c r="J80" s="49"/>
      <c r="K80" s="47"/>
      <c r="L80" s="46"/>
      <c r="M80" s="48"/>
      <c r="N80" s="46">
        <v>7</v>
      </c>
      <c r="O80" s="47">
        <v>7</v>
      </c>
      <c r="P80" s="46">
        <f>N80-O80</f>
        <v>0</v>
      </c>
      <c r="Q80" s="48">
        <f>O80/N80</f>
        <v>1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5</v>
      </c>
      <c r="H81" s="46">
        <f t="shared" si="8"/>
        <v>5</v>
      </c>
      <c r="I81" s="48">
        <f t="shared" si="7"/>
        <v>0.5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6</v>
      </c>
      <c r="H83" s="46">
        <f t="shared" si="8"/>
        <v>4</v>
      </c>
      <c r="I83" s="48">
        <f t="shared" si="7"/>
        <v>0.6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8</v>
      </c>
      <c r="H84" s="46">
        <f t="shared" si="8"/>
        <v>2</v>
      </c>
      <c r="I84" s="48">
        <f t="shared" si="7"/>
        <v>0.8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9</v>
      </c>
      <c r="H85" s="46">
        <f t="shared" si="8"/>
        <v>0</v>
      </c>
      <c r="I85" s="48">
        <f t="shared" si="7"/>
        <v>1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8</v>
      </c>
      <c r="H86" s="46">
        <f t="shared" si="8"/>
        <v>1</v>
      </c>
      <c r="I86" s="48">
        <f t="shared" si="7"/>
        <v>0.88888888888888884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178</v>
      </c>
      <c r="H88" s="52">
        <f>SUM(H73:H87)</f>
        <v>39</v>
      </c>
      <c r="I88" s="53">
        <f t="shared" si="7"/>
        <v>0.82027649769585254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17</v>
      </c>
      <c r="P88" s="52">
        <f>SUM(P73:P87)</f>
        <v>12</v>
      </c>
      <c r="Q88" s="53">
        <f>O88/N88</f>
        <v>0.58620689655172409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1286</v>
      </c>
      <c r="G89" s="52">
        <f>G38+G54+G72+G88</f>
        <v>1142</v>
      </c>
      <c r="H89" s="52">
        <f>H38+H54+H72+H88</f>
        <v>144</v>
      </c>
      <c r="I89" s="53">
        <f t="shared" si="7"/>
        <v>0.88802488335925345</v>
      </c>
      <c r="J89" s="52">
        <f>J38+J54+J72+J88</f>
        <v>42</v>
      </c>
      <c r="K89" s="52">
        <f>K38+K54+K72+K88</f>
        <v>28</v>
      </c>
      <c r="L89" s="52">
        <f>L38+L54+L72+L88</f>
        <v>14</v>
      </c>
      <c r="M89" s="53">
        <f>K89/J89</f>
        <v>0.66666666666666663</v>
      </c>
      <c r="N89" s="52">
        <f>N38+N54+N72+N88</f>
        <v>172</v>
      </c>
      <c r="O89" s="52">
        <f>O38+O54+O72+O88</f>
        <v>104</v>
      </c>
      <c r="P89" s="52">
        <f>P38+P54+P72+P88</f>
        <v>70</v>
      </c>
      <c r="Q89" s="53">
        <f>O89/N89</f>
        <v>0.60465116279069764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194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710</v>
      </c>
      <c r="G99" s="58">
        <f t="shared" si="9"/>
        <v>683</v>
      </c>
      <c r="H99" s="58">
        <f t="shared" si="9"/>
        <v>27</v>
      </c>
      <c r="I99" s="59">
        <f t="shared" si="9"/>
        <v>0.96197183098591554</v>
      </c>
      <c r="J99" s="58">
        <f t="shared" si="9"/>
        <v>10</v>
      </c>
      <c r="K99" s="58">
        <f t="shared" si="9"/>
        <v>6</v>
      </c>
      <c r="L99" s="58">
        <f t="shared" si="9"/>
        <v>4</v>
      </c>
      <c r="M99" s="59">
        <f t="shared" si="9"/>
        <v>0.6</v>
      </c>
      <c r="N99" s="58">
        <f t="shared" si="9"/>
        <v>103</v>
      </c>
      <c r="O99" s="58">
        <f t="shared" si="9"/>
        <v>62</v>
      </c>
      <c r="P99" s="58">
        <f t="shared" si="9"/>
        <v>41</v>
      </c>
      <c r="Q99" s="59">
        <f t="shared" si="9"/>
        <v>0.60194174757281549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823</v>
      </c>
      <c r="W99" s="58">
        <f t="shared" si="10"/>
        <v>751</v>
      </c>
      <c r="X99" s="58">
        <f>V99-W99</f>
        <v>72</v>
      </c>
      <c r="Y99" s="59">
        <f>W99/V99</f>
        <v>0.9125151883353585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111</v>
      </c>
      <c r="H100" s="60">
        <f t="shared" si="11"/>
        <v>54</v>
      </c>
      <c r="I100" s="61">
        <f t="shared" si="11"/>
        <v>0.67272727272727273</v>
      </c>
      <c r="J100" s="60">
        <f t="shared" si="11"/>
        <v>22</v>
      </c>
      <c r="K100" s="60">
        <f t="shared" si="11"/>
        <v>19</v>
      </c>
      <c r="L100" s="60">
        <f t="shared" si="11"/>
        <v>3</v>
      </c>
      <c r="M100" s="61">
        <f t="shared" si="11"/>
        <v>0.86363636363636365</v>
      </c>
      <c r="N100" s="60">
        <f t="shared" si="11"/>
        <v>20</v>
      </c>
      <c r="O100" s="60">
        <f t="shared" si="11"/>
        <v>6</v>
      </c>
      <c r="P100" s="60">
        <f t="shared" si="11"/>
        <v>14</v>
      </c>
      <c r="Q100" s="61">
        <f t="shared" si="11"/>
        <v>0.3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136</v>
      </c>
      <c r="X100" s="58">
        <f>V100-W100</f>
        <v>71</v>
      </c>
      <c r="Y100" s="59">
        <f>W100/V100</f>
        <v>0.65700483091787443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170</v>
      </c>
      <c r="H101" s="62">
        <f t="shared" si="12"/>
        <v>24</v>
      </c>
      <c r="I101" s="63">
        <f t="shared" si="12"/>
        <v>0.87628865979381443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19</v>
      </c>
      <c r="P101" s="62">
        <f t="shared" si="12"/>
        <v>3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192</v>
      </c>
      <c r="X101" s="58">
        <f>V101-W101</f>
        <v>27</v>
      </c>
      <c r="Y101" s="59">
        <f>W101/V101</f>
        <v>0.87671232876712324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178</v>
      </c>
      <c r="H102" s="52">
        <f t="shared" si="13"/>
        <v>39</v>
      </c>
      <c r="I102" s="53">
        <f t="shared" si="13"/>
        <v>0.82027649769585254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17</v>
      </c>
      <c r="P102" s="52">
        <f t="shared" si="13"/>
        <v>12</v>
      </c>
      <c r="Q102" s="53">
        <f t="shared" si="13"/>
        <v>0.58620689655172409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195</v>
      </c>
      <c r="X102" s="58">
        <f>V102-W102</f>
        <v>56</v>
      </c>
      <c r="Y102" s="59">
        <f>W102/V102</f>
        <v>0.77689243027888444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1286</v>
      </c>
      <c r="G103" s="52">
        <f t="shared" si="14"/>
        <v>1142</v>
      </c>
      <c r="H103" s="52">
        <f t="shared" si="14"/>
        <v>144</v>
      </c>
      <c r="I103" s="53">
        <f t="shared" si="14"/>
        <v>0.88802488335925345</v>
      </c>
      <c r="J103" s="52">
        <f t="shared" si="14"/>
        <v>42</v>
      </c>
      <c r="K103" s="52">
        <f t="shared" si="14"/>
        <v>28</v>
      </c>
      <c r="L103" s="52">
        <f t="shared" si="14"/>
        <v>14</v>
      </c>
      <c r="M103" s="53">
        <f t="shared" si="14"/>
        <v>0.66666666666666663</v>
      </c>
      <c r="N103" s="52">
        <f t="shared" si="14"/>
        <v>172</v>
      </c>
      <c r="O103" s="52">
        <f t="shared" si="14"/>
        <v>104</v>
      </c>
      <c r="P103" s="52">
        <f t="shared" si="14"/>
        <v>70</v>
      </c>
      <c r="Q103" s="53">
        <f t="shared" si="14"/>
        <v>0.60465116279069764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1500</v>
      </c>
      <c r="W103" s="58">
        <f t="shared" si="10"/>
        <v>1274</v>
      </c>
      <c r="X103" s="58">
        <f>V103-W103</f>
        <v>226</v>
      </c>
      <c r="Y103" s="59">
        <f>W103/V103</f>
        <v>0.84933333333333338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195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1328</v>
      </c>
      <c r="J116" s="116"/>
      <c r="K116" s="116"/>
      <c r="L116" s="117">
        <f>G89+K89</f>
        <v>1170</v>
      </c>
      <c r="M116" s="117"/>
      <c r="N116" s="117"/>
      <c r="O116" s="117">
        <f>I116-L116</f>
        <v>158</v>
      </c>
      <c r="P116" s="117"/>
      <c r="Q116" s="117"/>
      <c r="R116" s="118">
        <f>L116/I116</f>
        <v>0.88102409638554213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104</v>
      </c>
      <c r="M117" s="117"/>
      <c r="N117" s="117"/>
      <c r="O117" s="117">
        <f>I117-L117</f>
        <v>68</v>
      </c>
      <c r="P117" s="117"/>
      <c r="Q117" s="117"/>
      <c r="R117" s="118">
        <f>L117/I117</f>
        <v>0.60465116279069764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1500</v>
      </c>
      <c r="J118" s="116"/>
      <c r="K118" s="116"/>
      <c r="L118" s="117">
        <f>SUM(L116:L117)</f>
        <v>1274</v>
      </c>
      <c r="M118" s="117"/>
      <c r="N118" s="117"/>
      <c r="O118" s="117">
        <f>SUM(O116:O117)</f>
        <v>226</v>
      </c>
      <c r="P118" s="117"/>
      <c r="Q118" s="117"/>
      <c r="R118" s="118">
        <f>L118/I118</f>
        <v>0.84933333333333338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1851</v>
      </c>
      <c r="G124" s="67">
        <v>857</v>
      </c>
      <c r="H124" s="67">
        <f>F124-G124</f>
        <v>994</v>
      </c>
      <c r="I124" s="68">
        <f>G124/F124</f>
        <v>0.46299297676931389</v>
      </c>
      <c r="J124" s="67">
        <v>424</v>
      </c>
      <c r="K124" s="67">
        <v>141</v>
      </c>
      <c r="L124" s="67">
        <f>J124-K124</f>
        <v>283</v>
      </c>
      <c r="M124" s="68">
        <f>K124/J124</f>
        <v>0.33254716981132076</v>
      </c>
    </row>
    <row r="125" spans="5:20">
      <c r="E125" s="64" t="s">
        <v>61</v>
      </c>
      <c r="F125" s="67">
        <v>1185</v>
      </c>
      <c r="G125" s="67">
        <v>428</v>
      </c>
      <c r="H125" s="67">
        <f>F125-G125</f>
        <v>757</v>
      </c>
      <c r="I125" s="68">
        <f>G125/F125</f>
        <v>0.36118143459915614</v>
      </c>
      <c r="J125" s="67">
        <v>376</v>
      </c>
      <c r="K125" s="67">
        <v>81</v>
      </c>
      <c r="L125" s="67">
        <f>J125-K125</f>
        <v>295</v>
      </c>
      <c r="M125" s="68">
        <f>K125/J125</f>
        <v>0.21542553191489361</v>
      </c>
    </row>
    <row r="126" spans="5:20">
      <c r="E126" s="64" t="s">
        <v>85</v>
      </c>
      <c r="F126" s="67">
        <v>1176</v>
      </c>
      <c r="G126" s="67">
        <v>458</v>
      </c>
      <c r="H126" s="67">
        <f>F126-G126</f>
        <v>718</v>
      </c>
      <c r="I126" s="68">
        <f>G126/F126</f>
        <v>0.38945578231292516</v>
      </c>
      <c r="J126" s="67">
        <v>343</v>
      </c>
      <c r="K126" s="67">
        <v>123</v>
      </c>
      <c r="L126" s="67">
        <f>J126-K126</f>
        <v>220</v>
      </c>
      <c r="M126" s="68">
        <f>K126/J126</f>
        <v>0.35860058309037901</v>
      </c>
    </row>
    <row r="127" spans="5:20">
      <c r="E127" s="64" t="s">
        <v>109</v>
      </c>
      <c r="F127" s="67">
        <v>1714</v>
      </c>
      <c r="G127" s="67">
        <v>773</v>
      </c>
      <c r="H127" s="67">
        <f>F127-G127</f>
        <v>941</v>
      </c>
      <c r="I127" s="68">
        <f>G127/F127</f>
        <v>0.45099183197199533</v>
      </c>
      <c r="J127" s="67">
        <v>443</v>
      </c>
      <c r="K127" s="67">
        <v>120</v>
      </c>
      <c r="L127" s="67">
        <f>J127-K127</f>
        <v>323</v>
      </c>
      <c r="M127" s="68">
        <f>K127/J127</f>
        <v>0.27088036117381492</v>
      </c>
    </row>
    <row r="128" spans="5:20">
      <c r="E128" s="64" t="s">
        <v>138</v>
      </c>
      <c r="F128" s="64">
        <f>F124+F125+F126+F127</f>
        <v>5926</v>
      </c>
      <c r="G128" s="64">
        <f>G124+G125+G126+G127</f>
        <v>2516</v>
      </c>
      <c r="H128" s="64">
        <f>H124+H125+H126+H127</f>
        <v>3410</v>
      </c>
      <c r="I128" s="69">
        <f>G128/F128</f>
        <v>0.424569692878839</v>
      </c>
      <c r="J128" s="64">
        <f>J124+J125+J126+J127</f>
        <v>1586</v>
      </c>
      <c r="K128" s="64">
        <f>K124+K125+K126+K127</f>
        <v>465</v>
      </c>
      <c r="L128" s="64">
        <f>L124+L125+L126+L127</f>
        <v>1121</v>
      </c>
      <c r="M128" s="69">
        <f>K128/J128</f>
        <v>0.29319041614123581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194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720</v>
      </c>
      <c r="G146" s="72">
        <f t="shared" si="15"/>
        <v>689</v>
      </c>
      <c r="H146" s="72">
        <f>F146-G146</f>
        <v>31</v>
      </c>
      <c r="I146" s="73">
        <f>G146/F146</f>
        <v>0.95694444444444449</v>
      </c>
      <c r="J146" s="74">
        <f t="shared" ref="J146:K150" si="16">F124</f>
        <v>1851</v>
      </c>
      <c r="K146" s="74">
        <f t="shared" si="16"/>
        <v>857</v>
      </c>
      <c r="L146" s="75">
        <f>J146-K146</f>
        <v>994</v>
      </c>
      <c r="M146" s="73">
        <f>K146/J146</f>
        <v>0.46299297676931389</v>
      </c>
      <c r="N146" s="72">
        <f t="shared" ref="N146:O150" si="17">N99+R99</f>
        <v>103</v>
      </c>
      <c r="O146" s="72">
        <f t="shared" si="17"/>
        <v>62</v>
      </c>
      <c r="P146" s="72">
        <f>N146-O146</f>
        <v>41</v>
      </c>
      <c r="Q146" s="73">
        <f>O146/N146</f>
        <v>0.60194174757281549</v>
      </c>
      <c r="R146" s="74">
        <f t="shared" ref="R146:S150" si="18">J124</f>
        <v>424</v>
      </c>
      <c r="S146" s="74">
        <f t="shared" si="18"/>
        <v>141</v>
      </c>
      <c r="T146" s="75">
        <f>R146-S146</f>
        <v>283</v>
      </c>
      <c r="U146" s="73">
        <f>S146/R146</f>
        <v>0.33254716981132076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130</v>
      </c>
      <c r="H147" s="76">
        <f>F147-G147</f>
        <v>57</v>
      </c>
      <c r="I147" s="77">
        <f>G147/F147</f>
        <v>0.69518716577540107</v>
      </c>
      <c r="J147" s="78">
        <f t="shared" si="16"/>
        <v>1185</v>
      </c>
      <c r="K147" s="78">
        <f t="shared" si="16"/>
        <v>428</v>
      </c>
      <c r="L147" s="79">
        <f>J147-K147</f>
        <v>757</v>
      </c>
      <c r="M147" s="77">
        <f>K147/J147</f>
        <v>0.36118143459915614</v>
      </c>
      <c r="N147" s="76">
        <f t="shared" si="17"/>
        <v>20</v>
      </c>
      <c r="O147" s="76">
        <f t="shared" si="17"/>
        <v>6</v>
      </c>
      <c r="P147" s="76">
        <f>N147-O147</f>
        <v>14</v>
      </c>
      <c r="Q147" s="77">
        <f>O147/N147</f>
        <v>0.3</v>
      </c>
      <c r="R147" s="78">
        <f t="shared" si="18"/>
        <v>376</v>
      </c>
      <c r="S147" s="78">
        <f t="shared" si="18"/>
        <v>81</v>
      </c>
      <c r="T147" s="79">
        <f>R147-S147</f>
        <v>295</v>
      </c>
      <c r="U147" s="77">
        <f>S147/R147</f>
        <v>0.21542553191489361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173</v>
      </c>
      <c r="H148" s="80">
        <f>F148-G148</f>
        <v>26</v>
      </c>
      <c r="I148" s="81">
        <f>G148/F148</f>
        <v>0.8693467336683417</v>
      </c>
      <c r="J148" s="82">
        <f t="shared" si="16"/>
        <v>1176</v>
      </c>
      <c r="K148" s="82">
        <f t="shared" si="16"/>
        <v>458</v>
      </c>
      <c r="L148" s="83">
        <f>J148-K148</f>
        <v>718</v>
      </c>
      <c r="M148" s="81">
        <f>K148/J148</f>
        <v>0.38945578231292516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343</v>
      </c>
      <c r="S148" s="82">
        <f t="shared" si="18"/>
        <v>123</v>
      </c>
      <c r="T148" s="83">
        <f>R148-S148</f>
        <v>220</v>
      </c>
      <c r="U148" s="81">
        <f>S148/R148</f>
        <v>0.35860058309037901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178</v>
      </c>
      <c r="H149" s="84">
        <f>F149-G149</f>
        <v>44</v>
      </c>
      <c r="I149" s="85">
        <f>G149/F149</f>
        <v>0.80180180180180183</v>
      </c>
      <c r="J149" s="86">
        <f t="shared" si="16"/>
        <v>1714</v>
      </c>
      <c r="K149" s="86">
        <f t="shared" si="16"/>
        <v>773</v>
      </c>
      <c r="L149" s="87">
        <f>J149-K149</f>
        <v>941</v>
      </c>
      <c r="M149" s="85">
        <f>K149/J149</f>
        <v>0.45099183197199533</v>
      </c>
      <c r="N149" s="84">
        <f t="shared" si="17"/>
        <v>29</v>
      </c>
      <c r="O149" s="84">
        <f t="shared" si="17"/>
        <v>17</v>
      </c>
      <c r="P149" s="84">
        <f>N149-O149</f>
        <v>12</v>
      </c>
      <c r="Q149" s="85">
        <f>O149/N149</f>
        <v>0.58620689655172409</v>
      </c>
      <c r="R149" s="86">
        <f t="shared" si="18"/>
        <v>443</v>
      </c>
      <c r="S149" s="86">
        <f t="shared" si="18"/>
        <v>120</v>
      </c>
      <c r="T149" s="87">
        <f>R149-S149</f>
        <v>323</v>
      </c>
      <c r="U149" s="85">
        <f>S149/R149</f>
        <v>0.27088036117381492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1328</v>
      </c>
      <c r="G150" s="88">
        <f t="shared" si="15"/>
        <v>1170</v>
      </c>
      <c r="H150" s="88">
        <f>F150-G150</f>
        <v>158</v>
      </c>
      <c r="I150" s="89">
        <f>G150/F150</f>
        <v>0.88102409638554213</v>
      </c>
      <c r="J150" s="90">
        <f t="shared" si="16"/>
        <v>5926</v>
      </c>
      <c r="K150" s="90">
        <f t="shared" si="16"/>
        <v>2516</v>
      </c>
      <c r="L150" s="91">
        <f>J150-K150</f>
        <v>3410</v>
      </c>
      <c r="M150" s="89">
        <f>K150/J150</f>
        <v>0.424569692878839</v>
      </c>
      <c r="N150" s="88">
        <f t="shared" si="17"/>
        <v>172</v>
      </c>
      <c r="O150" s="88">
        <f t="shared" si="17"/>
        <v>104</v>
      </c>
      <c r="P150" s="88">
        <f>N150-O150</f>
        <v>68</v>
      </c>
      <c r="Q150" s="89">
        <f>O150/N150</f>
        <v>0.60465116279069764</v>
      </c>
      <c r="R150" s="90">
        <f t="shared" si="18"/>
        <v>1586</v>
      </c>
      <c r="S150" s="90">
        <f t="shared" si="18"/>
        <v>465</v>
      </c>
      <c r="T150" s="91">
        <f>R150-S150</f>
        <v>1121</v>
      </c>
      <c r="U150" s="89">
        <f>S150/R150</f>
        <v>0.29319041614123581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50"/>
  <sheetViews>
    <sheetView zoomScale="65" zoomScaleNormal="65" workbookViewId="0">
      <selection activeCell="O25" sqref="O25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19</v>
      </c>
      <c r="H7" s="19">
        <f>F7-G7</f>
        <v>1</v>
      </c>
      <c r="I7" s="21">
        <f>G7/F7</f>
        <v>0.95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176</v>
      </c>
      <c r="H12" s="19">
        <f t="shared" si="0"/>
        <v>10</v>
      </c>
      <c r="I12" s="21">
        <f t="shared" si="1"/>
        <v>0.94623655913978499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27</v>
      </c>
      <c r="H14" s="19">
        <f t="shared" si="0"/>
        <v>3</v>
      </c>
      <c r="I14" s="21">
        <f t="shared" si="1"/>
        <v>0.9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2</v>
      </c>
      <c r="H15" s="19">
        <f t="shared" si="0"/>
        <v>0</v>
      </c>
      <c r="I15" s="21">
        <f t="shared" si="1"/>
        <v>1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24</v>
      </c>
      <c r="H16" s="19">
        <f t="shared" si="0"/>
        <v>4</v>
      </c>
      <c r="I16" s="21">
        <f t="shared" si="1"/>
        <v>0.8571428571428571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/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34</v>
      </c>
      <c r="P18" s="19">
        <f>N18-O18</f>
        <v>0</v>
      </c>
      <c r="Q18" s="21">
        <f>O18/N18</f>
        <v>1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6</v>
      </c>
      <c r="H21" s="19">
        <f t="shared" si="2"/>
        <v>2</v>
      </c>
      <c r="I21" s="21">
        <f t="shared" si="3"/>
        <v>0.75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18</v>
      </c>
      <c r="H22" s="19">
        <f t="shared" si="2"/>
        <v>2</v>
      </c>
      <c r="I22" s="21">
        <f t="shared" si="3"/>
        <v>0.9</v>
      </c>
      <c r="J22" s="22"/>
      <c r="K22" s="20"/>
      <c r="L22" s="19"/>
      <c r="M22" s="21"/>
      <c r="N22" s="19">
        <v>4</v>
      </c>
      <c r="O22" s="20"/>
      <c r="P22" s="19">
        <f>N22-O22</f>
        <v>4</v>
      </c>
      <c r="Q22" s="21">
        <f>O22/N22</f>
        <v>0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7</v>
      </c>
      <c r="P23" s="19">
        <f>N23-O23</f>
        <v>1</v>
      </c>
      <c r="Q23" s="21">
        <f>O23/N23</f>
        <v>0.875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0</v>
      </c>
      <c r="H24" s="19">
        <f t="shared" si="2"/>
        <v>10</v>
      </c>
      <c r="I24" s="21">
        <f t="shared" si="3"/>
        <v>0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/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6</v>
      </c>
      <c r="H26" s="19">
        <f t="shared" si="2"/>
        <v>3</v>
      </c>
      <c r="I26" s="21">
        <f t="shared" si="3"/>
        <v>0.66666666666666663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10</v>
      </c>
      <c r="H28" s="19">
        <f t="shared" ref="H28:H53" si="4">F28-G28</f>
        <v>2</v>
      </c>
      <c r="I28" s="21">
        <f t="shared" ref="I28:I59" si="5">G28/F28</f>
        <v>0.83333333333333337</v>
      </c>
      <c r="J28" s="22">
        <v>4</v>
      </c>
      <c r="K28" s="20">
        <v>3</v>
      </c>
      <c r="L28" s="19">
        <f>J28-K28</f>
        <v>1</v>
      </c>
      <c r="M28" s="21">
        <f>K28/J28</f>
        <v>0.75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8</v>
      </c>
      <c r="H29" s="19">
        <f t="shared" si="4"/>
        <v>4</v>
      </c>
      <c r="I29" s="21">
        <f t="shared" si="5"/>
        <v>0.66666666666666663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13</v>
      </c>
      <c r="H32" s="19">
        <f t="shared" si="4"/>
        <v>7</v>
      </c>
      <c r="I32" s="21">
        <f t="shared" si="5"/>
        <v>0.65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7</v>
      </c>
      <c r="H33" s="19">
        <f t="shared" si="4"/>
        <v>2</v>
      </c>
      <c r="I33" s="21">
        <f t="shared" si="5"/>
        <v>0.77777777777777779</v>
      </c>
      <c r="J33" s="22"/>
      <c r="K33" s="20"/>
      <c r="L33" s="19"/>
      <c r="M33" s="21"/>
      <c r="N33" s="19">
        <v>4</v>
      </c>
      <c r="O33" s="20">
        <v>0</v>
      </c>
      <c r="P33" s="19">
        <f>N33-O33</f>
        <v>4</v>
      </c>
      <c r="Q33" s="21">
        <f>O33/N33</f>
        <v>0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6</v>
      </c>
      <c r="H34" s="19">
        <f t="shared" si="4"/>
        <v>4</v>
      </c>
      <c r="I34" s="21">
        <f t="shared" si="5"/>
        <v>0.6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4</v>
      </c>
      <c r="H35" s="19">
        <f t="shared" si="4"/>
        <v>2</v>
      </c>
      <c r="I35" s="21">
        <f t="shared" si="5"/>
        <v>0.66666666666666663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1</v>
      </c>
      <c r="P36" s="19">
        <f>N36-O36</f>
        <v>2</v>
      </c>
      <c r="Q36" s="21">
        <f>O36/N36</f>
        <v>0.33333333333333331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9</v>
      </c>
      <c r="H37" s="19">
        <f t="shared" si="4"/>
        <v>1</v>
      </c>
      <c r="I37" s="21">
        <f t="shared" si="5"/>
        <v>0.9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715</v>
      </c>
      <c r="G38" s="27">
        <f>SUM(G7:G37)</f>
        <v>649</v>
      </c>
      <c r="H38" s="27">
        <f t="shared" si="4"/>
        <v>66</v>
      </c>
      <c r="I38" s="28">
        <f t="shared" si="5"/>
        <v>0.90769230769230769</v>
      </c>
      <c r="J38" s="27">
        <f>SUM(J7:J37)</f>
        <v>10</v>
      </c>
      <c r="K38" s="27">
        <f>SUM(K7:K37)</f>
        <v>9</v>
      </c>
      <c r="L38" s="27">
        <f>J38-K38</f>
        <v>1</v>
      </c>
      <c r="M38" s="28">
        <f>K38/J38</f>
        <v>0.9</v>
      </c>
      <c r="N38" s="27">
        <f>SUM(N7:N37)</f>
        <v>103</v>
      </c>
      <c r="O38" s="27">
        <f>SUM(O7:O37)</f>
        <v>63</v>
      </c>
      <c r="P38" s="27">
        <f>SUM(P7:P37)</f>
        <v>40</v>
      </c>
      <c r="Q38" s="28">
        <f>O38/N38</f>
        <v>0.61165048543689315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0</v>
      </c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12</v>
      </c>
      <c r="H44" s="32">
        <f t="shared" si="4"/>
        <v>3</v>
      </c>
      <c r="I44" s="34">
        <f t="shared" si="5"/>
        <v>0.8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1</v>
      </c>
      <c r="L45" s="32">
        <f>J45-K45</f>
        <v>1</v>
      </c>
      <c r="M45" s="34">
        <f>K45/J45</f>
        <v>0.5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11</v>
      </c>
      <c r="H46" s="32">
        <f t="shared" si="4"/>
        <v>1</v>
      </c>
      <c r="I46" s="34">
        <f t="shared" si="5"/>
        <v>0.91666666666666663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27</v>
      </c>
      <c r="H47" s="32">
        <f t="shared" si="4"/>
        <v>3</v>
      </c>
      <c r="I47" s="34">
        <f t="shared" si="5"/>
        <v>0.9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8</v>
      </c>
      <c r="H49" s="32">
        <f t="shared" si="4"/>
        <v>1</v>
      </c>
      <c r="I49" s="34">
        <f t="shared" si="5"/>
        <v>0.88888888888888884</v>
      </c>
      <c r="J49" s="35">
        <v>14</v>
      </c>
      <c r="K49" s="33">
        <v>11</v>
      </c>
      <c r="L49" s="32">
        <f>J49-K49</f>
        <v>3</v>
      </c>
      <c r="M49" s="34">
        <f>K49/J49</f>
        <v>0.7857142857142857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7</v>
      </c>
      <c r="H50" s="32">
        <f t="shared" si="4"/>
        <v>1</v>
      </c>
      <c r="I50" s="34">
        <f t="shared" si="5"/>
        <v>0.875</v>
      </c>
      <c r="J50" s="35"/>
      <c r="K50" s="33"/>
      <c r="L50" s="32"/>
      <c r="M50" s="34"/>
      <c r="N50" s="32">
        <v>2</v>
      </c>
      <c r="O50" s="33">
        <v>2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4</v>
      </c>
      <c r="H52" s="32">
        <f t="shared" si="4"/>
        <v>1</v>
      </c>
      <c r="I52" s="34">
        <f t="shared" si="5"/>
        <v>0.8</v>
      </c>
      <c r="J52" s="35">
        <v>1</v>
      </c>
      <c r="K52" s="33"/>
      <c r="L52" s="32">
        <f>J52-K52</f>
        <v>1</v>
      </c>
      <c r="M52" s="34">
        <f>K52/J52</f>
        <v>0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19</v>
      </c>
      <c r="H53" s="32">
        <f t="shared" si="4"/>
        <v>1</v>
      </c>
      <c r="I53" s="34">
        <f t="shared" si="5"/>
        <v>0.95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116</v>
      </c>
      <c r="H54" s="27">
        <f>SUM(H39:H53)</f>
        <v>49</v>
      </c>
      <c r="I54" s="28">
        <f t="shared" si="5"/>
        <v>0.70303030303030301</v>
      </c>
      <c r="J54" s="27">
        <f>SUM(J39:J53)</f>
        <v>22</v>
      </c>
      <c r="K54" s="27">
        <f>SUM(K39:K53)</f>
        <v>17</v>
      </c>
      <c r="L54" s="27">
        <f>SUM(L39:L53)</f>
        <v>5</v>
      </c>
      <c r="M54" s="28">
        <f>K54/J54</f>
        <v>0.77272727272727271</v>
      </c>
      <c r="N54" s="27">
        <f>SUM(N39:N53)</f>
        <v>20</v>
      </c>
      <c r="O54" s="27">
        <f>SUM(O39:O53)</f>
        <v>8</v>
      </c>
      <c r="P54" s="27">
        <f>N54-O54</f>
        <v>12</v>
      </c>
      <c r="Q54" s="28">
        <f>O54/N54</f>
        <v>0.4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9</v>
      </c>
      <c r="H56" s="39">
        <f t="shared" si="6"/>
        <v>1</v>
      </c>
      <c r="I56" s="41">
        <f t="shared" si="5"/>
        <v>0.9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7</v>
      </c>
      <c r="H58" s="39">
        <f t="shared" si="6"/>
        <v>3</v>
      </c>
      <c r="I58" s="41">
        <f t="shared" si="5"/>
        <v>0.7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9</v>
      </c>
      <c r="H59" s="39">
        <f t="shared" si="6"/>
        <v>1</v>
      </c>
      <c r="I59" s="41">
        <f t="shared" si="5"/>
        <v>0.9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11</v>
      </c>
      <c r="H60" s="39">
        <f t="shared" si="6"/>
        <v>3</v>
      </c>
      <c r="I60" s="41">
        <f t="shared" ref="I60:I89" si="7">G60/F60</f>
        <v>0.7857142857142857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3</v>
      </c>
      <c r="H61" s="39">
        <f t="shared" si="6"/>
        <v>5</v>
      </c>
      <c r="I61" s="41">
        <f t="shared" si="7"/>
        <v>0.375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6</v>
      </c>
      <c r="H62" s="39">
        <f t="shared" si="6"/>
        <v>2</v>
      </c>
      <c r="I62" s="41">
        <f t="shared" si="7"/>
        <v>0.75</v>
      </c>
      <c r="J62" s="39">
        <v>2</v>
      </c>
      <c r="K62" s="40">
        <v>2</v>
      </c>
      <c r="L62" s="39">
        <f>J62-K62</f>
        <v>0</v>
      </c>
      <c r="M62" s="41">
        <f>K62/J62</f>
        <v>1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18</v>
      </c>
      <c r="H63" s="39">
        <f t="shared" si="6"/>
        <v>2</v>
      </c>
      <c r="I63" s="41">
        <f t="shared" si="7"/>
        <v>0.9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2</v>
      </c>
      <c r="H64" s="39">
        <f t="shared" si="6"/>
        <v>4</v>
      </c>
      <c r="I64" s="41">
        <f t="shared" si="7"/>
        <v>0.33333333333333331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6</v>
      </c>
      <c r="H66" s="39">
        <f t="shared" si="6"/>
        <v>2</v>
      </c>
      <c r="I66" s="41">
        <f t="shared" si="7"/>
        <v>0.75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16</v>
      </c>
      <c r="H67" s="39">
        <f t="shared" si="6"/>
        <v>3</v>
      </c>
      <c r="I67" s="41">
        <f t="shared" si="7"/>
        <v>0.84210526315789469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9</v>
      </c>
      <c r="H68" s="39">
        <f t="shared" si="6"/>
        <v>1</v>
      </c>
      <c r="I68" s="41">
        <f t="shared" si="7"/>
        <v>0.9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9</v>
      </c>
      <c r="H70" s="39">
        <f t="shared" si="6"/>
        <v>1</v>
      </c>
      <c r="I70" s="41">
        <f t="shared" si="7"/>
        <v>0.9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14</v>
      </c>
      <c r="H71" s="39">
        <f t="shared" si="6"/>
        <v>1</v>
      </c>
      <c r="I71" s="41">
        <f t="shared" si="7"/>
        <v>0.93333333333333335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161</v>
      </c>
      <c r="H72" s="27">
        <f>SUM(H55:H71)</f>
        <v>33</v>
      </c>
      <c r="I72" s="28">
        <f t="shared" si="7"/>
        <v>0.82989690721649489</v>
      </c>
      <c r="J72" s="27">
        <f>SUM(J55:J71)</f>
        <v>5</v>
      </c>
      <c r="K72" s="27">
        <f>SUM(K55:K71)</f>
        <v>5</v>
      </c>
      <c r="L72" s="27">
        <f>J72-K72</f>
        <v>0</v>
      </c>
      <c r="M72" s="28">
        <f>K72/J72</f>
        <v>1</v>
      </c>
      <c r="N72" s="27">
        <f>SUM(N55:N71)</f>
        <v>20</v>
      </c>
      <c r="O72" s="27">
        <f>SUM(O55:O71)</f>
        <v>19</v>
      </c>
      <c r="P72" s="27">
        <f>SUM(P55:P71)</f>
        <v>3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2</v>
      </c>
      <c r="H75" s="46">
        <f t="shared" si="8"/>
        <v>3</v>
      </c>
      <c r="I75" s="48">
        <f t="shared" si="7"/>
        <v>0.4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9</v>
      </c>
      <c r="H77" s="46">
        <f t="shared" si="8"/>
        <v>6</v>
      </c>
      <c r="I77" s="48">
        <f t="shared" si="7"/>
        <v>0.6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4</v>
      </c>
      <c r="H79" s="46">
        <f t="shared" si="8"/>
        <v>3</v>
      </c>
      <c r="I79" s="48">
        <f t="shared" si="7"/>
        <v>0.5714285714285714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19</v>
      </c>
      <c r="H80" s="46">
        <f t="shared" si="8"/>
        <v>9</v>
      </c>
      <c r="I80" s="48">
        <f t="shared" si="7"/>
        <v>0.6785714285714286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5</v>
      </c>
      <c r="H81" s="46">
        <f t="shared" si="8"/>
        <v>5</v>
      </c>
      <c r="I81" s="48">
        <f t="shared" si="7"/>
        <v>0.5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6</v>
      </c>
      <c r="H83" s="46">
        <f t="shared" si="8"/>
        <v>4</v>
      </c>
      <c r="I83" s="48">
        <f t="shared" si="7"/>
        <v>0.6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8</v>
      </c>
      <c r="H85" s="46">
        <f t="shared" si="8"/>
        <v>1</v>
      </c>
      <c r="I85" s="48">
        <f t="shared" si="7"/>
        <v>0.88888888888888884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4</v>
      </c>
      <c r="H86" s="46">
        <f t="shared" si="8"/>
        <v>5</v>
      </c>
      <c r="I86" s="48">
        <f t="shared" si="7"/>
        <v>0.44444444444444442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2</v>
      </c>
      <c r="P86" s="46">
        <f>N86-O86</f>
        <v>0</v>
      </c>
      <c r="Q86" s="48">
        <f>O86/N86</f>
        <v>1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5</v>
      </c>
      <c r="H87" s="46">
        <f t="shared" si="8"/>
        <v>3</v>
      </c>
      <c r="I87" s="48">
        <f t="shared" si="7"/>
        <v>0.625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175</v>
      </c>
      <c r="H88" s="52">
        <f>SUM(H73:H87)</f>
        <v>42</v>
      </c>
      <c r="I88" s="53">
        <f t="shared" si="7"/>
        <v>0.80645161290322576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16</v>
      </c>
      <c r="P88" s="52">
        <f>SUM(P73:P87)</f>
        <v>13</v>
      </c>
      <c r="Q88" s="53">
        <f>O88/N88</f>
        <v>0.55172413793103448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1291</v>
      </c>
      <c r="G89" s="52">
        <f>G38+G54+G72+G88</f>
        <v>1101</v>
      </c>
      <c r="H89" s="52">
        <f>H38+H54+H72+H88</f>
        <v>190</v>
      </c>
      <c r="I89" s="53">
        <f t="shared" si="7"/>
        <v>0.85282726568551515</v>
      </c>
      <c r="J89" s="52">
        <f>J38+J54+J72+J88</f>
        <v>42</v>
      </c>
      <c r="K89" s="52">
        <f>K38+K54+K72+K88</f>
        <v>31</v>
      </c>
      <c r="L89" s="52">
        <f>L38+L54+L72+L88</f>
        <v>11</v>
      </c>
      <c r="M89" s="53">
        <f>K89/J89</f>
        <v>0.73809523809523814</v>
      </c>
      <c r="N89" s="52">
        <f>N38+N54+N72+N88</f>
        <v>172</v>
      </c>
      <c r="O89" s="52">
        <f>O38+O54+O72+O88</f>
        <v>106</v>
      </c>
      <c r="P89" s="52">
        <f>P38+P54+P72+P88</f>
        <v>68</v>
      </c>
      <c r="Q89" s="53">
        <f>O89/N89</f>
        <v>0.61627906976744184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197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715</v>
      </c>
      <c r="G99" s="58">
        <f t="shared" si="9"/>
        <v>649</v>
      </c>
      <c r="H99" s="58">
        <f t="shared" si="9"/>
        <v>66</v>
      </c>
      <c r="I99" s="59">
        <f t="shared" si="9"/>
        <v>0.90769230769230769</v>
      </c>
      <c r="J99" s="58">
        <f t="shared" si="9"/>
        <v>10</v>
      </c>
      <c r="K99" s="58">
        <f t="shared" si="9"/>
        <v>9</v>
      </c>
      <c r="L99" s="58">
        <f t="shared" si="9"/>
        <v>1</v>
      </c>
      <c r="M99" s="59">
        <f t="shared" si="9"/>
        <v>0.9</v>
      </c>
      <c r="N99" s="58">
        <f t="shared" si="9"/>
        <v>103</v>
      </c>
      <c r="O99" s="58">
        <f t="shared" si="9"/>
        <v>63</v>
      </c>
      <c r="P99" s="58">
        <f t="shared" si="9"/>
        <v>40</v>
      </c>
      <c r="Q99" s="59">
        <f t="shared" si="9"/>
        <v>0.61165048543689315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828</v>
      </c>
      <c r="W99" s="58">
        <f t="shared" si="10"/>
        <v>721</v>
      </c>
      <c r="X99" s="58">
        <f>V99-W99</f>
        <v>107</v>
      </c>
      <c r="Y99" s="59">
        <f>W99/V99</f>
        <v>0.87077294685990336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116</v>
      </c>
      <c r="H100" s="60">
        <f t="shared" si="11"/>
        <v>49</v>
      </c>
      <c r="I100" s="61">
        <f t="shared" si="11"/>
        <v>0.70303030303030301</v>
      </c>
      <c r="J100" s="60">
        <f t="shared" si="11"/>
        <v>22</v>
      </c>
      <c r="K100" s="60">
        <f t="shared" si="11"/>
        <v>17</v>
      </c>
      <c r="L100" s="60">
        <f t="shared" si="11"/>
        <v>5</v>
      </c>
      <c r="M100" s="61">
        <f t="shared" si="11"/>
        <v>0.77272727272727271</v>
      </c>
      <c r="N100" s="60">
        <f t="shared" si="11"/>
        <v>20</v>
      </c>
      <c r="O100" s="60">
        <f t="shared" si="11"/>
        <v>8</v>
      </c>
      <c r="P100" s="60">
        <f t="shared" si="11"/>
        <v>12</v>
      </c>
      <c r="Q100" s="61">
        <f t="shared" si="11"/>
        <v>0.4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141</v>
      </c>
      <c r="X100" s="58">
        <f>V100-W100</f>
        <v>66</v>
      </c>
      <c r="Y100" s="59">
        <f>W100/V100</f>
        <v>0.6811594202898551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161</v>
      </c>
      <c r="H101" s="62">
        <f t="shared" si="12"/>
        <v>33</v>
      </c>
      <c r="I101" s="63">
        <f t="shared" si="12"/>
        <v>0.82989690721649489</v>
      </c>
      <c r="J101" s="62">
        <f t="shared" si="12"/>
        <v>5</v>
      </c>
      <c r="K101" s="62">
        <f t="shared" si="12"/>
        <v>5</v>
      </c>
      <c r="L101" s="62">
        <f t="shared" si="12"/>
        <v>0</v>
      </c>
      <c r="M101" s="63">
        <f t="shared" si="12"/>
        <v>1</v>
      </c>
      <c r="N101" s="62">
        <f t="shared" si="12"/>
        <v>20</v>
      </c>
      <c r="O101" s="62">
        <f t="shared" si="12"/>
        <v>19</v>
      </c>
      <c r="P101" s="62">
        <f t="shared" si="12"/>
        <v>3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185</v>
      </c>
      <c r="X101" s="58">
        <f>V101-W101</f>
        <v>34</v>
      </c>
      <c r="Y101" s="59">
        <f>W101/V101</f>
        <v>0.84474885844748859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175</v>
      </c>
      <c r="H102" s="52">
        <f t="shared" si="13"/>
        <v>42</v>
      </c>
      <c r="I102" s="53">
        <f t="shared" si="13"/>
        <v>0.80645161290322576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16</v>
      </c>
      <c r="P102" s="52">
        <f t="shared" si="13"/>
        <v>13</v>
      </c>
      <c r="Q102" s="53">
        <f t="shared" si="13"/>
        <v>0.55172413793103448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191</v>
      </c>
      <c r="X102" s="58">
        <f>V102-W102</f>
        <v>60</v>
      </c>
      <c r="Y102" s="59">
        <f>W102/V102</f>
        <v>0.76095617529880477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1291</v>
      </c>
      <c r="G103" s="52">
        <f t="shared" si="14"/>
        <v>1101</v>
      </c>
      <c r="H103" s="52">
        <f t="shared" si="14"/>
        <v>190</v>
      </c>
      <c r="I103" s="53">
        <f t="shared" si="14"/>
        <v>0.85282726568551515</v>
      </c>
      <c r="J103" s="52">
        <f t="shared" si="14"/>
        <v>42</v>
      </c>
      <c r="K103" s="52">
        <f t="shared" si="14"/>
        <v>31</v>
      </c>
      <c r="L103" s="52">
        <f t="shared" si="14"/>
        <v>11</v>
      </c>
      <c r="M103" s="53">
        <f t="shared" si="14"/>
        <v>0.73809523809523814</v>
      </c>
      <c r="N103" s="52">
        <f t="shared" si="14"/>
        <v>172</v>
      </c>
      <c r="O103" s="52">
        <f t="shared" si="14"/>
        <v>106</v>
      </c>
      <c r="P103" s="52">
        <f t="shared" si="14"/>
        <v>68</v>
      </c>
      <c r="Q103" s="53">
        <f t="shared" si="14"/>
        <v>0.61627906976744184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1505</v>
      </c>
      <c r="W103" s="58">
        <f t="shared" si="10"/>
        <v>1238</v>
      </c>
      <c r="X103" s="58">
        <f>V103-W103</f>
        <v>267</v>
      </c>
      <c r="Y103" s="59">
        <f>W103/V103</f>
        <v>0.82259136212624584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198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1333</v>
      </c>
      <c r="J116" s="116"/>
      <c r="K116" s="116"/>
      <c r="L116" s="117">
        <f>G89+K89</f>
        <v>1132</v>
      </c>
      <c r="M116" s="117"/>
      <c r="N116" s="117"/>
      <c r="O116" s="117">
        <f>I116-L116</f>
        <v>201</v>
      </c>
      <c r="P116" s="117"/>
      <c r="Q116" s="117"/>
      <c r="R116" s="118">
        <f>L116/I116</f>
        <v>0.84921230307576889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106</v>
      </c>
      <c r="M117" s="117"/>
      <c r="N117" s="117"/>
      <c r="O117" s="117">
        <f>I117-L117</f>
        <v>66</v>
      </c>
      <c r="P117" s="117"/>
      <c r="Q117" s="117"/>
      <c r="R117" s="118">
        <f>L117/I117</f>
        <v>0.61627906976744184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1505</v>
      </c>
      <c r="J118" s="116"/>
      <c r="K118" s="116"/>
      <c r="L118" s="117">
        <f>SUM(L116:L117)</f>
        <v>1238</v>
      </c>
      <c r="M118" s="117"/>
      <c r="N118" s="117"/>
      <c r="O118" s="117">
        <f>SUM(O116:O117)</f>
        <v>267</v>
      </c>
      <c r="P118" s="117"/>
      <c r="Q118" s="117"/>
      <c r="R118" s="118">
        <f>L118/I118</f>
        <v>0.82259136212624584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1851</v>
      </c>
      <c r="G124" s="67">
        <v>886</v>
      </c>
      <c r="H124" s="67">
        <f>F124-G124</f>
        <v>965</v>
      </c>
      <c r="I124" s="68">
        <f>G124/F124</f>
        <v>0.47866018368449487</v>
      </c>
      <c r="J124" s="67">
        <v>422</v>
      </c>
      <c r="K124" s="67">
        <v>145</v>
      </c>
      <c r="L124" s="67">
        <f>J124-K124</f>
        <v>277</v>
      </c>
      <c r="M124" s="68">
        <f>K124/J124</f>
        <v>0.34360189573459715</v>
      </c>
    </row>
    <row r="125" spans="5:20">
      <c r="E125" s="64" t="s">
        <v>61</v>
      </c>
      <c r="F125" s="67">
        <v>1186</v>
      </c>
      <c r="G125" s="67">
        <v>446</v>
      </c>
      <c r="H125" s="67">
        <f>F125-G125</f>
        <v>740</v>
      </c>
      <c r="I125" s="68">
        <f>G125/F125</f>
        <v>0.37605396290050591</v>
      </c>
      <c r="J125" s="67">
        <v>380</v>
      </c>
      <c r="K125" s="67">
        <v>87</v>
      </c>
      <c r="L125" s="67">
        <f>J125-K125</f>
        <v>293</v>
      </c>
      <c r="M125" s="68">
        <f>K125/J125</f>
        <v>0.22894736842105262</v>
      </c>
    </row>
    <row r="126" spans="5:20">
      <c r="E126" s="64" t="s">
        <v>85</v>
      </c>
      <c r="F126" s="67">
        <v>1154</v>
      </c>
      <c r="G126" s="67">
        <v>472</v>
      </c>
      <c r="H126" s="67">
        <f>F126-G126</f>
        <v>682</v>
      </c>
      <c r="I126" s="68">
        <f>G126/F126</f>
        <v>0.40901213171577122</v>
      </c>
      <c r="J126" s="67">
        <v>336</v>
      </c>
      <c r="K126" s="67">
        <v>121</v>
      </c>
      <c r="L126" s="67">
        <f>J126-K126</f>
        <v>215</v>
      </c>
      <c r="M126" s="68">
        <f>K126/J126</f>
        <v>0.36011904761904762</v>
      </c>
    </row>
    <row r="127" spans="5:20">
      <c r="E127" s="64" t="s">
        <v>109</v>
      </c>
      <c r="F127" s="67">
        <v>1695</v>
      </c>
      <c r="G127" s="67">
        <v>748</v>
      </c>
      <c r="H127" s="67">
        <f>F127-G127</f>
        <v>947</v>
      </c>
      <c r="I127" s="68">
        <f>G127/F127</f>
        <v>0.44129793510324483</v>
      </c>
      <c r="J127" s="67">
        <v>435</v>
      </c>
      <c r="K127" s="67">
        <v>133</v>
      </c>
      <c r="L127" s="67">
        <f>J127-K127</f>
        <v>302</v>
      </c>
      <c r="M127" s="68">
        <f>K127/J127</f>
        <v>0.30574712643678159</v>
      </c>
    </row>
    <row r="128" spans="5:20">
      <c r="E128" s="64" t="s">
        <v>138</v>
      </c>
      <c r="F128" s="64">
        <f>F124+F125+F126+F127</f>
        <v>5886</v>
      </c>
      <c r="G128" s="64">
        <f>G124+G125+G126+G127</f>
        <v>2552</v>
      </c>
      <c r="H128" s="64">
        <f>H124+H125+H126+H127</f>
        <v>3334</v>
      </c>
      <c r="I128" s="69">
        <f>G128/F128</f>
        <v>0.43357118586476384</v>
      </c>
      <c r="J128" s="64">
        <f>J124+J125+J126+J127</f>
        <v>1573</v>
      </c>
      <c r="K128" s="64">
        <f>K124+K125+K126+K127</f>
        <v>486</v>
      </c>
      <c r="L128" s="64">
        <f>L124+L125+L126+L127</f>
        <v>1087</v>
      </c>
      <c r="M128" s="69">
        <f>K128/J128</f>
        <v>0.30896376350921806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196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725</v>
      </c>
      <c r="G146" s="72">
        <f t="shared" si="15"/>
        <v>658</v>
      </c>
      <c r="H146" s="72">
        <f>F146-G146</f>
        <v>67</v>
      </c>
      <c r="I146" s="73">
        <f>G146/F146</f>
        <v>0.90758620689655167</v>
      </c>
      <c r="J146" s="74">
        <f t="shared" ref="J146:K150" si="16">F124</f>
        <v>1851</v>
      </c>
      <c r="K146" s="74">
        <f t="shared" si="16"/>
        <v>886</v>
      </c>
      <c r="L146" s="75">
        <f>J146-K146</f>
        <v>965</v>
      </c>
      <c r="M146" s="73">
        <f>K146/J146</f>
        <v>0.47866018368449487</v>
      </c>
      <c r="N146" s="72">
        <f t="shared" ref="N146:O150" si="17">N99+R99</f>
        <v>103</v>
      </c>
      <c r="O146" s="72">
        <f t="shared" si="17"/>
        <v>63</v>
      </c>
      <c r="P146" s="72">
        <f>N146-O146</f>
        <v>40</v>
      </c>
      <c r="Q146" s="73">
        <f>O146/N146</f>
        <v>0.61165048543689315</v>
      </c>
      <c r="R146" s="74">
        <f t="shared" ref="R146:S150" si="18">J124</f>
        <v>422</v>
      </c>
      <c r="S146" s="74">
        <f t="shared" si="18"/>
        <v>145</v>
      </c>
      <c r="T146" s="75">
        <f>R146-S146</f>
        <v>277</v>
      </c>
      <c r="U146" s="73">
        <f>S146/R146</f>
        <v>0.34360189573459715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133</v>
      </c>
      <c r="H147" s="76">
        <f>F147-G147</f>
        <v>54</v>
      </c>
      <c r="I147" s="77">
        <f>G147/F147</f>
        <v>0.71122994652406413</v>
      </c>
      <c r="J147" s="78">
        <f t="shared" si="16"/>
        <v>1186</v>
      </c>
      <c r="K147" s="78">
        <f t="shared" si="16"/>
        <v>446</v>
      </c>
      <c r="L147" s="79">
        <f>J147-K147</f>
        <v>740</v>
      </c>
      <c r="M147" s="77">
        <f>K147/J147</f>
        <v>0.37605396290050591</v>
      </c>
      <c r="N147" s="76">
        <f t="shared" si="17"/>
        <v>20</v>
      </c>
      <c r="O147" s="76">
        <f t="shared" si="17"/>
        <v>8</v>
      </c>
      <c r="P147" s="76">
        <f>N147-O147</f>
        <v>12</v>
      </c>
      <c r="Q147" s="77">
        <f>O147/N147</f>
        <v>0.4</v>
      </c>
      <c r="R147" s="78">
        <f t="shared" si="18"/>
        <v>380</v>
      </c>
      <c r="S147" s="78">
        <f t="shared" si="18"/>
        <v>87</v>
      </c>
      <c r="T147" s="79">
        <f>R147-S147</f>
        <v>293</v>
      </c>
      <c r="U147" s="77">
        <f>S147/R147</f>
        <v>0.22894736842105262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166</v>
      </c>
      <c r="H148" s="80">
        <f>F148-G148</f>
        <v>33</v>
      </c>
      <c r="I148" s="81">
        <f>G148/F148</f>
        <v>0.83417085427135673</v>
      </c>
      <c r="J148" s="82">
        <f t="shared" si="16"/>
        <v>1154</v>
      </c>
      <c r="K148" s="82">
        <f t="shared" si="16"/>
        <v>472</v>
      </c>
      <c r="L148" s="83">
        <f>J148-K148</f>
        <v>682</v>
      </c>
      <c r="M148" s="81">
        <f>K148/J148</f>
        <v>0.40901213171577122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336</v>
      </c>
      <c r="S148" s="82">
        <f t="shared" si="18"/>
        <v>121</v>
      </c>
      <c r="T148" s="83">
        <f>R148-S148</f>
        <v>215</v>
      </c>
      <c r="U148" s="81">
        <f>S148/R148</f>
        <v>0.36011904761904762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175</v>
      </c>
      <c r="H149" s="84">
        <f>F149-G149</f>
        <v>47</v>
      </c>
      <c r="I149" s="85">
        <f>G149/F149</f>
        <v>0.78828828828828834</v>
      </c>
      <c r="J149" s="86">
        <f t="shared" si="16"/>
        <v>1695</v>
      </c>
      <c r="K149" s="86">
        <f t="shared" si="16"/>
        <v>748</v>
      </c>
      <c r="L149" s="87">
        <f>J149-K149</f>
        <v>947</v>
      </c>
      <c r="M149" s="85">
        <f>K149/J149</f>
        <v>0.44129793510324483</v>
      </c>
      <c r="N149" s="84">
        <f t="shared" si="17"/>
        <v>29</v>
      </c>
      <c r="O149" s="84">
        <f t="shared" si="17"/>
        <v>16</v>
      </c>
      <c r="P149" s="84">
        <f>N149-O149</f>
        <v>13</v>
      </c>
      <c r="Q149" s="85">
        <f>O149/N149</f>
        <v>0.55172413793103448</v>
      </c>
      <c r="R149" s="86">
        <f t="shared" si="18"/>
        <v>435</v>
      </c>
      <c r="S149" s="86">
        <f t="shared" si="18"/>
        <v>133</v>
      </c>
      <c r="T149" s="87">
        <f>R149-S149</f>
        <v>302</v>
      </c>
      <c r="U149" s="85">
        <f>S149/R149</f>
        <v>0.30574712643678159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1333</v>
      </c>
      <c r="G150" s="88">
        <f t="shared" si="15"/>
        <v>1132</v>
      </c>
      <c r="H150" s="88">
        <f>F150-G150</f>
        <v>201</v>
      </c>
      <c r="I150" s="89">
        <f>G150/F150</f>
        <v>0.84921230307576889</v>
      </c>
      <c r="J150" s="90">
        <f t="shared" si="16"/>
        <v>5886</v>
      </c>
      <c r="K150" s="90">
        <f t="shared" si="16"/>
        <v>2552</v>
      </c>
      <c r="L150" s="91">
        <f>J150-K150</f>
        <v>3334</v>
      </c>
      <c r="M150" s="89">
        <f>K150/J150</f>
        <v>0.43357118586476384</v>
      </c>
      <c r="N150" s="88">
        <f t="shared" si="17"/>
        <v>172</v>
      </c>
      <c r="O150" s="88">
        <f t="shared" si="17"/>
        <v>106</v>
      </c>
      <c r="P150" s="88">
        <f>N150-O150</f>
        <v>66</v>
      </c>
      <c r="Q150" s="89">
        <f>O150/N150</f>
        <v>0.61627906976744184</v>
      </c>
      <c r="R150" s="90">
        <f t="shared" si="18"/>
        <v>1573</v>
      </c>
      <c r="S150" s="90">
        <f t="shared" si="18"/>
        <v>486</v>
      </c>
      <c r="T150" s="91">
        <f>R150-S150</f>
        <v>1087</v>
      </c>
      <c r="U150" s="89">
        <f>S150/R150</f>
        <v>0.30896376350921806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150"/>
  <sheetViews>
    <sheetView zoomScale="65" zoomScaleNormal="65" workbookViewId="0">
      <selection activeCell="O23" sqref="O2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199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9</v>
      </c>
      <c r="P8" s="19">
        <f>N8-O8</f>
        <v>1</v>
      </c>
      <c r="Q8" s="21">
        <f>O8/N8</f>
        <v>0.9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44</v>
      </c>
      <c r="H11" s="19">
        <f t="shared" ref="H11:H17" si="0">F11-G11</f>
        <v>1</v>
      </c>
      <c r="I11" s="21">
        <f t="shared" ref="I11:I17" si="1">G11/F11</f>
        <v>0.97777777777777775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27</v>
      </c>
      <c r="H14" s="19">
        <f t="shared" si="0"/>
        <v>3</v>
      </c>
      <c r="I14" s="21">
        <f t="shared" si="1"/>
        <v>0.9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20</v>
      </c>
      <c r="H16" s="19">
        <f t="shared" si="0"/>
        <v>8</v>
      </c>
      <c r="I16" s="21">
        <f t="shared" si="1"/>
        <v>0.7142857142857143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32</v>
      </c>
      <c r="P18" s="19">
        <f>N18-O18</f>
        <v>2</v>
      </c>
      <c r="Q18" s="21">
        <f>O18/N18</f>
        <v>0.94117647058823528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15</v>
      </c>
      <c r="G20" s="20">
        <v>15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6</v>
      </c>
      <c r="H21" s="19">
        <f t="shared" si="2"/>
        <v>2</v>
      </c>
      <c r="I21" s="21">
        <f t="shared" si="3"/>
        <v>0.75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7</v>
      </c>
      <c r="P23" s="19">
        <f>N23-O23</f>
        <v>1</v>
      </c>
      <c r="Q23" s="21">
        <f>O23/N23</f>
        <v>0.875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7</v>
      </c>
      <c r="H26" s="19">
        <f t="shared" si="2"/>
        <v>2</v>
      </c>
      <c r="I26" s="21">
        <f t="shared" si="3"/>
        <v>0.77777777777777779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2</v>
      </c>
      <c r="L28" s="19">
        <f>J28-K28</f>
        <v>2</v>
      </c>
      <c r="M28" s="21">
        <f>K28/J28</f>
        <v>0.5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13</v>
      </c>
      <c r="H32" s="19">
        <f t="shared" si="4"/>
        <v>7</v>
      </c>
      <c r="I32" s="21">
        <f t="shared" si="5"/>
        <v>0.65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8</v>
      </c>
      <c r="H33" s="19">
        <f t="shared" si="4"/>
        <v>1</v>
      </c>
      <c r="I33" s="21">
        <f t="shared" si="5"/>
        <v>0.88888888888888884</v>
      </c>
      <c r="J33" s="22"/>
      <c r="K33" s="20"/>
      <c r="L33" s="19"/>
      <c r="M33" s="21"/>
      <c r="N33" s="19">
        <v>4</v>
      </c>
      <c r="O33" s="20">
        <v>1</v>
      </c>
      <c r="P33" s="19">
        <f>N33-O33</f>
        <v>3</v>
      </c>
      <c r="Q33" s="21">
        <f>O33/N33</f>
        <v>0.25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7</v>
      </c>
      <c r="H34" s="19">
        <f t="shared" si="4"/>
        <v>3</v>
      </c>
      <c r="I34" s="21">
        <f t="shared" si="5"/>
        <v>0.7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2</v>
      </c>
      <c r="L35" s="19">
        <f>J35-K35</f>
        <v>2</v>
      </c>
      <c r="M35" s="21">
        <f>K35/J35</f>
        <v>0.5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1</v>
      </c>
      <c r="P36" s="19">
        <f>N36-O36</f>
        <v>2</v>
      </c>
      <c r="Q36" s="21">
        <f>O36/N36</f>
        <v>0.33333333333333331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720</v>
      </c>
      <c r="G38" s="27">
        <f>SUM(G7:G37)</f>
        <v>683</v>
      </c>
      <c r="H38" s="27">
        <f t="shared" si="4"/>
        <v>37</v>
      </c>
      <c r="I38" s="28">
        <f t="shared" si="5"/>
        <v>0.94861111111111107</v>
      </c>
      <c r="J38" s="27">
        <f>SUM(J7:J37)</f>
        <v>10</v>
      </c>
      <c r="K38" s="27">
        <f>SUM(K7:K37)</f>
        <v>6</v>
      </c>
      <c r="L38" s="27">
        <f>J38-K38</f>
        <v>4</v>
      </c>
      <c r="M38" s="28">
        <f>K38/J38</f>
        <v>0.6</v>
      </c>
      <c r="N38" s="27">
        <f>SUM(N7:N37)</f>
        <v>103</v>
      </c>
      <c r="O38" s="27">
        <f>SUM(O7:O37)</f>
        <v>61</v>
      </c>
      <c r="P38" s="27">
        <f>SUM(P7:P37)</f>
        <v>42</v>
      </c>
      <c r="Q38" s="28">
        <f>O38/N38</f>
        <v>0.59223300970873782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0</v>
      </c>
      <c r="H39" s="32">
        <f t="shared" si="4"/>
        <v>8</v>
      </c>
      <c r="I39" s="34">
        <f t="shared" si="5"/>
        <v>0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13</v>
      </c>
      <c r="H44" s="32">
        <f t="shared" si="4"/>
        <v>2</v>
      </c>
      <c r="I44" s="34">
        <f t="shared" si="5"/>
        <v>0.8666666666666667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1</v>
      </c>
      <c r="L45" s="32">
        <f>J45-K45</f>
        <v>1</v>
      </c>
      <c r="M45" s="34">
        <f>K45/J45</f>
        <v>0.5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29</v>
      </c>
      <c r="H47" s="32">
        <f t="shared" si="4"/>
        <v>1</v>
      </c>
      <c r="I47" s="34">
        <f t="shared" si="5"/>
        <v>0.96666666666666667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126</v>
      </c>
      <c r="H54" s="27">
        <f>SUM(H39:H53)</f>
        <v>39</v>
      </c>
      <c r="I54" s="28">
        <f t="shared" si="5"/>
        <v>0.76363636363636367</v>
      </c>
      <c r="J54" s="27">
        <f>SUM(J39:J53)</f>
        <v>22</v>
      </c>
      <c r="K54" s="27">
        <f>SUM(K39:K53)</f>
        <v>21</v>
      </c>
      <c r="L54" s="27">
        <f>SUM(L39:L53)</f>
        <v>1</v>
      </c>
      <c r="M54" s="28">
        <f>K54/J54</f>
        <v>0.95454545454545459</v>
      </c>
      <c r="N54" s="27">
        <f>SUM(N39:N53)</f>
        <v>20</v>
      </c>
      <c r="O54" s="27">
        <f>SUM(O39:O53)</f>
        <v>6</v>
      </c>
      <c r="P54" s="27">
        <f>N54-O54</f>
        <v>14</v>
      </c>
      <c r="Q54" s="28">
        <f>O54/N54</f>
        <v>0.3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8</v>
      </c>
      <c r="H55" s="39">
        <f t="shared" ref="H55:H71" si="6">F55-G55</f>
        <v>2</v>
      </c>
      <c r="I55" s="41">
        <f t="shared" si="5"/>
        <v>0.8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3</v>
      </c>
      <c r="P55" s="39">
        <v>3</v>
      </c>
      <c r="Q55" s="41">
        <f>O55/N55</f>
        <v>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1</v>
      </c>
      <c r="L56" s="39">
        <f>J56-K56</f>
        <v>2</v>
      </c>
      <c r="M56" s="41">
        <f>K56/J56</f>
        <v>0.33333333333333331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7</v>
      </c>
      <c r="H59" s="39">
        <f t="shared" si="6"/>
        <v>3</v>
      </c>
      <c r="I59" s="41">
        <f t="shared" si="5"/>
        <v>0.7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11</v>
      </c>
      <c r="H60" s="39">
        <f t="shared" si="6"/>
        <v>3</v>
      </c>
      <c r="I60" s="41">
        <f t="shared" ref="I60:I89" si="7">G60/F60</f>
        <v>0.7857142857142857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2</v>
      </c>
      <c r="H61" s="39">
        <f t="shared" si="6"/>
        <v>6</v>
      </c>
      <c r="I61" s="41">
        <f t="shared" si="7"/>
        <v>0.25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18</v>
      </c>
      <c r="H63" s="39">
        <f t="shared" si="6"/>
        <v>2</v>
      </c>
      <c r="I63" s="41">
        <f t="shared" si="7"/>
        <v>0.9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7</v>
      </c>
      <c r="H66" s="39">
        <f t="shared" si="6"/>
        <v>1</v>
      </c>
      <c r="I66" s="41">
        <f t="shared" si="7"/>
        <v>0.875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9</v>
      </c>
      <c r="H68" s="39">
        <f t="shared" si="6"/>
        <v>1</v>
      </c>
      <c r="I68" s="41">
        <f t="shared" si="7"/>
        <v>0.9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9</v>
      </c>
      <c r="H70" s="39">
        <f t="shared" si="6"/>
        <v>1</v>
      </c>
      <c r="I70" s="41">
        <f t="shared" si="7"/>
        <v>0.9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169</v>
      </c>
      <c r="H72" s="27">
        <f>SUM(H55:H71)</f>
        <v>25</v>
      </c>
      <c r="I72" s="28">
        <f t="shared" si="7"/>
        <v>0.87113402061855671</v>
      </c>
      <c r="J72" s="27">
        <f>SUM(J55:J71)</f>
        <v>5</v>
      </c>
      <c r="K72" s="27">
        <f>SUM(K55:K71)</f>
        <v>1</v>
      </c>
      <c r="L72" s="27">
        <f>J72-K72</f>
        <v>4</v>
      </c>
      <c r="M72" s="28">
        <f>K72/J72</f>
        <v>0.2</v>
      </c>
      <c r="N72" s="27">
        <f>SUM(N55:N71)</f>
        <v>20</v>
      </c>
      <c r="O72" s="27">
        <f>SUM(O55:O71)</f>
        <v>19</v>
      </c>
      <c r="P72" s="27">
        <f>SUM(P55:P71)</f>
        <v>4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3</v>
      </c>
      <c r="H75" s="46">
        <f t="shared" si="8"/>
        <v>2</v>
      </c>
      <c r="I75" s="48">
        <f t="shared" si="7"/>
        <v>0.6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7</v>
      </c>
      <c r="H77" s="46">
        <f t="shared" si="8"/>
        <v>8</v>
      </c>
      <c r="I77" s="48">
        <f t="shared" si="7"/>
        <v>0.46666666666666667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7</v>
      </c>
      <c r="P78" s="46">
        <f>N78-O78</f>
        <v>-2</v>
      </c>
      <c r="Q78" s="48">
        <f>O78/N78</f>
        <v>1.4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21</v>
      </c>
      <c r="H80" s="46">
        <f t="shared" si="8"/>
        <v>7</v>
      </c>
      <c r="I80" s="48">
        <f t="shared" si="7"/>
        <v>0.75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5</v>
      </c>
      <c r="H81" s="46">
        <f t="shared" si="8"/>
        <v>5</v>
      </c>
      <c r="I81" s="48">
        <f t="shared" si="7"/>
        <v>0.5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6</v>
      </c>
      <c r="H83" s="46">
        <f t="shared" si="8"/>
        <v>4</v>
      </c>
      <c r="I83" s="48">
        <f t="shared" si="7"/>
        <v>0.6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8</v>
      </c>
      <c r="H85" s="46">
        <f t="shared" si="8"/>
        <v>1</v>
      </c>
      <c r="I85" s="48">
        <f t="shared" si="7"/>
        <v>0.88888888888888884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187</v>
      </c>
      <c r="H88" s="52">
        <f>SUM(H73:H87)</f>
        <v>30</v>
      </c>
      <c r="I88" s="53">
        <f t="shared" si="7"/>
        <v>0.86175115207373276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17</v>
      </c>
      <c r="P88" s="52">
        <f>SUM(P73:P87)</f>
        <v>12</v>
      </c>
      <c r="Q88" s="53">
        <f>O88/N88</f>
        <v>0.58620689655172409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1296</v>
      </c>
      <c r="G89" s="52">
        <f>G38+G54+G72+G88</f>
        <v>1165</v>
      </c>
      <c r="H89" s="52">
        <f>H38+H54+H72+H88</f>
        <v>131</v>
      </c>
      <c r="I89" s="53">
        <f t="shared" si="7"/>
        <v>0.8989197530864198</v>
      </c>
      <c r="J89" s="52">
        <f>J38+J54+J72+J88</f>
        <v>42</v>
      </c>
      <c r="K89" s="52">
        <f>K38+K54+K72+K88</f>
        <v>28</v>
      </c>
      <c r="L89" s="52">
        <f>L38+L54+L72+L88</f>
        <v>14</v>
      </c>
      <c r="M89" s="53">
        <f>K89/J89</f>
        <v>0.66666666666666663</v>
      </c>
      <c r="N89" s="52">
        <f>N38+N54+N72+N88</f>
        <v>172</v>
      </c>
      <c r="O89" s="52">
        <f>O38+O54+O72+O88</f>
        <v>103</v>
      </c>
      <c r="P89" s="52">
        <f>P38+P54+P72+P88</f>
        <v>72</v>
      </c>
      <c r="Q89" s="53">
        <f>O89/N89</f>
        <v>0.59883720930232553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199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720</v>
      </c>
      <c r="G99" s="58">
        <f t="shared" si="9"/>
        <v>683</v>
      </c>
      <c r="H99" s="58">
        <f t="shared" si="9"/>
        <v>37</v>
      </c>
      <c r="I99" s="59">
        <f t="shared" si="9"/>
        <v>0.94861111111111107</v>
      </c>
      <c r="J99" s="58">
        <f t="shared" si="9"/>
        <v>10</v>
      </c>
      <c r="K99" s="58">
        <f t="shared" si="9"/>
        <v>6</v>
      </c>
      <c r="L99" s="58">
        <f t="shared" si="9"/>
        <v>4</v>
      </c>
      <c r="M99" s="59">
        <f t="shared" si="9"/>
        <v>0.6</v>
      </c>
      <c r="N99" s="58">
        <f t="shared" si="9"/>
        <v>103</v>
      </c>
      <c r="O99" s="58">
        <f t="shared" si="9"/>
        <v>61</v>
      </c>
      <c r="P99" s="58">
        <f t="shared" si="9"/>
        <v>42</v>
      </c>
      <c r="Q99" s="59">
        <f t="shared" si="9"/>
        <v>0.59223300970873782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833</v>
      </c>
      <c r="W99" s="58">
        <f t="shared" si="10"/>
        <v>750</v>
      </c>
      <c r="X99" s="58">
        <f>V99-W99</f>
        <v>83</v>
      </c>
      <c r="Y99" s="59">
        <f>W99/V99</f>
        <v>0.9003601440576231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126</v>
      </c>
      <c r="H100" s="60">
        <f t="shared" si="11"/>
        <v>39</v>
      </c>
      <c r="I100" s="61">
        <f t="shared" si="11"/>
        <v>0.76363636363636367</v>
      </c>
      <c r="J100" s="60">
        <f t="shared" si="11"/>
        <v>22</v>
      </c>
      <c r="K100" s="60">
        <f t="shared" si="11"/>
        <v>21</v>
      </c>
      <c r="L100" s="60">
        <f t="shared" si="11"/>
        <v>1</v>
      </c>
      <c r="M100" s="61">
        <f t="shared" si="11"/>
        <v>0.95454545454545459</v>
      </c>
      <c r="N100" s="60">
        <f t="shared" si="11"/>
        <v>20</v>
      </c>
      <c r="O100" s="60">
        <f t="shared" si="11"/>
        <v>6</v>
      </c>
      <c r="P100" s="60">
        <f t="shared" si="11"/>
        <v>14</v>
      </c>
      <c r="Q100" s="61">
        <f t="shared" si="11"/>
        <v>0.3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153</v>
      </c>
      <c r="X100" s="58">
        <f>V100-W100</f>
        <v>54</v>
      </c>
      <c r="Y100" s="59">
        <f>W100/V100</f>
        <v>0.73913043478260865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169</v>
      </c>
      <c r="H101" s="62">
        <f t="shared" si="12"/>
        <v>25</v>
      </c>
      <c r="I101" s="63">
        <f t="shared" si="12"/>
        <v>0.87113402061855671</v>
      </c>
      <c r="J101" s="62">
        <f t="shared" si="12"/>
        <v>5</v>
      </c>
      <c r="K101" s="62">
        <f t="shared" si="12"/>
        <v>1</v>
      </c>
      <c r="L101" s="62">
        <f t="shared" si="12"/>
        <v>4</v>
      </c>
      <c r="M101" s="63">
        <f t="shared" si="12"/>
        <v>0.2</v>
      </c>
      <c r="N101" s="62">
        <f t="shared" si="12"/>
        <v>20</v>
      </c>
      <c r="O101" s="62">
        <f t="shared" si="12"/>
        <v>19</v>
      </c>
      <c r="P101" s="62">
        <f t="shared" si="12"/>
        <v>4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189</v>
      </c>
      <c r="X101" s="58">
        <f>V101-W101</f>
        <v>30</v>
      </c>
      <c r="Y101" s="59">
        <f>W101/V101</f>
        <v>0.86301369863013699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187</v>
      </c>
      <c r="H102" s="52">
        <f t="shared" si="13"/>
        <v>30</v>
      </c>
      <c r="I102" s="53">
        <f t="shared" si="13"/>
        <v>0.86175115207373276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17</v>
      </c>
      <c r="P102" s="52">
        <f t="shared" si="13"/>
        <v>12</v>
      </c>
      <c r="Q102" s="53">
        <f t="shared" si="13"/>
        <v>0.58620689655172409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204</v>
      </c>
      <c r="X102" s="58">
        <f>V102-W102</f>
        <v>47</v>
      </c>
      <c r="Y102" s="59">
        <f>W102/V102</f>
        <v>0.8127490039840638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1296</v>
      </c>
      <c r="G103" s="52">
        <f t="shared" si="14"/>
        <v>1165</v>
      </c>
      <c r="H103" s="52">
        <f t="shared" si="14"/>
        <v>131</v>
      </c>
      <c r="I103" s="53">
        <f t="shared" si="14"/>
        <v>0.8989197530864198</v>
      </c>
      <c r="J103" s="52">
        <f t="shared" si="14"/>
        <v>42</v>
      </c>
      <c r="K103" s="52">
        <f t="shared" si="14"/>
        <v>28</v>
      </c>
      <c r="L103" s="52">
        <f t="shared" si="14"/>
        <v>14</v>
      </c>
      <c r="M103" s="53">
        <f t="shared" si="14"/>
        <v>0.66666666666666663</v>
      </c>
      <c r="N103" s="52">
        <f t="shared" si="14"/>
        <v>172</v>
      </c>
      <c r="O103" s="52">
        <f t="shared" si="14"/>
        <v>103</v>
      </c>
      <c r="P103" s="52">
        <f t="shared" si="14"/>
        <v>72</v>
      </c>
      <c r="Q103" s="53">
        <f t="shared" si="14"/>
        <v>0.59883720930232553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1510</v>
      </c>
      <c r="W103" s="58">
        <f t="shared" si="10"/>
        <v>1296</v>
      </c>
      <c r="X103" s="58">
        <f>V103-W103</f>
        <v>214</v>
      </c>
      <c r="Y103" s="59">
        <f>W103/V103</f>
        <v>0.8582781456953642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200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1338</v>
      </c>
      <c r="J116" s="116"/>
      <c r="K116" s="116"/>
      <c r="L116" s="117">
        <f>G89+K89</f>
        <v>1193</v>
      </c>
      <c r="M116" s="117"/>
      <c r="N116" s="117"/>
      <c r="O116" s="117">
        <f>I116-L116</f>
        <v>145</v>
      </c>
      <c r="P116" s="117"/>
      <c r="Q116" s="117"/>
      <c r="R116" s="118">
        <f>L116/I116</f>
        <v>0.89162929745889385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103</v>
      </c>
      <c r="M117" s="117"/>
      <c r="N117" s="117"/>
      <c r="O117" s="117">
        <f>I117-L117</f>
        <v>69</v>
      </c>
      <c r="P117" s="117"/>
      <c r="Q117" s="117"/>
      <c r="R117" s="118">
        <f>L117/I117</f>
        <v>0.59883720930232553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1510</v>
      </c>
      <c r="J118" s="116"/>
      <c r="K118" s="116"/>
      <c r="L118" s="117">
        <f>SUM(L116:L117)</f>
        <v>1296</v>
      </c>
      <c r="M118" s="117"/>
      <c r="N118" s="117"/>
      <c r="O118" s="117">
        <f>SUM(O116:O117)</f>
        <v>214</v>
      </c>
      <c r="P118" s="117"/>
      <c r="Q118" s="117"/>
      <c r="R118" s="118">
        <f>L118/I118</f>
        <v>0.8582781456953642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1861</v>
      </c>
      <c r="G124" s="67">
        <v>895</v>
      </c>
      <c r="H124" s="67">
        <f>F124-G124</f>
        <v>966</v>
      </c>
      <c r="I124" s="68">
        <f>G124/F124</f>
        <v>0.48092423428264375</v>
      </c>
      <c r="J124" s="67">
        <v>426</v>
      </c>
      <c r="K124" s="67">
        <v>144</v>
      </c>
      <c r="L124" s="67">
        <f>J124-K124</f>
        <v>282</v>
      </c>
      <c r="M124" s="68">
        <f>K124/J124</f>
        <v>0.3380281690140845</v>
      </c>
    </row>
    <row r="125" spans="5:20">
      <c r="E125" s="64" t="s">
        <v>61</v>
      </c>
      <c r="F125" s="67">
        <v>1223</v>
      </c>
      <c r="G125" s="67">
        <v>505</v>
      </c>
      <c r="H125" s="67">
        <f>F125-G125</f>
        <v>718</v>
      </c>
      <c r="I125" s="68">
        <f>G125/F125</f>
        <v>0.41291905151267377</v>
      </c>
      <c r="J125" s="67">
        <v>393</v>
      </c>
      <c r="K125" s="67">
        <v>95</v>
      </c>
      <c r="L125" s="67">
        <f>J125-K125</f>
        <v>298</v>
      </c>
      <c r="M125" s="68">
        <f>K125/J125</f>
        <v>0.24173027989821882</v>
      </c>
    </row>
    <row r="126" spans="5:20">
      <c r="E126" s="64" t="s">
        <v>85</v>
      </c>
      <c r="F126" s="67">
        <v>1160</v>
      </c>
      <c r="G126" s="67">
        <v>510</v>
      </c>
      <c r="H126" s="67">
        <f>F126-G126</f>
        <v>650</v>
      </c>
      <c r="I126" s="68">
        <f>G126/F126</f>
        <v>0.43965517241379309</v>
      </c>
      <c r="J126" s="67">
        <v>340</v>
      </c>
      <c r="K126" s="67">
        <v>121</v>
      </c>
      <c r="L126" s="67">
        <f>J126-K126</f>
        <v>219</v>
      </c>
      <c r="M126" s="68">
        <f>K126/J126</f>
        <v>0.35588235294117648</v>
      </c>
    </row>
    <row r="127" spans="5:20">
      <c r="E127" s="64" t="s">
        <v>109</v>
      </c>
      <c r="F127" s="67">
        <v>1743</v>
      </c>
      <c r="G127" s="67">
        <v>806</v>
      </c>
      <c r="H127" s="67">
        <f>F127-G127</f>
        <v>937</v>
      </c>
      <c r="I127" s="68">
        <f>G127/F127</f>
        <v>0.46242111302352268</v>
      </c>
      <c r="J127" s="67">
        <v>451</v>
      </c>
      <c r="K127" s="67">
        <v>148</v>
      </c>
      <c r="L127" s="67">
        <f>J127-K127</f>
        <v>303</v>
      </c>
      <c r="M127" s="68">
        <f>K127/J127</f>
        <v>0.32815964523281599</v>
      </c>
    </row>
    <row r="128" spans="5:20">
      <c r="E128" s="64" t="s">
        <v>138</v>
      </c>
      <c r="F128" s="64">
        <f>F124+F125+F126+F127</f>
        <v>5987</v>
      </c>
      <c r="G128" s="64">
        <f>G124+G125+G126+G127</f>
        <v>2716</v>
      </c>
      <c r="H128" s="64">
        <f>H124+H125+H126+H127</f>
        <v>3271</v>
      </c>
      <c r="I128" s="69">
        <f>G128/F128</f>
        <v>0.45364957407716722</v>
      </c>
      <c r="J128" s="64">
        <f>J124+J125+J126+J127</f>
        <v>1610</v>
      </c>
      <c r="K128" s="64">
        <f>K124+K125+K126+K127</f>
        <v>508</v>
      </c>
      <c r="L128" s="64">
        <f>L124+L125+L126+L127</f>
        <v>1102</v>
      </c>
      <c r="M128" s="69">
        <f>K128/J128</f>
        <v>0.31552795031055902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199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730</v>
      </c>
      <c r="G146" s="72">
        <f t="shared" si="15"/>
        <v>689</v>
      </c>
      <c r="H146" s="72">
        <f>F146-G146</f>
        <v>41</v>
      </c>
      <c r="I146" s="73">
        <f>G146/F146</f>
        <v>0.94383561643835612</v>
      </c>
      <c r="J146" s="74">
        <f t="shared" ref="J146:K150" si="16">F124</f>
        <v>1861</v>
      </c>
      <c r="K146" s="74">
        <f t="shared" si="16"/>
        <v>895</v>
      </c>
      <c r="L146" s="75">
        <f>J146-K146</f>
        <v>966</v>
      </c>
      <c r="M146" s="73">
        <f>K146/J146</f>
        <v>0.48092423428264375</v>
      </c>
      <c r="N146" s="72">
        <f t="shared" ref="N146:O150" si="17">N99+R99</f>
        <v>103</v>
      </c>
      <c r="O146" s="72">
        <f t="shared" si="17"/>
        <v>61</v>
      </c>
      <c r="P146" s="72">
        <f>N146-O146</f>
        <v>42</v>
      </c>
      <c r="Q146" s="73">
        <f>O146/N146</f>
        <v>0.59223300970873782</v>
      </c>
      <c r="R146" s="74">
        <f t="shared" ref="R146:S150" si="18">J124</f>
        <v>426</v>
      </c>
      <c r="S146" s="74">
        <f t="shared" si="18"/>
        <v>144</v>
      </c>
      <c r="T146" s="75">
        <f>R146-S146</f>
        <v>282</v>
      </c>
      <c r="U146" s="73">
        <f>S146/R146</f>
        <v>0.3380281690140845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147</v>
      </c>
      <c r="H147" s="76">
        <f>F147-G147</f>
        <v>40</v>
      </c>
      <c r="I147" s="77">
        <f>G147/F147</f>
        <v>0.78609625668449201</v>
      </c>
      <c r="J147" s="78">
        <f t="shared" si="16"/>
        <v>1223</v>
      </c>
      <c r="K147" s="78">
        <f t="shared" si="16"/>
        <v>505</v>
      </c>
      <c r="L147" s="79">
        <f>J147-K147</f>
        <v>718</v>
      </c>
      <c r="M147" s="77">
        <f>K147/J147</f>
        <v>0.41291905151267377</v>
      </c>
      <c r="N147" s="76">
        <f t="shared" si="17"/>
        <v>20</v>
      </c>
      <c r="O147" s="76">
        <f t="shared" si="17"/>
        <v>6</v>
      </c>
      <c r="P147" s="76">
        <f>N147-O147</f>
        <v>14</v>
      </c>
      <c r="Q147" s="77">
        <f>O147/N147</f>
        <v>0.3</v>
      </c>
      <c r="R147" s="78">
        <f t="shared" si="18"/>
        <v>393</v>
      </c>
      <c r="S147" s="78">
        <f t="shared" si="18"/>
        <v>95</v>
      </c>
      <c r="T147" s="79">
        <f>R147-S147</f>
        <v>298</v>
      </c>
      <c r="U147" s="77">
        <f>S147/R147</f>
        <v>0.24173027989821882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170</v>
      </c>
      <c r="H148" s="80">
        <f>F148-G148</f>
        <v>29</v>
      </c>
      <c r="I148" s="81">
        <f>G148/F148</f>
        <v>0.85427135678391963</v>
      </c>
      <c r="J148" s="82">
        <f t="shared" si="16"/>
        <v>1160</v>
      </c>
      <c r="K148" s="82">
        <f t="shared" si="16"/>
        <v>510</v>
      </c>
      <c r="L148" s="83">
        <f>J148-K148</f>
        <v>650</v>
      </c>
      <c r="M148" s="81">
        <f>K148/J148</f>
        <v>0.43965517241379309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340</v>
      </c>
      <c r="S148" s="82">
        <f t="shared" si="18"/>
        <v>121</v>
      </c>
      <c r="T148" s="83">
        <f>R148-S148</f>
        <v>219</v>
      </c>
      <c r="U148" s="81">
        <f>S148/R148</f>
        <v>0.35588235294117648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187</v>
      </c>
      <c r="H149" s="84">
        <f>F149-G149</f>
        <v>35</v>
      </c>
      <c r="I149" s="85">
        <f>G149/F149</f>
        <v>0.84234234234234229</v>
      </c>
      <c r="J149" s="86">
        <f t="shared" si="16"/>
        <v>1743</v>
      </c>
      <c r="K149" s="86">
        <f t="shared" si="16"/>
        <v>806</v>
      </c>
      <c r="L149" s="87">
        <f>J149-K149</f>
        <v>937</v>
      </c>
      <c r="M149" s="85">
        <f>K149/J149</f>
        <v>0.46242111302352268</v>
      </c>
      <c r="N149" s="84">
        <f t="shared" si="17"/>
        <v>29</v>
      </c>
      <c r="O149" s="84">
        <f t="shared" si="17"/>
        <v>17</v>
      </c>
      <c r="P149" s="84">
        <f>N149-O149</f>
        <v>12</v>
      </c>
      <c r="Q149" s="85">
        <f>O149/N149</f>
        <v>0.58620689655172409</v>
      </c>
      <c r="R149" s="86">
        <f t="shared" si="18"/>
        <v>451</v>
      </c>
      <c r="S149" s="86">
        <f t="shared" si="18"/>
        <v>148</v>
      </c>
      <c r="T149" s="87">
        <f>R149-S149</f>
        <v>303</v>
      </c>
      <c r="U149" s="85">
        <f>S149/R149</f>
        <v>0.32815964523281599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1338</v>
      </c>
      <c r="G150" s="88">
        <f t="shared" si="15"/>
        <v>1193</v>
      </c>
      <c r="H150" s="88">
        <f>F150-G150</f>
        <v>145</v>
      </c>
      <c r="I150" s="89">
        <f>G150/F150</f>
        <v>0.89162929745889385</v>
      </c>
      <c r="J150" s="90">
        <f t="shared" si="16"/>
        <v>5987</v>
      </c>
      <c r="K150" s="90">
        <f t="shared" si="16"/>
        <v>2716</v>
      </c>
      <c r="L150" s="91">
        <f>J150-K150</f>
        <v>3271</v>
      </c>
      <c r="M150" s="89">
        <f>K150/J150</f>
        <v>0.45364957407716722</v>
      </c>
      <c r="N150" s="88">
        <f t="shared" si="17"/>
        <v>172</v>
      </c>
      <c r="O150" s="88">
        <f t="shared" si="17"/>
        <v>103</v>
      </c>
      <c r="P150" s="88">
        <f>N150-O150</f>
        <v>69</v>
      </c>
      <c r="Q150" s="89">
        <f>O150/N150</f>
        <v>0.59883720930232553</v>
      </c>
      <c r="R150" s="90">
        <f t="shared" si="18"/>
        <v>1610</v>
      </c>
      <c r="S150" s="90">
        <f t="shared" si="18"/>
        <v>508</v>
      </c>
      <c r="T150" s="91">
        <f>R150-S150</f>
        <v>1102</v>
      </c>
      <c r="U150" s="89">
        <f>S150/R150</f>
        <v>0.31552795031055902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8"/>
  <sheetViews>
    <sheetView topLeftCell="C1" zoomScale="65" zoomScaleNormal="65" workbookViewId="0">
      <selection activeCell="G13" sqref="G1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48</v>
      </c>
      <c r="H8" s="19">
        <f>F8-G8</f>
        <v>9</v>
      </c>
      <c r="I8" s="21">
        <f>G8/F8</f>
        <v>0.84210526315789469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7</v>
      </c>
      <c r="P8" s="19">
        <f>N8-O8</f>
        <v>3</v>
      </c>
      <c r="Q8" s="21">
        <f>O8/N8</f>
        <v>0.7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2</v>
      </c>
      <c r="K9" s="20"/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43</v>
      </c>
      <c r="H11" s="19">
        <f t="shared" ref="H11:H17" si="0">F11-G11</f>
        <v>2</v>
      </c>
      <c r="I11" s="21">
        <f t="shared" ref="I11:I17" si="1">G11/F11</f>
        <v>0.9555555555555556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176</v>
      </c>
      <c r="H12" s="19">
        <f t="shared" si="0"/>
        <v>10</v>
      </c>
      <c r="I12" s="21">
        <f t="shared" si="1"/>
        <v>0.94623655913978499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30</v>
      </c>
      <c r="P18" s="19">
        <f>N18-O18</f>
        <v>4</v>
      </c>
      <c r="Q18" s="21">
        <f>O18/N18</f>
        <v>0.88235294117647056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26</v>
      </c>
      <c r="H19" s="19">
        <f t="shared" ref="H19:H26" si="2">F19-G19</f>
        <v>3</v>
      </c>
      <c r="I19" s="21">
        <f t="shared" ref="I19:I26" si="3">G19/F19</f>
        <v>0.89655172413793105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7</v>
      </c>
      <c r="H21" s="19">
        <f t="shared" si="2"/>
        <v>1</v>
      </c>
      <c r="I21" s="21">
        <f t="shared" si="3"/>
        <v>0.875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10</v>
      </c>
      <c r="G22" s="20">
        <v>10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3</v>
      </c>
      <c r="P22" s="19">
        <f>N22-O22</f>
        <v>1</v>
      </c>
      <c r="Q22" s="21">
        <f>O22/N22</f>
        <v>0.75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8</v>
      </c>
      <c r="H26" s="19">
        <f t="shared" si="2"/>
        <v>1</v>
      </c>
      <c r="I26" s="21">
        <f t="shared" si="3"/>
        <v>0.88888888888888884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4</v>
      </c>
      <c r="L28" s="19">
        <f>J28-K28</f>
        <v>0</v>
      </c>
      <c r="M28" s="21">
        <f>K28/J28</f>
        <v>1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12</v>
      </c>
      <c r="G30" s="20">
        <v>12</v>
      </c>
      <c r="H30" s="19">
        <f t="shared" si="4"/>
        <v>0</v>
      </c>
      <c r="I30" s="21">
        <f t="shared" si="5"/>
        <v>1</v>
      </c>
      <c r="J30" s="22">
        <v>8</v>
      </c>
      <c r="K30" s="20">
        <v>8</v>
      </c>
      <c r="L30" s="19">
        <f>J30-K30</f>
        <v>0</v>
      </c>
      <c r="M30" s="21">
        <f>K30/J30</f>
        <v>1</v>
      </c>
      <c r="N30" s="19"/>
      <c r="O30" s="20"/>
      <c r="P30" s="19"/>
      <c r="Q30" s="21"/>
      <c r="R30" s="19">
        <v>4</v>
      </c>
      <c r="S30" s="20">
        <v>1</v>
      </c>
      <c r="T30" s="19">
        <f>R30-S30</f>
        <v>3</v>
      </c>
      <c r="U30" s="21">
        <f>S30/R30</f>
        <v>0.25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7</v>
      </c>
      <c r="H31" s="19">
        <f t="shared" si="4"/>
        <v>3</v>
      </c>
      <c r="I31" s="21">
        <f t="shared" si="5"/>
        <v>0.7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5</v>
      </c>
      <c r="H33" s="19">
        <f t="shared" si="4"/>
        <v>4</v>
      </c>
      <c r="I33" s="21">
        <f t="shared" si="5"/>
        <v>0.55555555555555558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9</v>
      </c>
      <c r="H36" s="19">
        <f t="shared" si="4"/>
        <v>1</v>
      </c>
      <c r="I36" s="21">
        <f t="shared" si="5"/>
        <v>0.9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677</v>
      </c>
      <c r="G37" s="27">
        <f>SUM(G7:G36)</f>
        <v>630</v>
      </c>
      <c r="H37" s="27">
        <f t="shared" si="4"/>
        <v>47</v>
      </c>
      <c r="I37" s="28">
        <f t="shared" si="5"/>
        <v>0.930576070901034</v>
      </c>
      <c r="J37" s="27">
        <f>SUM(J7:J36)</f>
        <v>16</v>
      </c>
      <c r="K37" s="27">
        <f>SUM(K7:K36)</f>
        <v>13</v>
      </c>
      <c r="L37" s="27">
        <f>J37-K37</f>
        <v>3</v>
      </c>
      <c r="M37" s="28">
        <f>K37/J37</f>
        <v>0.8125</v>
      </c>
      <c r="N37" s="27">
        <f>SUM(N7:N36)</f>
        <v>103</v>
      </c>
      <c r="O37" s="27">
        <f>SUM(O7:O36)</f>
        <v>65</v>
      </c>
      <c r="P37" s="27">
        <f>SUM(P7:P36)</f>
        <v>38</v>
      </c>
      <c r="Q37" s="28">
        <f>O37/N37</f>
        <v>0.6310679611650486</v>
      </c>
      <c r="R37" s="27">
        <f>SUM(R7:R36)</f>
        <v>4</v>
      </c>
      <c r="S37" s="27">
        <f>SUM(S7:S36)</f>
        <v>1</v>
      </c>
      <c r="T37" s="27">
        <f>SUM(T7:T36)</f>
        <v>3</v>
      </c>
      <c r="U37" s="28">
        <f>S37/R37</f>
        <v>0.25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7</v>
      </c>
      <c r="H40" s="32">
        <f t="shared" si="4"/>
        <v>3</v>
      </c>
      <c r="I40" s="34">
        <f t="shared" si="5"/>
        <v>0.7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12</v>
      </c>
      <c r="H43" s="32">
        <f t="shared" si="4"/>
        <v>3</v>
      </c>
      <c r="I43" s="34">
        <f t="shared" si="5"/>
        <v>0.8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2</v>
      </c>
      <c r="T45" s="32">
        <f>R45-S45</f>
        <v>3</v>
      </c>
      <c r="U45" s="34">
        <f>S45/R45</f>
        <v>0.4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30</v>
      </c>
      <c r="H46" s="32">
        <f t="shared" si="4"/>
        <v>0</v>
      </c>
      <c r="I46" s="34">
        <f t="shared" si="5"/>
        <v>1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11</v>
      </c>
      <c r="L48" s="32">
        <f>J48-K48</f>
        <v>3</v>
      </c>
      <c r="M48" s="34">
        <f>K48/J48</f>
        <v>0.7857142857142857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121</v>
      </c>
      <c r="H53" s="27">
        <f>SUM(H38:H52)</f>
        <v>44</v>
      </c>
      <c r="I53" s="28">
        <f t="shared" si="5"/>
        <v>0.73333333333333328</v>
      </c>
      <c r="J53" s="27">
        <f>SUM(J38:J52)</f>
        <v>36</v>
      </c>
      <c r="K53" s="27">
        <f>SUM(K38:K52)</f>
        <v>16</v>
      </c>
      <c r="L53" s="27">
        <f>SUM(L38:L52)</f>
        <v>20</v>
      </c>
      <c r="M53" s="28">
        <f>K53/J53</f>
        <v>0.44444444444444442</v>
      </c>
      <c r="N53" s="27">
        <f>SUM(N38:N52)</f>
        <v>20</v>
      </c>
      <c r="O53" s="27">
        <f>SUM(O38:O52)</f>
        <v>7</v>
      </c>
      <c r="P53" s="27">
        <f>N53-O53</f>
        <v>13</v>
      </c>
      <c r="Q53" s="28">
        <f>O53/N53</f>
        <v>0.35</v>
      </c>
      <c r="R53" s="27">
        <f>SUM(R38:R52)</f>
        <v>5</v>
      </c>
      <c r="S53" s="27">
        <f>SUM(S38:S52)</f>
        <v>2</v>
      </c>
      <c r="T53" s="27">
        <f>R53-S53</f>
        <v>3</v>
      </c>
      <c r="U53" s="28">
        <f>S53/R53</f>
        <v>0.4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7</v>
      </c>
      <c r="H56" s="39">
        <f t="shared" si="6"/>
        <v>3</v>
      </c>
      <c r="I56" s="41">
        <f t="shared" si="5"/>
        <v>0.7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9</v>
      </c>
      <c r="H57" s="39">
        <f t="shared" si="6"/>
        <v>1</v>
      </c>
      <c r="I57" s="41">
        <f t="shared" si="5"/>
        <v>0.9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13</v>
      </c>
      <c r="H59" s="39">
        <f t="shared" si="6"/>
        <v>1</v>
      </c>
      <c r="I59" s="41">
        <f t="shared" si="5"/>
        <v>0.9285714285714286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6</v>
      </c>
      <c r="H60" s="39">
        <f t="shared" si="6"/>
        <v>2</v>
      </c>
      <c r="I60" s="41">
        <f t="shared" ref="I60:I87" si="7">G60/F60</f>
        <v>0.75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6</v>
      </c>
      <c r="H65" s="39">
        <f t="shared" si="6"/>
        <v>2</v>
      </c>
      <c r="I65" s="41">
        <f t="shared" si="7"/>
        <v>0.75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14</v>
      </c>
      <c r="H66" s="39">
        <f t="shared" si="6"/>
        <v>5</v>
      </c>
      <c r="I66" s="41">
        <f t="shared" si="7"/>
        <v>0.73684210526315785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5</v>
      </c>
      <c r="H67" s="39">
        <f t="shared" si="6"/>
        <v>5</v>
      </c>
      <c r="I67" s="41">
        <f t="shared" si="7"/>
        <v>0.5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16</v>
      </c>
      <c r="H68" s="39">
        <f t="shared" si="6"/>
        <v>4</v>
      </c>
      <c r="I68" s="41">
        <f t="shared" si="7"/>
        <v>0.8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174</v>
      </c>
      <c r="G70" s="27">
        <f>SUM(G54:G69)</f>
        <v>148</v>
      </c>
      <c r="H70" s="27">
        <f>SUM(H54:H69)</f>
        <v>26</v>
      </c>
      <c r="I70" s="28">
        <f t="shared" si="7"/>
        <v>0.85057471264367812</v>
      </c>
      <c r="J70" s="27">
        <f>SUM(J54:J69)</f>
        <v>5</v>
      </c>
      <c r="K70" s="27">
        <f>SUM(K54:K69)</f>
        <v>3</v>
      </c>
      <c r="L70" s="27">
        <f>J70-K70</f>
        <v>2</v>
      </c>
      <c r="M70" s="28">
        <f>K70/J70</f>
        <v>0.6</v>
      </c>
      <c r="N70" s="27">
        <f>SUM(N54:N69)</f>
        <v>20</v>
      </c>
      <c r="O70" s="27">
        <f>SUM(O54:O69)</f>
        <v>13</v>
      </c>
      <c r="P70" s="27">
        <f>SUM(P54:P69)</f>
        <v>7</v>
      </c>
      <c r="Q70" s="28">
        <f>O70/N70</f>
        <v>0.65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1</v>
      </c>
      <c r="L75" s="46">
        <f>J75-K75</f>
        <v>1</v>
      </c>
      <c r="M75" s="48">
        <f>K75/J75</f>
        <v>0.5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17</v>
      </c>
      <c r="H78" s="46">
        <f t="shared" si="8"/>
        <v>11</v>
      </c>
      <c r="I78" s="48">
        <f t="shared" si="7"/>
        <v>0.6071428571428571</v>
      </c>
      <c r="J78" s="49"/>
      <c r="K78" s="47"/>
      <c r="L78" s="46"/>
      <c r="M78" s="48"/>
      <c r="N78" s="46">
        <v>7</v>
      </c>
      <c r="O78" s="47">
        <v>7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6</v>
      </c>
      <c r="H79" s="46">
        <f t="shared" si="8"/>
        <v>4</v>
      </c>
      <c r="I79" s="48">
        <f t="shared" si="7"/>
        <v>0.6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10</v>
      </c>
      <c r="H80" s="46">
        <f t="shared" si="8"/>
        <v>0</v>
      </c>
      <c r="I80" s="48">
        <f t="shared" si="7"/>
        <v>1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6</v>
      </c>
      <c r="H83" s="46">
        <f t="shared" si="8"/>
        <v>3</v>
      </c>
      <c r="I83" s="48">
        <f t="shared" si="7"/>
        <v>0.66666666666666663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4</v>
      </c>
      <c r="H85" s="46">
        <f t="shared" si="8"/>
        <v>4</v>
      </c>
      <c r="I85" s="48">
        <f t="shared" si="7"/>
        <v>0.5</v>
      </c>
      <c r="J85" s="49">
        <v>4</v>
      </c>
      <c r="K85" s="47">
        <v>1</v>
      </c>
      <c r="L85" s="46">
        <f>J85-K85</f>
        <v>3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193</v>
      </c>
      <c r="H86" s="52">
        <f>SUM(H71:H85)</f>
        <v>24</v>
      </c>
      <c r="I86" s="53">
        <f t="shared" si="7"/>
        <v>0.88940092165898621</v>
      </c>
      <c r="J86" s="52">
        <f>SUM(J71:J85)</f>
        <v>11</v>
      </c>
      <c r="K86" s="52">
        <f>SUM(K71:K85)</f>
        <v>2</v>
      </c>
      <c r="L86" s="52">
        <f>J86-K86</f>
        <v>9</v>
      </c>
      <c r="M86" s="53">
        <f>K86/J86</f>
        <v>0.18181818181818182</v>
      </c>
      <c r="N86" s="52">
        <f>SUM(N71:N85)</f>
        <v>29</v>
      </c>
      <c r="O86" s="52">
        <f>SUM(O71:O85)</f>
        <v>18</v>
      </c>
      <c r="P86" s="52">
        <f>SUM(P71:P85)</f>
        <v>11</v>
      </c>
      <c r="Q86" s="53">
        <f>O86/N86</f>
        <v>0.62068965517241381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1233</v>
      </c>
      <c r="G87" s="52">
        <f>G37+G53+G70+G86</f>
        <v>1092</v>
      </c>
      <c r="H87" s="52">
        <f>H37+H53+H70+H86</f>
        <v>141</v>
      </c>
      <c r="I87" s="53">
        <f t="shared" si="7"/>
        <v>0.88564476885644772</v>
      </c>
      <c r="J87" s="52">
        <f>J37+J53+J70+J86</f>
        <v>68</v>
      </c>
      <c r="K87" s="52">
        <f>K37+K53+K70+K86</f>
        <v>34</v>
      </c>
      <c r="L87" s="52">
        <f>L37+L53+L70+L86</f>
        <v>34</v>
      </c>
      <c r="M87" s="53">
        <f>K87/J87</f>
        <v>0.5</v>
      </c>
      <c r="N87" s="52">
        <f>N37+N53+N70+N86</f>
        <v>172</v>
      </c>
      <c r="O87" s="52">
        <f>O37+O53+O70+O86</f>
        <v>103</v>
      </c>
      <c r="P87" s="52">
        <f>P37+P53+P70+P86</f>
        <v>69</v>
      </c>
      <c r="Q87" s="53">
        <f>O87/N87</f>
        <v>0.59883720930232553</v>
      </c>
      <c r="R87" s="54">
        <f>R37+R53+R70</f>
        <v>11</v>
      </c>
      <c r="S87" s="54">
        <f>S37+S53+S70</f>
        <v>5</v>
      </c>
      <c r="T87" s="54">
        <f>T37+T53+T70</f>
        <v>6</v>
      </c>
      <c r="U87" s="53">
        <f>S87/R87</f>
        <v>0.45454545454545453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160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677</v>
      </c>
      <c r="G97" s="58">
        <f t="shared" si="9"/>
        <v>630</v>
      </c>
      <c r="H97" s="58">
        <f t="shared" si="9"/>
        <v>47</v>
      </c>
      <c r="I97" s="59">
        <f t="shared" si="9"/>
        <v>0.930576070901034</v>
      </c>
      <c r="J97" s="58">
        <f t="shared" si="9"/>
        <v>16</v>
      </c>
      <c r="K97" s="58">
        <f t="shared" si="9"/>
        <v>13</v>
      </c>
      <c r="L97" s="58">
        <f t="shared" si="9"/>
        <v>3</v>
      </c>
      <c r="M97" s="59">
        <f t="shared" si="9"/>
        <v>0.8125</v>
      </c>
      <c r="N97" s="58">
        <f t="shared" si="9"/>
        <v>103</v>
      </c>
      <c r="O97" s="58">
        <f t="shared" si="9"/>
        <v>65</v>
      </c>
      <c r="P97" s="58">
        <f t="shared" si="9"/>
        <v>38</v>
      </c>
      <c r="Q97" s="59">
        <f t="shared" si="9"/>
        <v>0.6310679611650486</v>
      </c>
      <c r="R97" s="58">
        <f t="shared" si="9"/>
        <v>4</v>
      </c>
      <c r="S97" s="58">
        <f t="shared" si="9"/>
        <v>1</v>
      </c>
      <c r="T97" s="58">
        <f t="shared" si="9"/>
        <v>3</v>
      </c>
      <c r="U97" s="59">
        <f t="shared" si="9"/>
        <v>0.25</v>
      </c>
      <c r="V97" s="58">
        <f t="shared" ref="V97:W101" si="10">F97+J97+N97+R97</f>
        <v>800</v>
      </c>
      <c r="W97" s="58">
        <f t="shared" si="10"/>
        <v>709</v>
      </c>
      <c r="X97" s="58">
        <f>V97-W97</f>
        <v>91</v>
      </c>
      <c r="Y97" s="59">
        <f>W97/V97</f>
        <v>0.88624999999999998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121</v>
      </c>
      <c r="H98" s="60">
        <f t="shared" si="11"/>
        <v>44</v>
      </c>
      <c r="I98" s="61">
        <f t="shared" si="11"/>
        <v>0.73333333333333328</v>
      </c>
      <c r="J98" s="60">
        <f t="shared" si="11"/>
        <v>36</v>
      </c>
      <c r="K98" s="60">
        <f t="shared" si="11"/>
        <v>16</v>
      </c>
      <c r="L98" s="60">
        <f t="shared" si="11"/>
        <v>20</v>
      </c>
      <c r="M98" s="61">
        <f t="shared" si="11"/>
        <v>0.44444444444444442</v>
      </c>
      <c r="N98" s="60">
        <f t="shared" si="11"/>
        <v>20</v>
      </c>
      <c r="O98" s="60">
        <f t="shared" si="11"/>
        <v>7</v>
      </c>
      <c r="P98" s="60">
        <f t="shared" si="11"/>
        <v>13</v>
      </c>
      <c r="Q98" s="61">
        <f t="shared" si="11"/>
        <v>0.35</v>
      </c>
      <c r="R98" s="60">
        <f t="shared" si="11"/>
        <v>5</v>
      </c>
      <c r="S98" s="60">
        <f t="shared" si="11"/>
        <v>2</v>
      </c>
      <c r="T98" s="60">
        <f t="shared" si="11"/>
        <v>3</v>
      </c>
      <c r="U98" s="61">
        <f t="shared" si="11"/>
        <v>0.4</v>
      </c>
      <c r="V98" s="58">
        <f t="shared" si="10"/>
        <v>226</v>
      </c>
      <c r="W98" s="58">
        <f t="shared" si="10"/>
        <v>146</v>
      </c>
      <c r="X98" s="58">
        <f>V98-W98</f>
        <v>80</v>
      </c>
      <c r="Y98" s="59">
        <f>W98/V98</f>
        <v>0.64601769911504425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174</v>
      </c>
      <c r="G99" s="62">
        <f t="shared" si="12"/>
        <v>148</v>
      </c>
      <c r="H99" s="62">
        <f t="shared" si="12"/>
        <v>26</v>
      </c>
      <c r="I99" s="63">
        <f t="shared" si="12"/>
        <v>0.85057471264367812</v>
      </c>
      <c r="J99" s="62">
        <f t="shared" si="12"/>
        <v>5</v>
      </c>
      <c r="K99" s="62">
        <f t="shared" si="12"/>
        <v>3</v>
      </c>
      <c r="L99" s="62">
        <f t="shared" si="12"/>
        <v>2</v>
      </c>
      <c r="M99" s="63">
        <f t="shared" si="12"/>
        <v>0.6</v>
      </c>
      <c r="N99" s="62">
        <f t="shared" si="12"/>
        <v>20</v>
      </c>
      <c r="O99" s="62">
        <f t="shared" si="12"/>
        <v>13</v>
      </c>
      <c r="P99" s="62">
        <f t="shared" si="12"/>
        <v>7</v>
      </c>
      <c r="Q99" s="63">
        <f t="shared" si="12"/>
        <v>0.65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201</v>
      </c>
      <c r="W99" s="58">
        <f t="shared" si="10"/>
        <v>166</v>
      </c>
      <c r="X99" s="58">
        <f>V99-W99</f>
        <v>35</v>
      </c>
      <c r="Y99" s="59">
        <f>W99/V99</f>
        <v>0.82587064676616917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193</v>
      </c>
      <c r="H100" s="52">
        <f t="shared" si="13"/>
        <v>24</v>
      </c>
      <c r="I100" s="53">
        <f t="shared" si="13"/>
        <v>0.88940092165898621</v>
      </c>
      <c r="J100" s="52">
        <f t="shared" si="13"/>
        <v>11</v>
      </c>
      <c r="K100" s="52">
        <f t="shared" si="13"/>
        <v>2</v>
      </c>
      <c r="L100" s="52">
        <f t="shared" si="13"/>
        <v>9</v>
      </c>
      <c r="M100" s="53">
        <f t="shared" si="13"/>
        <v>0.18181818181818182</v>
      </c>
      <c r="N100" s="52">
        <f t="shared" si="13"/>
        <v>29</v>
      </c>
      <c r="O100" s="52">
        <f t="shared" si="13"/>
        <v>18</v>
      </c>
      <c r="P100" s="52">
        <f t="shared" si="13"/>
        <v>11</v>
      </c>
      <c r="Q100" s="53">
        <f t="shared" si="13"/>
        <v>0.62068965517241381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213</v>
      </c>
      <c r="X100" s="58">
        <f>V100-W100</f>
        <v>44</v>
      </c>
      <c r="Y100" s="59">
        <f>W100/V100</f>
        <v>0.8287937743190662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1233</v>
      </c>
      <c r="G101" s="52">
        <f t="shared" si="14"/>
        <v>1092</v>
      </c>
      <c r="H101" s="52">
        <f t="shared" si="14"/>
        <v>141</v>
      </c>
      <c r="I101" s="53">
        <f t="shared" si="14"/>
        <v>0.88564476885644772</v>
      </c>
      <c r="J101" s="52">
        <f t="shared" si="14"/>
        <v>68</v>
      </c>
      <c r="K101" s="52">
        <f t="shared" si="14"/>
        <v>34</v>
      </c>
      <c r="L101" s="52">
        <f t="shared" si="14"/>
        <v>34</v>
      </c>
      <c r="M101" s="53">
        <f t="shared" si="14"/>
        <v>0.5</v>
      </c>
      <c r="N101" s="52">
        <f t="shared" si="14"/>
        <v>172</v>
      </c>
      <c r="O101" s="52">
        <f t="shared" si="14"/>
        <v>103</v>
      </c>
      <c r="P101" s="52">
        <f t="shared" si="14"/>
        <v>69</v>
      </c>
      <c r="Q101" s="53">
        <f t="shared" si="14"/>
        <v>0.59883720930232553</v>
      </c>
      <c r="R101" s="54">
        <f>R87</f>
        <v>11</v>
      </c>
      <c r="S101" s="54">
        <f>S87</f>
        <v>5</v>
      </c>
      <c r="T101" s="54">
        <f>T87</f>
        <v>6</v>
      </c>
      <c r="U101" s="53">
        <f>U87</f>
        <v>0.45454545454545453</v>
      </c>
      <c r="V101" s="58">
        <f t="shared" si="10"/>
        <v>1484</v>
      </c>
      <c r="W101" s="58">
        <f t="shared" si="10"/>
        <v>1234</v>
      </c>
      <c r="X101" s="58">
        <f>V101-W101</f>
        <v>250</v>
      </c>
      <c r="Y101" s="59">
        <f>W101/V101</f>
        <v>0.83153638814016173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161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1301</v>
      </c>
      <c r="J114" s="116"/>
      <c r="K114" s="116"/>
      <c r="L114" s="117">
        <f>G87+K87</f>
        <v>1126</v>
      </c>
      <c r="M114" s="117"/>
      <c r="N114" s="117"/>
      <c r="O114" s="117">
        <f>I114-L114</f>
        <v>175</v>
      </c>
      <c r="P114" s="117"/>
      <c r="Q114" s="117"/>
      <c r="R114" s="118">
        <f>L114/I114</f>
        <v>0.86548808608762495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183</v>
      </c>
      <c r="J115" s="116"/>
      <c r="K115" s="116"/>
      <c r="L115" s="117">
        <f>O87+S87</f>
        <v>108</v>
      </c>
      <c r="M115" s="117"/>
      <c r="N115" s="117"/>
      <c r="O115" s="117">
        <f>I115-L115</f>
        <v>75</v>
      </c>
      <c r="P115" s="117"/>
      <c r="Q115" s="117"/>
      <c r="R115" s="118">
        <f>L115/I115</f>
        <v>0.5901639344262295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1484</v>
      </c>
      <c r="J116" s="116"/>
      <c r="K116" s="116"/>
      <c r="L116" s="117">
        <f>SUM(L114:L115)</f>
        <v>1234</v>
      </c>
      <c r="M116" s="117"/>
      <c r="N116" s="117"/>
      <c r="O116" s="117">
        <f>SUM(O114:O115)</f>
        <v>250</v>
      </c>
      <c r="P116" s="117"/>
      <c r="Q116" s="117"/>
      <c r="R116" s="118">
        <f>L116/I116</f>
        <v>0.83153638814016173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1860</v>
      </c>
      <c r="G122" s="67">
        <v>895</v>
      </c>
      <c r="H122" s="67">
        <f>F122-G122</f>
        <v>965</v>
      </c>
      <c r="I122" s="68">
        <f>G122/F122</f>
        <v>0.48118279569892475</v>
      </c>
      <c r="J122" s="67">
        <v>422</v>
      </c>
      <c r="K122" s="67">
        <v>141</v>
      </c>
      <c r="L122" s="67">
        <f>J122-K122</f>
        <v>281</v>
      </c>
      <c r="M122" s="68">
        <f>K122/J122</f>
        <v>0.33412322274881517</v>
      </c>
    </row>
    <row r="123" spans="5:20">
      <c r="E123" s="64" t="s">
        <v>61</v>
      </c>
      <c r="F123" s="67">
        <v>1256</v>
      </c>
      <c r="G123" s="67">
        <v>493</v>
      </c>
      <c r="H123" s="67">
        <f>F123-G123</f>
        <v>763</v>
      </c>
      <c r="I123" s="68">
        <f>G123/F123</f>
        <v>0.39251592356687898</v>
      </c>
      <c r="J123" s="67">
        <v>394</v>
      </c>
      <c r="K123" s="67">
        <v>98</v>
      </c>
      <c r="L123" s="67">
        <f>J123-K123</f>
        <v>296</v>
      </c>
      <c r="M123" s="68">
        <f>K123/J123</f>
        <v>0.24873096446700507</v>
      </c>
    </row>
    <row r="124" spans="5:20">
      <c r="E124" s="64" t="s">
        <v>85</v>
      </c>
      <c r="F124" s="67">
        <v>1171</v>
      </c>
      <c r="G124" s="67">
        <v>452</v>
      </c>
      <c r="H124" s="67">
        <f>F124-G124</f>
        <v>719</v>
      </c>
      <c r="I124" s="68">
        <f>G124/F124</f>
        <v>0.38599487617421008</v>
      </c>
      <c r="J124" s="67">
        <v>342</v>
      </c>
      <c r="K124" s="67">
        <v>121</v>
      </c>
      <c r="L124" s="67">
        <f>J124-K124</f>
        <v>221</v>
      </c>
      <c r="M124" s="68">
        <f>K124/J124</f>
        <v>0.35380116959064328</v>
      </c>
    </row>
    <row r="125" spans="5:20">
      <c r="E125" s="64" t="s">
        <v>109</v>
      </c>
      <c r="F125" s="67">
        <v>1739</v>
      </c>
      <c r="G125" s="67">
        <v>785</v>
      </c>
      <c r="H125" s="67">
        <f>F125-G125</f>
        <v>954</v>
      </c>
      <c r="I125" s="68">
        <f>G125/F125</f>
        <v>0.45140885566417482</v>
      </c>
      <c r="J125" s="67">
        <v>445</v>
      </c>
      <c r="K125" s="67">
        <v>115</v>
      </c>
      <c r="L125" s="67">
        <f>J125-K125</f>
        <v>330</v>
      </c>
      <c r="M125" s="68">
        <f>K125/J125</f>
        <v>0.25842696629213485</v>
      </c>
    </row>
    <row r="126" spans="5:20">
      <c r="E126" s="64" t="s">
        <v>138</v>
      </c>
      <c r="F126" s="64">
        <f>F122+F123+F124+F125</f>
        <v>6026</v>
      </c>
      <c r="G126" s="64">
        <f>G122+G123+G124+G125</f>
        <v>2625</v>
      </c>
      <c r="H126" s="64">
        <f>H122+H123+H124+H125</f>
        <v>3401</v>
      </c>
      <c r="I126" s="69">
        <f>G126/F126</f>
        <v>0.4356123464985065</v>
      </c>
      <c r="J126" s="64">
        <f>J122+J123+J124+J125</f>
        <v>1603</v>
      </c>
      <c r="K126" s="64">
        <f>K122+K123+K124+K125</f>
        <v>475</v>
      </c>
      <c r="L126" s="64">
        <f>L122+L123+L124+L125</f>
        <v>1128</v>
      </c>
      <c r="M126" s="69">
        <f>K126/J126</f>
        <v>0.29631940112289457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160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693</v>
      </c>
      <c r="G144" s="72">
        <f t="shared" si="15"/>
        <v>643</v>
      </c>
      <c r="H144" s="72">
        <f>F144-G144</f>
        <v>50</v>
      </c>
      <c r="I144" s="73">
        <f>G144/F144</f>
        <v>0.92784992784992781</v>
      </c>
      <c r="J144" s="74">
        <f t="shared" ref="J144:K148" si="16">F122</f>
        <v>1860</v>
      </c>
      <c r="K144" s="74">
        <f t="shared" si="16"/>
        <v>895</v>
      </c>
      <c r="L144" s="75">
        <f>J144-K144</f>
        <v>965</v>
      </c>
      <c r="M144" s="73">
        <f>K144/J144</f>
        <v>0.48118279569892475</v>
      </c>
      <c r="N144" s="72">
        <f t="shared" ref="N144:O148" si="17">N97+R97</f>
        <v>107</v>
      </c>
      <c r="O144" s="72">
        <f t="shared" si="17"/>
        <v>66</v>
      </c>
      <c r="P144" s="72">
        <f>N144-O144</f>
        <v>41</v>
      </c>
      <c r="Q144" s="73">
        <f>O144/N144</f>
        <v>0.61682242990654201</v>
      </c>
      <c r="R144" s="74">
        <f t="shared" ref="R144:S148" si="18">J122</f>
        <v>422</v>
      </c>
      <c r="S144" s="74">
        <f t="shared" si="18"/>
        <v>141</v>
      </c>
      <c r="T144" s="75">
        <f>R144-S144</f>
        <v>281</v>
      </c>
      <c r="U144" s="73">
        <f>S144/R144</f>
        <v>0.33412322274881517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137</v>
      </c>
      <c r="H145" s="76">
        <f>F145-G145</f>
        <v>64</v>
      </c>
      <c r="I145" s="77">
        <f>G145/F145</f>
        <v>0.68159203980099503</v>
      </c>
      <c r="J145" s="78">
        <f t="shared" si="16"/>
        <v>1256</v>
      </c>
      <c r="K145" s="78">
        <f t="shared" si="16"/>
        <v>493</v>
      </c>
      <c r="L145" s="79">
        <f>J145-K145</f>
        <v>763</v>
      </c>
      <c r="M145" s="77">
        <f>K145/J145</f>
        <v>0.39251592356687898</v>
      </c>
      <c r="N145" s="76">
        <f t="shared" si="17"/>
        <v>25</v>
      </c>
      <c r="O145" s="76">
        <f t="shared" si="17"/>
        <v>9</v>
      </c>
      <c r="P145" s="76">
        <f>N145-O145</f>
        <v>16</v>
      </c>
      <c r="Q145" s="77">
        <f>O145/N145</f>
        <v>0.36</v>
      </c>
      <c r="R145" s="78">
        <f t="shared" si="18"/>
        <v>394</v>
      </c>
      <c r="S145" s="78">
        <f t="shared" si="18"/>
        <v>98</v>
      </c>
      <c r="T145" s="79">
        <f>R145-S145</f>
        <v>296</v>
      </c>
      <c r="U145" s="77">
        <f>S145/R145</f>
        <v>0.24873096446700507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179</v>
      </c>
      <c r="G146" s="80">
        <f t="shared" si="15"/>
        <v>151</v>
      </c>
      <c r="H146" s="80">
        <f>F146-G146</f>
        <v>28</v>
      </c>
      <c r="I146" s="81">
        <f>G146/F146</f>
        <v>0.84357541899441346</v>
      </c>
      <c r="J146" s="82">
        <f t="shared" si="16"/>
        <v>1171</v>
      </c>
      <c r="K146" s="82">
        <f t="shared" si="16"/>
        <v>452</v>
      </c>
      <c r="L146" s="83">
        <f>J146-K146</f>
        <v>719</v>
      </c>
      <c r="M146" s="81">
        <f>K146/J146</f>
        <v>0.38599487617421008</v>
      </c>
      <c r="N146" s="80">
        <f t="shared" si="17"/>
        <v>22</v>
      </c>
      <c r="O146" s="80">
        <f t="shared" si="17"/>
        <v>15</v>
      </c>
      <c r="P146" s="80">
        <f>N146-O146</f>
        <v>7</v>
      </c>
      <c r="Q146" s="81">
        <f>O146/N146</f>
        <v>0.68181818181818177</v>
      </c>
      <c r="R146" s="82">
        <f t="shared" si="18"/>
        <v>342</v>
      </c>
      <c r="S146" s="82">
        <f t="shared" si="18"/>
        <v>121</v>
      </c>
      <c r="T146" s="83">
        <f>R146-S146</f>
        <v>221</v>
      </c>
      <c r="U146" s="81">
        <f>S146/R146</f>
        <v>0.35380116959064328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195</v>
      </c>
      <c r="H147" s="84">
        <f>F147-G147</f>
        <v>33</v>
      </c>
      <c r="I147" s="85">
        <f>G147/F147</f>
        <v>0.85526315789473684</v>
      </c>
      <c r="J147" s="86">
        <f t="shared" si="16"/>
        <v>1739</v>
      </c>
      <c r="K147" s="86">
        <f t="shared" si="16"/>
        <v>785</v>
      </c>
      <c r="L147" s="87">
        <f>J147-K147</f>
        <v>954</v>
      </c>
      <c r="M147" s="85">
        <f>K147/J147</f>
        <v>0.45140885566417482</v>
      </c>
      <c r="N147" s="84">
        <f t="shared" si="17"/>
        <v>29</v>
      </c>
      <c r="O147" s="84">
        <f t="shared" si="17"/>
        <v>18</v>
      </c>
      <c r="P147" s="84">
        <f>N147-O147</f>
        <v>11</v>
      </c>
      <c r="Q147" s="85">
        <f>O147/N147</f>
        <v>0.62068965517241381</v>
      </c>
      <c r="R147" s="86">
        <f t="shared" si="18"/>
        <v>445</v>
      </c>
      <c r="S147" s="86">
        <f t="shared" si="18"/>
        <v>115</v>
      </c>
      <c r="T147" s="87">
        <f>R147-S147</f>
        <v>330</v>
      </c>
      <c r="U147" s="85">
        <f>S147/R147</f>
        <v>0.25842696629213485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1301</v>
      </c>
      <c r="G148" s="88">
        <f t="shared" si="15"/>
        <v>1126</v>
      </c>
      <c r="H148" s="88">
        <f>F148-G148</f>
        <v>175</v>
      </c>
      <c r="I148" s="89">
        <f>G148/F148</f>
        <v>0.86548808608762495</v>
      </c>
      <c r="J148" s="90">
        <f t="shared" si="16"/>
        <v>6026</v>
      </c>
      <c r="K148" s="90">
        <f t="shared" si="16"/>
        <v>2625</v>
      </c>
      <c r="L148" s="91">
        <f>J148-K148</f>
        <v>3401</v>
      </c>
      <c r="M148" s="89">
        <f>K148/J148</f>
        <v>0.4356123464985065</v>
      </c>
      <c r="N148" s="88">
        <f t="shared" si="17"/>
        <v>183</v>
      </c>
      <c r="O148" s="88">
        <f t="shared" si="17"/>
        <v>108</v>
      </c>
      <c r="P148" s="88">
        <f>N148-O148</f>
        <v>75</v>
      </c>
      <c r="Q148" s="89">
        <f>O148/N148</f>
        <v>0.5901639344262295</v>
      </c>
      <c r="R148" s="90">
        <f t="shared" si="18"/>
        <v>1603</v>
      </c>
      <c r="S148" s="90">
        <f t="shared" si="18"/>
        <v>475</v>
      </c>
      <c r="T148" s="91">
        <f>R148-S148</f>
        <v>1128</v>
      </c>
      <c r="U148" s="89">
        <f>S148/R148</f>
        <v>0.29631940112289457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150"/>
  <sheetViews>
    <sheetView topLeftCell="C103" zoomScale="65" zoomScaleNormal="65" workbookViewId="0">
      <selection activeCell="K124" sqref="K124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16</v>
      </c>
      <c r="H7" s="19">
        <f>F7-G7</f>
        <v>4</v>
      </c>
      <c r="I7" s="21">
        <f>G7/F7</f>
        <v>0.8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9</v>
      </c>
      <c r="P8" s="19">
        <f>N8-O8</f>
        <v>1</v>
      </c>
      <c r="Q8" s="21">
        <f>O8/N8</f>
        <v>0.9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177</v>
      </c>
      <c r="H12" s="19">
        <f t="shared" si="0"/>
        <v>9</v>
      </c>
      <c r="I12" s="21">
        <f t="shared" si="1"/>
        <v>0.95161290322580649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27</v>
      </c>
      <c r="H19" s="19">
        <f t="shared" ref="H19:H26" si="2">F19-G19</f>
        <v>2</v>
      </c>
      <c r="I19" s="21">
        <f t="shared" ref="I19:I26" si="3">G19/F19</f>
        <v>0.93103448275862066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15</v>
      </c>
      <c r="G20" s="20">
        <v>15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0</v>
      </c>
      <c r="H24" s="19">
        <f t="shared" si="2"/>
        <v>10</v>
      </c>
      <c r="I24" s="21">
        <f t="shared" si="3"/>
        <v>0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7</v>
      </c>
      <c r="H26" s="19">
        <f t="shared" si="2"/>
        <v>2</v>
      </c>
      <c r="I26" s="21">
        <f t="shared" si="3"/>
        <v>0.77777777777777779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11</v>
      </c>
      <c r="H28" s="19">
        <f t="shared" ref="H28:H53" si="4">F28-G28</f>
        <v>1</v>
      </c>
      <c r="I28" s="21">
        <f t="shared" ref="I28:I59" si="5">G28/F28</f>
        <v>0.91666666666666663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29</v>
      </c>
      <c r="H30" s="19">
        <f t="shared" si="4"/>
        <v>1</v>
      </c>
      <c r="I30" s="21">
        <f t="shared" si="5"/>
        <v>0.96666666666666667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16</v>
      </c>
      <c r="H32" s="19">
        <f t="shared" si="4"/>
        <v>4</v>
      </c>
      <c r="I32" s="21">
        <f t="shared" si="5"/>
        <v>0.8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1</v>
      </c>
      <c r="P33" s="19">
        <f>N33-O33</f>
        <v>3</v>
      </c>
      <c r="Q33" s="21">
        <f>O33/N33</f>
        <v>0.25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6</v>
      </c>
      <c r="H34" s="19">
        <f t="shared" si="4"/>
        <v>4</v>
      </c>
      <c r="I34" s="21">
        <f t="shared" si="5"/>
        <v>0.6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9</v>
      </c>
      <c r="H35" s="19">
        <f t="shared" si="4"/>
        <v>-3</v>
      </c>
      <c r="I35" s="21">
        <f t="shared" si="5"/>
        <v>1.5</v>
      </c>
      <c r="J35" s="22">
        <v>4</v>
      </c>
      <c r="K35" s="20"/>
      <c r="L35" s="19">
        <f>J35-K35</f>
        <v>4</v>
      </c>
      <c r="M35" s="21">
        <f>K35/J35</f>
        <v>0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1</v>
      </c>
      <c r="P36" s="19">
        <f>N36-O36</f>
        <v>2</v>
      </c>
      <c r="Q36" s="21">
        <f>O36/N36</f>
        <v>0.33333333333333331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720</v>
      </c>
      <c r="G38" s="27">
        <f>SUM(G7:G37)</f>
        <v>669</v>
      </c>
      <c r="H38" s="27">
        <f t="shared" si="4"/>
        <v>51</v>
      </c>
      <c r="I38" s="28">
        <f t="shared" si="5"/>
        <v>0.9291666666666667</v>
      </c>
      <c r="J38" s="27">
        <f>SUM(J7:J37)</f>
        <v>10</v>
      </c>
      <c r="K38" s="27">
        <f>SUM(K7:K37)</f>
        <v>2</v>
      </c>
      <c r="L38" s="27">
        <f>J38-K38</f>
        <v>8</v>
      </c>
      <c r="M38" s="28">
        <f>K38/J38</f>
        <v>0.2</v>
      </c>
      <c r="N38" s="27">
        <f>SUM(N7:N37)</f>
        <v>103</v>
      </c>
      <c r="O38" s="27">
        <f>SUM(O7:O37)</f>
        <v>62</v>
      </c>
      <c r="P38" s="27">
        <f>SUM(P7:P37)</f>
        <v>41</v>
      </c>
      <c r="Q38" s="28">
        <f>O38/N38</f>
        <v>0.60194174757281549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6</v>
      </c>
      <c r="H41" s="32">
        <f t="shared" si="4"/>
        <v>4</v>
      </c>
      <c r="I41" s="34">
        <f t="shared" si="5"/>
        <v>0.6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10</v>
      </c>
      <c r="H44" s="32">
        <f t="shared" si="4"/>
        <v>5</v>
      </c>
      <c r="I44" s="34">
        <f t="shared" si="5"/>
        <v>0.66666666666666663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4</v>
      </c>
      <c r="H45" s="32">
        <f t="shared" si="4"/>
        <v>-1</v>
      </c>
      <c r="I45" s="34">
        <f t="shared" si="5"/>
        <v>1.3333333333333333</v>
      </c>
      <c r="J45" s="35">
        <v>2</v>
      </c>
      <c r="K45" s="33"/>
      <c r="L45" s="32">
        <f>J45-K45</f>
        <v>2</v>
      </c>
      <c r="M45" s="34">
        <f>K45/J45</f>
        <v>0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0</v>
      </c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1</v>
      </c>
      <c r="P50" s="32">
        <f>N50-O50</f>
        <v>1</v>
      </c>
      <c r="Q50" s="34">
        <f>O50/N50</f>
        <v>0.5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121</v>
      </c>
      <c r="H54" s="27">
        <f>SUM(H39:H53)</f>
        <v>44</v>
      </c>
      <c r="I54" s="28">
        <f t="shared" si="5"/>
        <v>0.73333333333333328</v>
      </c>
      <c r="J54" s="27">
        <f>SUM(J39:J53)</f>
        <v>22</v>
      </c>
      <c r="K54" s="27">
        <f>SUM(K39:K53)</f>
        <v>20</v>
      </c>
      <c r="L54" s="27">
        <f>SUM(L39:L53)</f>
        <v>2</v>
      </c>
      <c r="M54" s="28">
        <f>K54/J54</f>
        <v>0.90909090909090906</v>
      </c>
      <c r="N54" s="27">
        <f>SUM(N39:N53)</f>
        <v>20</v>
      </c>
      <c r="O54" s="27">
        <f>SUM(O39:O53)</f>
        <v>7</v>
      </c>
      <c r="P54" s="27">
        <f>N54-O54</f>
        <v>13</v>
      </c>
      <c r="Q54" s="28">
        <f>O54/N54</f>
        <v>0.35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3</v>
      </c>
      <c r="P55" s="39">
        <v>3</v>
      </c>
      <c r="Q55" s="41">
        <f>O55/N55</f>
        <v>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9</v>
      </c>
      <c r="H59" s="39">
        <f t="shared" si="6"/>
        <v>1</v>
      </c>
      <c r="I59" s="41">
        <f t="shared" si="5"/>
        <v>0.9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14</v>
      </c>
      <c r="H60" s="39">
        <f t="shared" si="6"/>
        <v>0</v>
      </c>
      <c r="I60" s="41">
        <f t="shared" ref="I60:I89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2</v>
      </c>
      <c r="H61" s="39">
        <f t="shared" si="6"/>
        <v>6</v>
      </c>
      <c r="I61" s="41">
        <f t="shared" si="7"/>
        <v>0.25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9</v>
      </c>
      <c r="H62" s="39">
        <f t="shared" si="6"/>
        <v>-1</v>
      </c>
      <c r="I62" s="41">
        <f t="shared" si="7"/>
        <v>1.125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17</v>
      </c>
      <c r="H63" s="39">
        <f t="shared" si="6"/>
        <v>3</v>
      </c>
      <c r="I63" s="41">
        <f t="shared" si="7"/>
        <v>0.85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7</v>
      </c>
      <c r="H66" s="39">
        <f t="shared" si="6"/>
        <v>1</v>
      </c>
      <c r="I66" s="41">
        <f t="shared" si="7"/>
        <v>0.875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8</v>
      </c>
      <c r="H68" s="39">
        <f t="shared" si="6"/>
        <v>2</v>
      </c>
      <c r="I68" s="41">
        <f t="shared" si="7"/>
        <v>0.8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8</v>
      </c>
      <c r="H70" s="39">
        <f t="shared" si="6"/>
        <v>2</v>
      </c>
      <c r="I70" s="41">
        <f t="shared" si="7"/>
        <v>0.8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174</v>
      </c>
      <c r="H72" s="27">
        <f>SUM(H55:H71)</f>
        <v>20</v>
      </c>
      <c r="I72" s="28">
        <f t="shared" si="7"/>
        <v>0.89690721649484539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19</v>
      </c>
      <c r="P72" s="27">
        <f>SUM(P55:P71)</f>
        <v>4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4</v>
      </c>
      <c r="H75" s="46">
        <f t="shared" si="8"/>
        <v>1</v>
      </c>
      <c r="I75" s="48">
        <f t="shared" si="7"/>
        <v>0.8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1</v>
      </c>
      <c r="P77" s="46">
        <f>N77-O77</f>
        <v>0</v>
      </c>
      <c r="Q77" s="48">
        <f>O77/N77</f>
        <v>1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12</v>
      </c>
      <c r="H80" s="46">
        <f t="shared" si="8"/>
        <v>16</v>
      </c>
      <c r="I80" s="48">
        <f t="shared" si="7"/>
        <v>0.42857142857142855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6</v>
      </c>
      <c r="H81" s="46">
        <f t="shared" si="8"/>
        <v>4</v>
      </c>
      <c r="I81" s="48">
        <f t="shared" si="7"/>
        <v>0.6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6</v>
      </c>
      <c r="H83" s="46">
        <f t="shared" si="8"/>
        <v>4</v>
      </c>
      <c r="I83" s="48">
        <f t="shared" si="7"/>
        <v>0.6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8</v>
      </c>
      <c r="H84" s="46">
        <f t="shared" si="8"/>
        <v>2</v>
      </c>
      <c r="I84" s="48">
        <f t="shared" si="7"/>
        <v>0.8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8</v>
      </c>
      <c r="H85" s="46">
        <f t="shared" si="8"/>
        <v>1</v>
      </c>
      <c r="I85" s="48">
        <f t="shared" si="7"/>
        <v>0.88888888888888884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187</v>
      </c>
      <c r="H88" s="52">
        <f>SUM(H73:H87)</f>
        <v>30</v>
      </c>
      <c r="I88" s="53">
        <f t="shared" si="7"/>
        <v>0.86175115207373276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16</v>
      </c>
      <c r="P88" s="52">
        <f>SUM(P73:P87)</f>
        <v>13</v>
      </c>
      <c r="Q88" s="53">
        <f>O88/N88</f>
        <v>0.55172413793103448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1296</v>
      </c>
      <c r="G89" s="52">
        <f>G38+G54+G72+G88</f>
        <v>1151</v>
      </c>
      <c r="H89" s="52">
        <f>H38+H54+H72+H88</f>
        <v>145</v>
      </c>
      <c r="I89" s="53">
        <f t="shared" si="7"/>
        <v>0.88811728395061729</v>
      </c>
      <c r="J89" s="52">
        <f>J38+J54+J72+J88</f>
        <v>42</v>
      </c>
      <c r="K89" s="52">
        <f>K38+K54+K72+K88</f>
        <v>25</v>
      </c>
      <c r="L89" s="52">
        <f>L38+L54+L72+L88</f>
        <v>17</v>
      </c>
      <c r="M89" s="53">
        <f>K89/J89</f>
        <v>0.59523809523809523</v>
      </c>
      <c r="N89" s="52">
        <f>N38+N54+N72+N88</f>
        <v>172</v>
      </c>
      <c r="O89" s="52">
        <f>O38+O54+O72+O88</f>
        <v>104</v>
      </c>
      <c r="P89" s="52">
        <f>P38+P54+P72+P88</f>
        <v>71</v>
      </c>
      <c r="Q89" s="53">
        <f>O89/N89</f>
        <v>0.60465116279069764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201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720</v>
      </c>
      <c r="G99" s="58">
        <f t="shared" si="9"/>
        <v>669</v>
      </c>
      <c r="H99" s="58">
        <f t="shared" si="9"/>
        <v>51</v>
      </c>
      <c r="I99" s="59">
        <f t="shared" si="9"/>
        <v>0.9291666666666667</v>
      </c>
      <c r="J99" s="58">
        <f t="shared" si="9"/>
        <v>10</v>
      </c>
      <c r="K99" s="58">
        <f t="shared" si="9"/>
        <v>2</v>
      </c>
      <c r="L99" s="58">
        <f t="shared" si="9"/>
        <v>8</v>
      </c>
      <c r="M99" s="59">
        <f t="shared" si="9"/>
        <v>0.2</v>
      </c>
      <c r="N99" s="58">
        <f t="shared" si="9"/>
        <v>103</v>
      </c>
      <c r="O99" s="58">
        <f t="shared" si="9"/>
        <v>62</v>
      </c>
      <c r="P99" s="58">
        <f t="shared" si="9"/>
        <v>41</v>
      </c>
      <c r="Q99" s="59">
        <f t="shared" si="9"/>
        <v>0.60194174757281549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833</v>
      </c>
      <c r="W99" s="58">
        <f t="shared" si="10"/>
        <v>733</v>
      </c>
      <c r="X99" s="58">
        <f>V99-W99</f>
        <v>100</v>
      </c>
      <c r="Y99" s="59">
        <f>W99/V99</f>
        <v>0.87995198079231696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121</v>
      </c>
      <c r="H100" s="60">
        <f t="shared" si="11"/>
        <v>44</v>
      </c>
      <c r="I100" s="61">
        <f t="shared" si="11"/>
        <v>0.73333333333333328</v>
      </c>
      <c r="J100" s="60">
        <f t="shared" si="11"/>
        <v>22</v>
      </c>
      <c r="K100" s="60">
        <f t="shared" si="11"/>
        <v>20</v>
      </c>
      <c r="L100" s="60">
        <f t="shared" si="11"/>
        <v>2</v>
      </c>
      <c r="M100" s="61">
        <f t="shared" si="11"/>
        <v>0.90909090909090906</v>
      </c>
      <c r="N100" s="60">
        <f t="shared" si="11"/>
        <v>20</v>
      </c>
      <c r="O100" s="60">
        <f t="shared" si="11"/>
        <v>7</v>
      </c>
      <c r="P100" s="60">
        <f t="shared" si="11"/>
        <v>13</v>
      </c>
      <c r="Q100" s="61">
        <f t="shared" si="11"/>
        <v>0.35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148</v>
      </c>
      <c r="X100" s="58">
        <f>V100-W100</f>
        <v>59</v>
      </c>
      <c r="Y100" s="59">
        <f>W100/V100</f>
        <v>0.71497584541062797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174</v>
      </c>
      <c r="H101" s="62">
        <f t="shared" si="12"/>
        <v>20</v>
      </c>
      <c r="I101" s="63">
        <f t="shared" si="12"/>
        <v>0.89690721649484539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19</v>
      </c>
      <c r="P101" s="62">
        <f t="shared" si="12"/>
        <v>4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196</v>
      </c>
      <c r="X101" s="58">
        <f>V101-W101</f>
        <v>23</v>
      </c>
      <c r="Y101" s="59">
        <f>W101/V101</f>
        <v>0.89497716894977164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187</v>
      </c>
      <c r="H102" s="52">
        <f t="shared" si="13"/>
        <v>30</v>
      </c>
      <c r="I102" s="53">
        <f t="shared" si="13"/>
        <v>0.86175115207373276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16</v>
      </c>
      <c r="P102" s="52">
        <f t="shared" si="13"/>
        <v>13</v>
      </c>
      <c r="Q102" s="53">
        <f t="shared" si="13"/>
        <v>0.55172413793103448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203</v>
      </c>
      <c r="X102" s="58">
        <f>V102-W102</f>
        <v>48</v>
      </c>
      <c r="Y102" s="59">
        <f>W102/V102</f>
        <v>0.80876494023904377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1296</v>
      </c>
      <c r="G103" s="52">
        <f t="shared" si="14"/>
        <v>1151</v>
      </c>
      <c r="H103" s="52">
        <f t="shared" si="14"/>
        <v>145</v>
      </c>
      <c r="I103" s="53">
        <f t="shared" si="14"/>
        <v>0.88811728395061729</v>
      </c>
      <c r="J103" s="52">
        <f t="shared" si="14"/>
        <v>42</v>
      </c>
      <c r="K103" s="52">
        <f t="shared" si="14"/>
        <v>25</v>
      </c>
      <c r="L103" s="52">
        <f t="shared" si="14"/>
        <v>17</v>
      </c>
      <c r="M103" s="53">
        <f t="shared" si="14"/>
        <v>0.59523809523809523</v>
      </c>
      <c r="N103" s="52">
        <f t="shared" si="14"/>
        <v>172</v>
      </c>
      <c r="O103" s="52">
        <f t="shared" si="14"/>
        <v>104</v>
      </c>
      <c r="P103" s="52">
        <f t="shared" si="14"/>
        <v>71</v>
      </c>
      <c r="Q103" s="53">
        <f t="shared" si="14"/>
        <v>0.60465116279069764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1510</v>
      </c>
      <c r="W103" s="58">
        <f t="shared" si="10"/>
        <v>1280</v>
      </c>
      <c r="X103" s="58">
        <f>V103-W103</f>
        <v>230</v>
      </c>
      <c r="Y103" s="59">
        <f>W103/V103</f>
        <v>0.84768211920529801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202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1338</v>
      </c>
      <c r="J116" s="116"/>
      <c r="K116" s="116"/>
      <c r="L116" s="117">
        <f>G89+K89</f>
        <v>1176</v>
      </c>
      <c r="M116" s="117"/>
      <c r="N116" s="117"/>
      <c r="O116" s="117">
        <f>I116-L116</f>
        <v>162</v>
      </c>
      <c r="P116" s="117"/>
      <c r="Q116" s="117"/>
      <c r="R116" s="118">
        <f>L116/I116</f>
        <v>0.87892376681614348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104</v>
      </c>
      <c r="M117" s="117"/>
      <c r="N117" s="117"/>
      <c r="O117" s="117">
        <f>I117-L117</f>
        <v>68</v>
      </c>
      <c r="P117" s="117"/>
      <c r="Q117" s="117"/>
      <c r="R117" s="118">
        <f>L117/I117</f>
        <v>0.60465116279069764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1510</v>
      </c>
      <c r="J118" s="116"/>
      <c r="K118" s="116"/>
      <c r="L118" s="117">
        <f>SUM(L116:L117)</f>
        <v>1280</v>
      </c>
      <c r="M118" s="117"/>
      <c r="N118" s="117"/>
      <c r="O118" s="117">
        <f>SUM(O116:O117)</f>
        <v>230</v>
      </c>
      <c r="P118" s="117"/>
      <c r="Q118" s="117"/>
      <c r="R118" s="118">
        <f>L118/I118</f>
        <v>0.84768211920529801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1844</v>
      </c>
      <c r="G124" s="67">
        <v>935</v>
      </c>
      <c r="H124" s="67">
        <f>F124-G124</f>
        <v>909</v>
      </c>
      <c r="I124" s="68">
        <f>G124/F124</f>
        <v>0.50704989154013014</v>
      </c>
      <c r="J124" s="67">
        <v>424</v>
      </c>
      <c r="K124" s="67">
        <v>161</v>
      </c>
      <c r="L124" s="67">
        <f>J124-K124</f>
        <v>263</v>
      </c>
      <c r="M124" s="68">
        <f>K124/J124</f>
        <v>0.37971698113207547</v>
      </c>
    </row>
    <row r="125" spans="5:20">
      <c r="E125" s="64" t="s">
        <v>61</v>
      </c>
      <c r="F125" s="67">
        <v>1239</v>
      </c>
      <c r="G125" s="67">
        <v>561</v>
      </c>
      <c r="H125" s="67">
        <f>F125-G125</f>
        <v>678</v>
      </c>
      <c r="I125" s="68">
        <f>G125/F125</f>
        <v>0.45278450363196127</v>
      </c>
      <c r="J125" s="67">
        <v>399</v>
      </c>
      <c r="K125" s="67">
        <v>106</v>
      </c>
      <c r="L125" s="67">
        <f>J125-K125</f>
        <v>293</v>
      </c>
      <c r="M125" s="68">
        <f>K125/J125</f>
        <v>0.26566416040100249</v>
      </c>
    </row>
    <row r="126" spans="5:20">
      <c r="E126" s="64" t="s">
        <v>85</v>
      </c>
      <c r="F126" s="67">
        <v>1163</v>
      </c>
      <c r="G126" s="67">
        <v>524</v>
      </c>
      <c r="H126" s="67">
        <f>F126-G126</f>
        <v>639</v>
      </c>
      <c r="I126" s="68">
        <f>G126/F126</f>
        <v>0.45055889939810834</v>
      </c>
      <c r="J126" s="67">
        <v>337</v>
      </c>
      <c r="K126" s="67">
        <v>140</v>
      </c>
      <c r="L126" s="67">
        <f>J126-K126</f>
        <v>197</v>
      </c>
      <c r="M126" s="68">
        <f>K126/J126</f>
        <v>0.41543026706231456</v>
      </c>
    </row>
    <row r="127" spans="5:20">
      <c r="E127" s="64" t="s">
        <v>109</v>
      </c>
      <c r="F127" s="67">
        <v>1763</v>
      </c>
      <c r="G127" s="67">
        <v>847</v>
      </c>
      <c r="H127" s="67">
        <f>F127-G127</f>
        <v>916</v>
      </c>
      <c r="I127" s="68">
        <f>G127/F127</f>
        <v>0.48043108338060125</v>
      </c>
      <c r="J127" s="67">
        <v>457</v>
      </c>
      <c r="K127" s="67">
        <v>152</v>
      </c>
      <c r="L127" s="67">
        <f>J127-K127</f>
        <v>305</v>
      </c>
      <c r="M127" s="68">
        <f>K127/J127</f>
        <v>0.33260393873085337</v>
      </c>
    </row>
    <row r="128" spans="5:20">
      <c r="E128" s="64" t="s">
        <v>138</v>
      </c>
      <c r="F128" s="64">
        <f>F124+F125+F126+F127</f>
        <v>6009</v>
      </c>
      <c r="G128" s="64">
        <f>G124+G125+G126+G127</f>
        <v>2867</v>
      </c>
      <c r="H128" s="64">
        <f>H124+H125+H126+H127</f>
        <v>3142</v>
      </c>
      <c r="I128" s="69">
        <f>G128/F128</f>
        <v>0.47711765684806123</v>
      </c>
      <c r="J128" s="64">
        <f>J124+J125+J126+J127</f>
        <v>1617</v>
      </c>
      <c r="K128" s="64">
        <f>K124+K125+K126+K127</f>
        <v>559</v>
      </c>
      <c r="L128" s="64">
        <f>L124+L125+L126+L127</f>
        <v>1058</v>
      </c>
      <c r="M128" s="69">
        <f>K128/J128</f>
        <v>0.34570191713048853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201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730</v>
      </c>
      <c r="G146" s="72">
        <f t="shared" si="15"/>
        <v>671</v>
      </c>
      <c r="H146" s="72">
        <f>F146-G146</f>
        <v>59</v>
      </c>
      <c r="I146" s="73">
        <f>G146/F146</f>
        <v>0.91917808219178088</v>
      </c>
      <c r="J146" s="74">
        <f t="shared" ref="J146:K150" si="16">F124</f>
        <v>1844</v>
      </c>
      <c r="K146" s="74">
        <f t="shared" si="16"/>
        <v>935</v>
      </c>
      <c r="L146" s="75">
        <f>J146-K146</f>
        <v>909</v>
      </c>
      <c r="M146" s="73">
        <f>K146/J146</f>
        <v>0.50704989154013014</v>
      </c>
      <c r="N146" s="72">
        <f t="shared" ref="N146:O150" si="17">N99+R99</f>
        <v>103</v>
      </c>
      <c r="O146" s="72">
        <f t="shared" si="17"/>
        <v>62</v>
      </c>
      <c r="P146" s="72">
        <f>N146-O146</f>
        <v>41</v>
      </c>
      <c r="Q146" s="73">
        <f>O146/N146</f>
        <v>0.60194174757281549</v>
      </c>
      <c r="R146" s="74">
        <f t="shared" ref="R146:S150" si="18">J124</f>
        <v>424</v>
      </c>
      <c r="S146" s="74">
        <f t="shared" si="18"/>
        <v>161</v>
      </c>
      <c r="T146" s="75">
        <f>R146-S146</f>
        <v>263</v>
      </c>
      <c r="U146" s="73">
        <f>S146/R146</f>
        <v>0.37971698113207547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141</v>
      </c>
      <c r="H147" s="76">
        <f>F147-G147</f>
        <v>46</v>
      </c>
      <c r="I147" s="77">
        <f>G147/F147</f>
        <v>0.75401069518716579</v>
      </c>
      <c r="J147" s="78">
        <f t="shared" si="16"/>
        <v>1239</v>
      </c>
      <c r="K147" s="78">
        <f t="shared" si="16"/>
        <v>561</v>
      </c>
      <c r="L147" s="79">
        <f>J147-K147</f>
        <v>678</v>
      </c>
      <c r="M147" s="77">
        <f>K147/J147</f>
        <v>0.45278450363196127</v>
      </c>
      <c r="N147" s="76">
        <f t="shared" si="17"/>
        <v>20</v>
      </c>
      <c r="O147" s="76">
        <f t="shared" si="17"/>
        <v>7</v>
      </c>
      <c r="P147" s="76">
        <f>N147-O147</f>
        <v>13</v>
      </c>
      <c r="Q147" s="77">
        <f>O147/N147</f>
        <v>0.35</v>
      </c>
      <c r="R147" s="78">
        <f t="shared" si="18"/>
        <v>399</v>
      </c>
      <c r="S147" s="78">
        <f t="shared" si="18"/>
        <v>106</v>
      </c>
      <c r="T147" s="79">
        <f>R147-S147</f>
        <v>293</v>
      </c>
      <c r="U147" s="77">
        <f>S147/R147</f>
        <v>0.26566416040100249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177</v>
      </c>
      <c r="H148" s="80">
        <f>F148-G148</f>
        <v>22</v>
      </c>
      <c r="I148" s="81">
        <f>G148/F148</f>
        <v>0.88944723618090449</v>
      </c>
      <c r="J148" s="82">
        <f t="shared" si="16"/>
        <v>1163</v>
      </c>
      <c r="K148" s="82">
        <f t="shared" si="16"/>
        <v>524</v>
      </c>
      <c r="L148" s="83">
        <f>J148-K148</f>
        <v>639</v>
      </c>
      <c r="M148" s="81">
        <f>K148/J148</f>
        <v>0.45055889939810834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337</v>
      </c>
      <c r="S148" s="82">
        <f t="shared" si="18"/>
        <v>140</v>
      </c>
      <c r="T148" s="83">
        <f>R148-S148</f>
        <v>197</v>
      </c>
      <c r="U148" s="81">
        <f>S148/R148</f>
        <v>0.41543026706231456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187</v>
      </c>
      <c r="H149" s="84">
        <f>F149-G149</f>
        <v>35</v>
      </c>
      <c r="I149" s="85">
        <f>G149/F149</f>
        <v>0.84234234234234229</v>
      </c>
      <c r="J149" s="86">
        <f t="shared" si="16"/>
        <v>1763</v>
      </c>
      <c r="K149" s="86">
        <f t="shared" si="16"/>
        <v>847</v>
      </c>
      <c r="L149" s="87">
        <f>J149-K149</f>
        <v>916</v>
      </c>
      <c r="M149" s="85">
        <f>K149/J149</f>
        <v>0.48043108338060125</v>
      </c>
      <c r="N149" s="84">
        <f t="shared" si="17"/>
        <v>29</v>
      </c>
      <c r="O149" s="84">
        <f t="shared" si="17"/>
        <v>16</v>
      </c>
      <c r="P149" s="84">
        <f>N149-O149</f>
        <v>13</v>
      </c>
      <c r="Q149" s="85">
        <f>O149/N149</f>
        <v>0.55172413793103448</v>
      </c>
      <c r="R149" s="86">
        <f t="shared" si="18"/>
        <v>457</v>
      </c>
      <c r="S149" s="86">
        <f t="shared" si="18"/>
        <v>152</v>
      </c>
      <c r="T149" s="87">
        <f>R149-S149</f>
        <v>305</v>
      </c>
      <c r="U149" s="85">
        <f>S149/R149</f>
        <v>0.33260393873085337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1338</v>
      </c>
      <c r="G150" s="88">
        <f t="shared" si="15"/>
        <v>1176</v>
      </c>
      <c r="H150" s="88">
        <f>F150-G150</f>
        <v>162</v>
      </c>
      <c r="I150" s="89">
        <f>G150/F150</f>
        <v>0.87892376681614348</v>
      </c>
      <c r="J150" s="90">
        <f t="shared" si="16"/>
        <v>6009</v>
      </c>
      <c r="K150" s="90">
        <f t="shared" si="16"/>
        <v>2867</v>
      </c>
      <c r="L150" s="91">
        <f>J150-K150</f>
        <v>3142</v>
      </c>
      <c r="M150" s="89">
        <f>K150/J150</f>
        <v>0.47711765684806123</v>
      </c>
      <c r="N150" s="88">
        <f t="shared" si="17"/>
        <v>172</v>
      </c>
      <c r="O150" s="88">
        <f t="shared" si="17"/>
        <v>104</v>
      </c>
      <c r="P150" s="88">
        <f>N150-O150</f>
        <v>68</v>
      </c>
      <c r="Q150" s="89">
        <f>O150/N150</f>
        <v>0.60465116279069764</v>
      </c>
      <c r="R150" s="90">
        <f t="shared" si="18"/>
        <v>1617</v>
      </c>
      <c r="S150" s="90">
        <f t="shared" si="18"/>
        <v>559</v>
      </c>
      <c r="T150" s="91">
        <f>R150-S150</f>
        <v>1058</v>
      </c>
      <c r="U150" s="89">
        <f>S150/R150</f>
        <v>0.34570191713048853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150"/>
  <sheetViews>
    <sheetView topLeftCell="G2" zoomScale="65" zoomScaleNormal="65" workbookViewId="0">
      <selection activeCell="O13" sqref="O1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17</v>
      </c>
      <c r="H7" s="19">
        <f>F7-G7</f>
        <v>3</v>
      </c>
      <c r="I7" s="21">
        <f>G7/F7</f>
        <v>0.85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56</v>
      </c>
      <c r="H8" s="19">
        <f>F8-G8</f>
        <v>1</v>
      </c>
      <c r="I8" s="21">
        <f>G8/F8</f>
        <v>0.98245614035087714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181</v>
      </c>
      <c r="H12" s="19">
        <f t="shared" si="0"/>
        <v>5</v>
      </c>
      <c r="I12" s="21">
        <f t="shared" si="1"/>
        <v>0.9731182795698925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27</v>
      </c>
      <c r="H19" s="19">
        <f t="shared" ref="H19:H26" si="2">F19-G19</f>
        <v>2</v>
      </c>
      <c r="I19" s="21">
        <f t="shared" ref="I19:I26" si="3">G19/F19</f>
        <v>0.93103448275862066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15</v>
      </c>
      <c r="G20" s="20">
        <v>15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0</v>
      </c>
      <c r="H24" s="19">
        <f t="shared" si="2"/>
        <v>10</v>
      </c>
      <c r="I24" s="21">
        <f t="shared" si="3"/>
        <v>0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8</v>
      </c>
      <c r="H26" s="19">
        <f t="shared" si="2"/>
        <v>1</v>
      </c>
      <c r="I26" s="21">
        <f t="shared" si="3"/>
        <v>0.88888888888888884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8</v>
      </c>
      <c r="H34" s="19">
        <f t="shared" si="4"/>
        <v>2</v>
      </c>
      <c r="I34" s="21">
        <f t="shared" si="5"/>
        <v>0.8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1</v>
      </c>
      <c r="L35" s="19">
        <f>J35-K35</f>
        <v>3</v>
      </c>
      <c r="M35" s="21">
        <f>K35/J35</f>
        <v>0.25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2</v>
      </c>
      <c r="H36" s="19">
        <f t="shared" si="4"/>
        <v>3</v>
      </c>
      <c r="I36" s="21">
        <f t="shared" si="5"/>
        <v>0.4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720</v>
      </c>
      <c r="G38" s="27">
        <f>SUM(G7:G37)</f>
        <v>676</v>
      </c>
      <c r="H38" s="27">
        <f t="shared" si="4"/>
        <v>44</v>
      </c>
      <c r="I38" s="28">
        <f t="shared" si="5"/>
        <v>0.93888888888888888</v>
      </c>
      <c r="J38" s="27">
        <f>SUM(J7:J37)</f>
        <v>10</v>
      </c>
      <c r="K38" s="27">
        <f>SUM(K7:K37)</f>
        <v>3</v>
      </c>
      <c r="L38" s="27">
        <f>J38-K38</f>
        <v>7</v>
      </c>
      <c r="M38" s="28">
        <f>K38/J38</f>
        <v>0.3</v>
      </c>
      <c r="N38" s="27">
        <f>SUM(N7:N37)</f>
        <v>103</v>
      </c>
      <c r="O38" s="27">
        <f>SUM(O7:O37)</f>
        <v>66</v>
      </c>
      <c r="P38" s="27">
        <f>SUM(P7:P37)</f>
        <v>37</v>
      </c>
      <c r="Q38" s="28">
        <f>O38/N38</f>
        <v>0.64077669902912626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10</v>
      </c>
      <c r="H44" s="32">
        <f t="shared" si="4"/>
        <v>5</v>
      </c>
      <c r="I44" s="34">
        <f t="shared" si="5"/>
        <v>0.66666666666666663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/>
      <c r="L45" s="32">
        <f>J45-K45</f>
        <v>2</v>
      </c>
      <c r="M45" s="34">
        <f>K45/J45</f>
        <v>0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10</v>
      </c>
      <c r="H46" s="32">
        <f t="shared" si="4"/>
        <v>2</v>
      </c>
      <c r="I46" s="34">
        <f t="shared" si="5"/>
        <v>0.83333333333333337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0</v>
      </c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7</v>
      </c>
      <c r="H50" s="32">
        <f t="shared" si="4"/>
        <v>1</v>
      </c>
      <c r="I50" s="34">
        <f t="shared" si="5"/>
        <v>0.875</v>
      </c>
      <c r="J50" s="35"/>
      <c r="K50" s="33"/>
      <c r="L50" s="32"/>
      <c r="M50" s="34"/>
      <c r="N50" s="32">
        <v>2</v>
      </c>
      <c r="O50" s="33">
        <v>1</v>
      </c>
      <c r="P50" s="32">
        <f>N50-O50</f>
        <v>1</v>
      </c>
      <c r="Q50" s="34">
        <f>O50/N50</f>
        <v>0.5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119</v>
      </c>
      <c r="H54" s="27">
        <f>SUM(H39:H53)</f>
        <v>46</v>
      </c>
      <c r="I54" s="28">
        <f t="shared" si="5"/>
        <v>0.72121212121212119</v>
      </c>
      <c r="J54" s="27">
        <f>SUM(J39:J53)</f>
        <v>22</v>
      </c>
      <c r="K54" s="27">
        <f>SUM(K39:K53)</f>
        <v>20</v>
      </c>
      <c r="L54" s="27">
        <f>SUM(L39:L53)</f>
        <v>2</v>
      </c>
      <c r="M54" s="28">
        <f>K54/J54</f>
        <v>0.90909090909090906</v>
      </c>
      <c r="N54" s="27">
        <f>SUM(N39:N53)</f>
        <v>20</v>
      </c>
      <c r="O54" s="27">
        <f>SUM(O39:O53)</f>
        <v>7</v>
      </c>
      <c r="P54" s="27">
        <f>N54-O54</f>
        <v>13</v>
      </c>
      <c r="Q54" s="28">
        <f>O54/N54</f>
        <v>0.35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3</v>
      </c>
      <c r="P55" s="39">
        <v>3</v>
      </c>
      <c r="Q55" s="41">
        <f>O55/N55</f>
        <v>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6</v>
      </c>
      <c r="H58" s="39">
        <f t="shared" si="6"/>
        <v>4</v>
      </c>
      <c r="I58" s="41">
        <f t="shared" si="5"/>
        <v>0.6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10</v>
      </c>
      <c r="H59" s="39">
        <f t="shared" si="6"/>
        <v>0</v>
      </c>
      <c r="I59" s="41">
        <f t="shared" si="5"/>
        <v>1</v>
      </c>
      <c r="J59" s="39"/>
      <c r="K59" s="40"/>
      <c r="L59" s="39"/>
      <c r="M59" s="41"/>
      <c r="N59" s="39">
        <v>2</v>
      </c>
      <c r="O59" s="40">
        <v>1</v>
      </c>
      <c r="P59" s="39">
        <f>N59-O59</f>
        <v>1</v>
      </c>
      <c r="Q59" s="41">
        <f>O59/N59</f>
        <v>0.5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14</v>
      </c>
      <c r="H60" s="39">
        <f t="shared" si="6"/>
        <v>0</v>
      </c>
      <c r="I60" s="41">
        <f t="shared" ref="I60:I89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2</v>
      </c>
      <c r="H61" s="39">
        <f t="shared" si="6"/>
        <v>6</v>
      </c>
      <c r="I61" s="41">
        <f t="shared" si="7"/>
        <v>0.25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6</v>
      </c>
      <c r="H62" s="39">
        <f t="shared" si="6"/>
        <v>2</v>
      </c>
      <c r="I62" s="41">
        <f t="shared" si="7"/>
        <v>0.75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14</v>
      </c>
      <c r="H63" s="39">
        <f t="shared" si="6"/>
        <v>6</v>
      </c>
      <c r="I63" s="41">
        <f t="shared" si="7"/>
        <v>0.7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5</v>
      </c>
      <c r="H65" s="39">
        <f t="shared" si="6"/>
        <v>1</v>
      </c>
      <c r="I65" s="41">
        <f t="shared" si="7"/>
        <v>0.83333333333333337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7</v>
      </c>
      <c r="H68" s="39">
        <f t="shared" si="6"/>
        <v>3</v>
      </c>
      <c r="I68" s="41">
        <f t="shared" si="7"/>
        <v>0.7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16</v>
      </c>
      <c r="H69" s="39">
        <f t="shared" si="6"/>
        <v>4</v>
      </c>
      <c r="I69" s="41">
        <f t="shared" si="7"/>
        <v>0.8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8</v>
      </c>
      <c r="H70" s="39">
        <f t="shared" si="6"/>
        <v>2</v>
      </c>
      <c r="I70" s="41">
        <f t="shared" si="7"/>
        <v>0.8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163</v>
      </c>
      <c r="H72" s="27">
        <f>SUM(H55:H71)</f>
        <v>31</v>
      </c>
      <c r="I72" s="28">
        <f t="shared" si="7"/>
        <v>0.84020618556701032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18</v>
      </c>
      <c r="P72" s="27">
        <f>SUM(P55:P71)</f>
        <v>5</v>
      </c>
      <c r="Q72" s="28">
        <f>O72/N72</f>
        <v>0.9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17</v>
      </c>
      <c r="H80" s="46">
        <f t="shared" si="8"/>
        <v>11</v>
      </c>
      <c r="I80" s="48">
        <f t="shared" si="7"/>
        <v>0.6071428571428571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9</v>
      </c>
      <c r="H85" s="46">
        <f t="shared" si="8"/>
        <v>0</v>
      </c>
      <c r="I85" s="48">
        <f t="shared" si="7"/>
        <v>1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203</v>
      </c>
      <c r="H88" s="52">
        <f>SUM(H73:H87)</f>
        <v>14</v>
      </c>
      <c r="I88" s="53">
        <f t="shared" si="7"/>
        <v>0.93548387096774188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15</v>
      </c>
      <c r="P88" s="52">
        <f>SUM(P73:P87)</f>
        <v>14</v>
      </c>
      <c r="Q88" s="53">
        <f>O88/N88</f>
        <v>0.51724137931034486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1296</v>
      </c>
      <c r="G89" s="52">
        <f>G38+G54+G72+G88</f>
        <v>1161</v>
      </c>
      <c r="H89" s="52">
        <f>H38+H54+H72+H88</f>
        <v>135</v>
      </c>
      <c r="I89" s="53">
        <f t="shared" si="7"/>
        <v>0.89583333333333337</v>
      </c>
      <c r="J89" s="52">
        <f>J38+J54+J72+J88</f>
        <v>42</v>
      </c>
      <c r="K89" s="52">
        <f>K38+K54+K72+K88</f>
        <v>26</v>
      </c>
      <c r="L89" s="52">
        <f>L38+L54+L72+L88</f>
        <v>16</v>
      </c>
      <c r="M89" s="53">
        <f>K89/J89</f>
        <v>0.61904761904761907</v>
      </c>
      <c r="N89" s="52">
        <f>N38+N54+N72+N88</f>
        <v>172</v>
      </c>
      <c r="O89" s="52">
        <f>O38+O54+O72+O88</f>
        <v>106</v>
      </c>
      <c r="P89" s="52">
        <f>P38+P54+P72+P88</f>
        <v>69</v>
      </c>
      <c r="Q89" s="53">
        <f>O89/N89</f>
        <v>0.61627906976744184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203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720</v>
      </c>
      <c r="G99" s="58">
        <f t="shared" si="9"/>
        <v>676</v>
      </c>
      <c r="H99" s="58">
        <f t="shared" si="9"/>
        <v>44</v>
      </c>
      <c r="I99" s="59">
        <f t="shared" si="9"/>
        <v>0.93888888888888888</v>
      </c>
      <c r="J99" s="58">
        <f t="shared" si="9"/>
        <v>10</v>
      </c>
      <c r="K99" s="58">
        <f t="shared" si="9"/>
        <v>3</v>
      </c>
      <c r="L99" s="58">
        <f t="shared" si="9"/>
        <v>7</v>
      </c>
      <c r="M99" s="59">
        <f t="shared" si="9"/>
        <v>0.3</v>
      </c>
      <c r="N99" s="58">
        <f t="shared" si="9"/>
        <v>103</v>
      </c>
      <c r="O99" s="58">
        <f t="shared" si="9"/>
        <v>66</v>
      </c>
      <c r="P99" s="58">
        <f t="shared" si="9"/>
        <v>37</v>
      </c>
      <c r="Q99" s="59">
        <f t="shared" si="9"/>
        <v>0.64077669902912626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833</v>
      </c>
      <c r="W99" s="58">
        <f t="shared" si="10"/>
        <v>745</v>
      </c>
      <c r="X99" s="58">
        <f>V99-W99</f>
        <v>88</v>
      </c>
      <c r="Y99" s="59">
        <f>W99/V99</f>
        <v>0.89435774309723892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119</v>
      </c>
      <c r="H100" s="60">
        <f t="shared" si="11"/>
        <v>46</v>
      </c>
      <c r="I100" s="61">
        <f t="shared" si="11"/>
        <v>0.72121212121212119</v>
      </c>
      <c r="J100" s="60">
        <f t="shared" si="11"/>
        <v>22</v>
      </c>
      <c r="K100" s="60">
        <f t="shared" si="11"/>
        <v>20</v>
      </c>
      <c r="L100" s="60">
        <f t="shared" si="11"/>
        <v>2</v>
      </c>
      <c r="M100" s="61">
        <f t="shared" si="11"/>
        <v>0.90909090909090906</v>
      </c>
      <c r="N100" s="60">
        <f t="shared" si="11"/>
        <v>20</v>
      </c>
      <c r="O100" s="60">
        <f t="shared" si="11"/>
        <v>7</v>
      </c>
      <c r="P100" s="60">
        <f t="shared" si="11"/>
        <v>13</v>
      </c>
      <c r="Q100" s="61">
        <f t="shared" si="11"/>
        <v>0.35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146</v>
      </c>
      <c r="X100" s="58">
        <f>V100-W100</f>
        <v>61</v>
      </c>
      <c r="Y100" s="59">
        <f>W100/V100</f>
        <v>0.70531400966183577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163</v>
      </c>
      <c r="H101" s="62">
        <f t="shared" si="12"/>
        <v>31</v>
      </c>
      <c r="I101" s="63">
        <f t="shared" si="12"/>
        <v>0.84020618556701032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18</v>
      </c>
      <c r="P101" s="62">
        <f t="shared" si="12"/>
        <v>5</v>
      </c>
      <c r="Q101" s="63">
        <f t="shared" si="12"/>
        <v>0.9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184</v>
      </c>
      <c r="X101" s="58">
        <f>V101-W101</f>
        <v>35</v>
      </c>
      <c r="Y101" s="59">
        <f>W101/V101</f>
        <v>0.84018264840182644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203</v>
      </c>
      <c r="H102" s="52">
        <f t="shared" si="13"/>
        <v>14</v>
      </c>
      <c r="I102" s="53">
        <f t="shared" si="13"/>
        <v>0.93548387096774188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15</v>
      </c>
      <c r="P102" s="52">
        <f t="shared" si="13"/>
        <v>14</v>
      </c>
      <c r="Q102" s="53">
        <f t="shared" si="13"/>
        <v>0.51724137931034486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218</v>
      </c>
      <c r="X102" s="58">
        <f>V102-W102</f>
        <v>33</v>
      </c>
      <c r="Y102" s="59">
        <f>W102/V102</f>
        <v>0.86852589641434264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1296</v>
      </c>
      <c r="G103" s="52">
        <f t="shared" si="14"/>
        <v>1161</v>
      </c>
      <c r="H103" s="52">
        <f t="shared" si="14"/>
        <v>135</v>
      </c>
      <c r="I103" s="53">
        <f t="shared" si="14"/>
        <v>0.89583333333333337</v>
      </c>
      <c r="J103" s="52">
        <f t="shared" si="14"/>
        <v>42</v>
      </c>
      <c r="K103" s="52">
        <f t="shared" si="14"/>
        <v>26</v>
      </c>
      <c r="L103" s="52">
        <f t="shared" si="14"/>
        <v>16</v>
      </c>
      <c r="M103" s="53">
        <f t="shared" si="14"/>
        <v>0.61904761904761907</v>
      </c>
      <c r="N103" s="52">
        <f t="shared" si="14"/>
        <v>172</v>
      </c>
      <c r="O103" s="52">
        <f t="shared" si="14"/>
        <v>106</v>
      </c>
      <c r="P103" s="52">
        <f t="shared" si="14"/>
        <v>69</v>
      </c>
      <c r="Q103" s="53">
        <f t="shared" si="14"/>
        <v>0.61627906976744184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1510</v>
      </c>
      <c r="W103" s="58">
        <f t="shared" si="10"/>
        <v>1293</v>
      </c>
      <c r="X103" s="58">
        <f>V103-W103</f>
        <v>217</v>
      </c>
      <c r="Y103" s="59">
        <f>W103/V103</f>
        <v>0.85629139072847682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204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1338</v>
      </c>
      <c r="J116" s="116"/>
      <c r="K116" s="116"/>
      <c r="L116" s="117">
        <f>G89+K89</f>
        <v>1187</v>
      </c>
      <c r="M116" s="117"/>
      <c r="N116" s="117"/>
      <c r="O116" s="117">
        <f>I116-L116</f>
        <v>151</v>
      </c>
      <c r="P116" s="117"/>
      <c r="Q116" s="117"/>
      <c r="R116" s="118">
        <f>L116/I116</f>
        <v>0.88714499252615842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106</v>
      </c>
      <c r="M117" s="117"/>
      <c r="N117" s="117"/>
      <c r="O117" s="117">
        <f>I117-L117</f>
        <v>66</v>
      </c>
      <c r="P117" s="117"/>
      <c r="Q117" s="117"/>
      <c r="R117" s="118">
        <f>L117/I117</f>
        <v>0.61627906976744184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1510</v>
      </c>
      <c r="J118" s="116"/>
      <c r="K118" s="116"/>
      <c r="L118" s="117">
        <f>SUM(L116:L117)</f>
        <v>1293</v>
      </c>
      <c r="M118" s="117"/>
      <c r="N118" s="117"/>
      <c r="O118" s="117">
        <f>SUM(O116:O117)</f>
        <v>217</v>
      </c>
      <c r="P118" s="117"/>
      <c r="Q118" s="117"/>
      <c r="R118" s="118">
        <f>L118/I118</f>
        <v>0.85629139072847682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1863</v>
      </c>
      <c r="G124" s="67">
        <v>953</v>
      </c>
      <c r="H124" s="67">
        <f>F124-G124</f>
        <v>910</v>
      </c>
      <c r="I124" s="68">
        <f>G124/F124</f>
        <v>0.51154052603327971</v>
      </c>
      <c r="J124" s="67">
        <v>429</v>
      </c>
      <c r="K124" s="67">
        <v>156</v>
      </c>
      <c r="L124" s="67">
        <f>J124-K124</f>
        <v>273</v>
      </c>
      <c r="M124" s="68">
        <f>K124/J124</f>
        <v>0.36363636363636365</v>
      </c>
    </row>
    <row r="125" spans="5:20">
      <c r="E125" s="64" t="s">
        <v>61</v>
      </c>
      <c r="F125" s="67">
        <v>1227</v>
      </c>
      <c r="G125" s="67">
        <v>552</v>
      </c>
      <c r="H125" s="67">
        <f>F125-G125</f>
        <v>675</v>
      </c>
      <c r="I125" s="68">
        <f>G125/F125</f>
        <v>0.44987775061124696</v>
      </c>
      <c r="J125" s="67">
        <v>396</v>
      </c>
      <c r="K125" s="67">
        <v>115</v>
      </c>
      <c r="L125" s="67">
        <f>J125-K125</f>
        <v>281</v>
      </c>
      <c r="M125" s="68">
        <f>K125/J125</f>
        <v>0.29040404040404039</v>
      </c>
    </row>
    <row r="126" spans="5:20">
      <c r="E126" s="64" t="s">
        <v>85</v>
      </c>
      <c r="F126" s="67">
        <v>1163</v>
      </c>
      <c r="G126" s="67">
        <v>518</v>
      </c>
      <c r="H126" s="67">
        <f>F126-G126</f>
        <v>645</v>
      </c>
      <c r="I126" s="68">
        <f>G126/F126</f>
        <v>0.4453998280309544</v>
      </c>
      <c r="J126" s="67">
        <v>337</v>
      </c>
      <c r="K126" s="67">
        <v>154</v>
      </c>
      <c r="L126" s="67">
        <f>J126-K126</f>
        <v>183</v>
      </c>
      <c r="M126" s="68">
        <f>K126/J126</f>
        <v>0.45697329376854601</v>
      </c>
    </row>
    <row r="127" spans="5:20">
      <c r="E127" s="64" t="s">
        <v>109</v>
      </c>
      <c r="F127" s="67">
        <v>1764</v>
      </c>
      <c r="G127" s="67">
        <v>792</v>
      </c>
      <c r="H127" s="67">
        <f>F127-G127</f>
        <v>972</v>
      </c>
      <c r="I127" s="68">
        <f>G127/F127</f>
        <v>0.44897959183673469</v>
      </c>
      <c r="J127" s="67">
        <v>452</v>
      </c>
      <c r="K127" s="67">
        <v>149</v>
      </c>
      <c r="L127" s="67">
        <f>J127-K127</f>
        <v>303</v>
      </c>
      <c r="M127" s="68">
        <f>K127/J127</f>
        <v>0.32964601769911506</v>
      </c>
    </row>
    <row r="128" spans="5:20">
      <c r="E128" s="64" t="s">
        <v>138</v>
      </c>
      <c r="F128" s="64">
        <f>F124+F125+F126+F127</f>
        <v>6017</v>
      </c>
      <c r="G128" s="64">
        <f>G124+G125+G126+G127</f>
        <v>2815</v>
      </c>
      <c r="H128" s="64">
        <f>H124+H125+H126+H127</f>
        <v>3202</v>
      </c>
      <c r="I128" s="69">
        <f>G128/F128</f>
        <v>0.4678411168356324</v>
      </c>
      <c r="J128" s="64">
        <f>J124+J125+J126+J127</f>
        <v>1614</v>
      </c>
      <c r="K128" s="64">
        <f>K124+K125+K126+K127</f>
        <v>574</v>
      </c>
      <c r="L128" s="64">
        <f>L124+L125+L126+L127</f>
        <v>1040</v>
      </c>
      <c r="M128" s="69">
        <f>K128/J128</f>
        <v>0.35563816604708798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203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730</v>
      </c>
      <c r="G146" s="72">
        <f t="shared" si="15"/>
        <v>679</v>
      </c>
      <c r="H146" s="72">
        <f>F146-G146</f>
        <v>51</v>
      </c>
      <c r="I146" s="73">
        <f>G146/F146</f>
        <v>0.93013698630136987</v>
      </c>
      <c r="J146" s="74">
        <f t="shared" ref="J146:K150" si="16">F124</f>
        <v>1863</v>
      </c>
      <c r="K146" s="74">
        <f t="shared" si="16"/>
        <v>953</v>
      </c>
      <c r="L146" s="75">
        <f>J146-K146</f>
        <v>910</v>
      </c>
      <c r="M146" s="73">
        <f>K146/J146</f>
        <v>0.51154052603327971</v>
      </c>
      <c r="N146" s="72">
        <f t="shared" ref="N146:O150" si="17">N99+R99</f>
        <v>103</v>
      </c>
      <c r="O146" s="72">
        <f t="shared" si="17"/>
        <v>66</v>
      </c>
      <c r="P146" s="72">
        <f>N146-O146</f>
        <v>37</v>
      </c>
      <c r="Q146" s="73">
        <f>O146/N146</f>
        <v>0.64077669902912626</v>
      </c>
      <c r="R146" s="74">
        <f t="shared" ref="R146:S150" si="18">J124</f>
        <v>429</v>
      </c>
      <c r="S146" s="74">
        <f t="shared" si="18"/>
        <v>156</v>
      </c>
      <c r="T146" s="75">
        <f>R146-S146</f>
        <v>273</v>
      </c>
      <c r="U146" s="73">
        <f>S146/R146</f>
        <v>0.36363636363636365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139</v>
      </c>
      <c r="H147" s="76">
        <f>F147-G147</f>
        <v>48</v>
      </c>
      <c r="I147" s="77">
        <f>G147/F147</f>
        <v>0.74331550802139035</v>
      </c>
      <c r="J147" s="78">
        <f t="shared" si="16"/>
        <v>1227</v>
      </c>
      <c r="K147" s="78">
        <f t="shared" si="16"/>
        <v>552</v>
      </c>
      <c r="L147" s="79">
        <f>J147-K147</f>
        <v>675</v>
      </c>
      <c r="M147" s="77">
        <f>K147/J147</f>
        <v>0.44987775061124696</v>
      </c>
      <c r="N147" s="76">
        <f t="shared" si="17"/>
        <v>20</v>
      </c>
      <c r="O147" s="76">
        <f t="shared" si="17"/>
        <v>7</v>
      </c>
      <c r="P147" s="76">
        <f>N147-O147</f>
        <v>13</v>
      </c>
      <c r="Q147" s="77">
        <f>O147/N147</f>
        <v>0.35</v>
      </c>
      <c r="R147" s="78">
        <f t="shared" si="18"/>
        <v>396</v>
      </c>
      <c r="S147" s="78">
        <f t="shared" si="18"/>
        <v>115</v>
      </c>
      <c r="T147" s="79">
        <f>R147-S147</f>
        <v>281</v>
      </c>
      <c r="U147" s="77">
        <f>S147/R147</f>
        <v>0.29040404040404039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166</v>
      </c>
      <c r="H148" s="80">
        <f>F148-G148</f>
        <v>33</v>
      </c>
      <c r="I148" s="81">
        <f>G148/F148</f>
        <v>0.83417085427135673</v>
      </c>
      <c r="J148" s="82">
        <f t="shared" si="16"/>
        <v>1163</v>
      </c>
      <c r="K148" s="82">
        <f t="shared" si="16"/>
        <v>518</v>
      </c>
      <c r="L148" s="83">
        <f>J148-K148</f>
        <v>645</v>
      </c>
      <c r="M148" s="81">
        <f>K148/J148</f>
        <v>0.4453998280309544</v>
      </c>
      <c r="N148" s="80">
        <f t="shared" si="17"/>
        <v>20</v>
      </c>
      <c r="O148" s="80">
        <f t="shared" si="17"/>
        <v>18</v>
      </c>
      <c r="P148" s="80">
        <f>N148-O148</f>
        <v>2</v>
      </c>
      <c r="Q148" s="81">
        <f>O148/N148</f>
        <v>0.9</v>
      </c>
      <c r="R148" s="82">
        <f t="shared" si="18"/>
        <v>337</v>
      </c>
      <c r="S148" s="82">
        <f t="shared" si="18"/>
        <v>154</v>
      </c>
      <c r="T148" s="83">
        <f>R148-S148</f>
        <v>183</v>
      </c>
      <c r="U148" s="81">
        <f>S148/R148</f>
        <v>0.45697329376854601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203</v>
      </c>
      <c r="H149" s="84">
        <f>F149-G149</f>
        <v>19</v>
      </c>
      <c r="I149" s="85">
        <f>G149/F149</f>
        <v>0.9144144144144144</v>
      </c>
      <c r="J149" s="86">
        <f t="shared" si="16"/>
        <v>1764</v>
      </c>
      <c r="K149" s="86">
        <f t="shared" si="16"/>
        <v>792</v>
      </c>
      <c r="L149" s="87">
        <f>J149-K149</f>
        <v>972</v>
      </c>
      <c r="M149" s="85">
        <f>K149/J149</f>
        <v>0.44897959183673469</v>
      </c>
      <c r="N149" s="84">
        <f t="shared" si="17"/>
        <v>29</v>
      </c>
      <c r="O149" s="84">
        <f t="shared" si="17"/>
        <v>15</v>
      </c>
      <c r="P149" s="84">
        <f>N149-O149</f>
        <v>14</v>
      </c>
      <c r="Q149" s="85">
        <f>O149/N149</f>
        <v>0.51724137931034486</v>
      </c>
      <c r="R149" s="86">
        <f t="shared" si="18"/>
        <v>452</v>
      </c>
      <c r="S149" s="86">
        <f t="shared" si="18"/>
        <v>149</v>
      </c>
      <c r="T149" s="87">
        <f>R149-S149</f>
        <v>303</v>
      </c>
      <c r="U149" s="85">
        <f>S149/R149</f>
        <v>0.32964601769911506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1338</v>
      </c>
      <c r="G150" s="88">
        <f t="shared" si="15"/>
        <v>1187</v>
      </c>
      <c r="H150" s="88">
        <f>F150-G150</f>
        <v>151</v>
      </c>
      <c r="I150" s="89">
        <f>G150/F150</f>
        <v>0.88714499252615842</v>
      </c>
      <c r="J150" s="90">
        <f t="shared" si="16"/>
        <v>6017</v>
      </c>
      <c r="K150" s="90">
        <f t="shared" si="16"/>
        <v>2815</v>
      </c>
      <c r="L150" s="91">
        <f>J150-K150</f>
        <v>3202</v>
      </c>
      <c r="M150" s="89">
        <f>K150/J150</f>
        <v>0.4678411168356324</v>
      </c>
      <c r="N150" s="88">
        <f t="shared" si="17"/>
        <v>172</v>
      </c>
      <c r="O150" s="88">
        <f t="shared" si="17"/>
        <v>106</v>
      </c>
      <c r="P150" s="88">
        <f>N150-O150</f>
        <v>66</v>
      </c>
      <c r="Q150" s="89">
        <f>O150/N150</f>
        <v>0.61627906976744184</v>
      </c>
      <c r="R150" s="90">
        <f t="shared" si="18"/>
        <v>1614</v>
      </c>
      <c r="S150" s="90">
        <f t="shared" si="18"/>
        <v>574</v>
      </c>
      <c r="T150" s="91">
        <f>R150-S150</f>
        <v>1040</v>
      </c>
      <c r="U150" s="89">
        <f>S150/R150</f>
        <v>0.35563816604708798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150"/>
  <sheetViews>
    <sheetView topLeftCell="D72" zoomScale="65" zoomScaleNormal="65" workbookViewId="0">
      <selection activeCell="F7" sqref="F7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18</v>
      </c>
      <c r="H7" s="19">
        <f>F7-G7</f>
        <v>2</v>
      </c>
      <c r="I7" s="21">
        <f>G7/F7</f>
        <v>0.9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56</v>
      </c>
      <c r="H8" s="19">
        <f>F8-G8</f>
        <v>1</v>
      </c>
      <c r="I8" s="21">
        <f>G8/F8</f>
        <v>0.98245614035087714</v>
      </c>
      <c r="J8" s="22">
        <v>1</v>
      </c>
      <c r="K8" s="20"/>
      <c r="L8" s="19">
        <f>J8-K8</f>
        <v>1</v>
      </c>
      <c r="M8" s="21">
        <f>K8/J8</f>
        <v>0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183</v>
      </c>
      <c r="H12" s="19">
        <f t="shared" si="0"/>
        <v>3</v>
      </c>
      <c r="I12" s="21">
        <f t="shared" si="1"/>
        <v>0.9838709677419355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27</v>
      </c>
      <c r="H19" s="19">
        <f t="shared" ref="H19:H26" si="2">F19-G19</f>
        <v>2</v>
      </c>
      <c r="I19" s="21">
        <f t="shared" ref="I19:I26" si="3">G19/F19</f>
        <v>0.93103448275862066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15</v>
      </c>
      <c r="G20" s="20">
        <v>15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/>
      <c r="H24" s="19">
        <f t="shared" si="2"/>
        <v>10</v>
      </c>
      <c r="I24" s="21">
        <f t="shared" si="3"/>
        <v>0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/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/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10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1</v>
      </c>
      <c r="L35" s="19">
        <f>J35-K35</f>
        <v>3</v>
      </c>
      <c r="M35" s="21">
        <f>K35/J35</f>
        <v>0.25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4</v>
      </c>
      <c r="H36" s="19">
        <f t="shared" si="4"/>
        <v>1</v>
      </c>
      <c r="I36" s="21">
        <f t="shared" si="5"/>
        <v>0.8</v>
      </c>
      <c r="J36" s="22"/>
      <c r="K36" s="20"/>
      <c r="L36" s="19" t="s">
        <v>28</v>
      </c>
      <c r="M36" s="21"/>
      <c r="N36" s="19">
        <v>3</v>
      </c>
      <c r="O36" s="20">
        <v>3</v>
      </c>
      <c r="P36" s="19">
        <f>N36-O36</f>
        <v>0</v>
      </c>
      <c r="Q36" s="21">
        <f>O36/N36</f>
        <v>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720</v>
      </c>
      <c r="G38" s="27">
        <f>SUM(G7:G37)</f>
        <v>686</v>
      </c>
      <c r="H38" s="27">
        <f t="shared" si="4"/>
        <v>34</v>
      </c>
      <c r="I38" s="28">
        <f t="shared" si="5"/>
        <v>0.95277777777777772</v>
      </c>
      <c r="J38" s="27">
        <f>SUM(J7:J37)</f>
        <v>10</v>
      </c>
      <c r="K38" s="27">
        <f>SUM(K7:K37)</f>
        <v>2</v>
      </c>
      <c r="L38" s="27">
        <f>J38-K38</f>
        <v>8</v>
      </c>
      <c r="M38" s="28">
        <f>K38/J38</f>
        <v>0.2</v>
      </c>
      <c r="N38" s="27">
        <f>SUM(N7:N37)</f>
        <v>103</v>
      </c>
      <c r="O38" s="27">
        <f>SUM(O7:O37)</f>
        <v>67</v>
      </c>
      <c r="P38" s="27">
        <f>SUM(P7:P37)</f>
        <v>36</v>
      </c>
      <c r="Q38" s="28">
        <f>O38/N38</f>
        <v>0.65048543689320393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/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/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/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7</v>
      </c>
      <c r="H41" s="32">
        <f t="shared" si="4"/>
        <v>3</v>
      </c>
      <c r="I41" s="34">
        <f t="shared" si="5"/>
        <v>0.7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/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11</v>
      </c>
      <c r="H44" s="32">
        <f t="shared" si="4"/>
        <v>4</v>
      </c>
      <c r="I44" s="34">
        <f t="shared" si="5"/>
        <v>0.73333333333333328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1</v>
      </c>
      <c r="L45" s="32">
        <f>J45-K45</f>
        <v>1</v>
      </c>
      <c r="M45" s="34">
        <f>K45/J45</f>
        <v>0.5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10</v>
      </c>
      <c r="H46" s="32">
        <f t="shared" si="4"/>
        <v>2</v>
      </c>
      <c r="I46" s="34">
        <f t="shared" si="5"/>
        <v>0.83333333333333337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/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7</v>
      </c>
      <c r="H50" s="32">
        <f t="shared" si="4"/>
        <v>1</v>
      </c>
      <c r="I50" s="34">
        <f t="shared" si="5"/>
        <v>0.875</v>
      </c>
      <c r="J50" s="35"/>
      <c r="K50" s="33"/>
      <c r="L50" s="32"/>
      <c r="M50" s="34"/>
      <c r="N50" s="32">
        <v>2</v>
      </c>
      <c r="O50" s="33">
        <v>1</v>
      </c>
      <c r="P50" s="32">
        <f>N50-O50</f>
        <v>1</v>
      </c>
      <c r="Q50" s="34">
        <f>O50/N50</f>
        <v>0.5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/>
      <c r="L52" s="32">
        <f>J52-K52</f>
        <v>1</v>
      </c>
      <c r="M52" s="34">
        <f>K52/J52</f>
        <v>0</v>
      </c>
      <c r="N52" s="32">
        <v>2</v>
      </c>
      <c r="O52" s="33"/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119</v>
      </c>
      <c r="H54" s="27">
        <f>SUM(H39:H53)</f>
        <v>46</v>
      </c>
      <c r="I54" s="28">
        <f t="shared" si="5"/>
        <v>0.72121212121212119</v>
      </c>
      <c r="J54" s="27">
        <f>SUM(J39:J53)</f>
        <v>22</v>
      </c>
      <c r="K54" s="27">
        <f>SUM(K39:K53)</f>
        <v>20</v>
      </c>
      <c r="L54" s="27">
        <f>SUM(L39:L53)</f>
        <v>2</v>
      </c>
      <c r="M54" s="28">
        <f>K54/J54</f>
        <v>0.90909090909090906</v>
      </c>
      <c r="N54" s="27">
        <f>SUM(N39:N53)</f>
        <v>20</v>
      </c>
      <c r="O54" s="27">
        <f>SUM(O39:O53)</f>
        <v>7</v>
      </c>
      <c r="P54" s="27">
        <f>N54-O54</f>
        <v>13</v>
      </c>
      <c r="Q54" s="28">
        <f>O54/N54</f>
        <v>0.35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3</v>
      </c>
      <c r="P55" s="39">
        <v>3</v>
      </c>
      <c r="Q55" s="41">
        <f>O55/N55</f>
        <v>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7</v>
      </c>
      <c r="H59" s="39">
        <f t="shared" si="6"/>
        <v>3</v>
      </c>
      <c r="I59" s="41">
        <f t="shared" si="5"/>
        <v>0.7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12</v>
      </c>
      <c r="H60" s="39">
        <f t="shared" si="6"/>
        <v>2</v>
      </c>
      <c r="I60" s="41">
        <f t="shared" ref="I60:I89" si="7">G60/F60</f>
        <v>0.8571428571428571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2</v>
      </c>
      <c r="H61" s="39">
        <f t="shared" si="6"/>
        <v>6</v>
      </c>
      <c r="I61" s="41">
        <f t="shared" si="7"/>
        <v>0.25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>
        <v>2</v>
      </c>
      <c r="L62" s="39">
        <f>J62-K62</f>
        <v>0</v>
      </c>
      <c r="M62" s="41">
        <f>K62/J62</f>
        <v>1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17</v>
      </c>
      <c r="H63" s="39">
        <f t="shared" si="6"/>
        <v>3</v>
      </c>
      <c r="I63" s="41">
        <f t="shared" si="7"/>
        <v>0.85</v>
      </c>
      <c r="J63" s="39"/>
      <c r="K63" s="40"/>
      <c r="L63" s="39"/>
      <c r="M63" s="41"/>
      <c r="N63" s="39">
        <v>1</v>
      </c>
      <c r="O63" s="40"/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7</v>
      </c>
      <c r="H66" s="39">
        <f t="shared" si="6"/>
        <v>1</v>
      </c>
      <c r="I66" s="41">
        <f t="shared" si="7"/>
        <v>0.875</v>
      </c>
      <c r="J66" s="39"/>
      <c r="K66" s="40"/>
      <c r="L66" s="39"/>
      <c r="M66" s="41"/>
      <c r="N66" s="39">
        <v>6</v>
      </c>
      <c r="O66" s="40">
        <v>5</v>
      </c>
      <c r="P66" s="39">
        <f>N66-O66</f>
        <v>1</v>
      </c>
      <c r="Q66" s="41">
        <f>O66/N66</f>
        <v>0.83333333333333337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6</v>
      </c>
      <c r="H68" s="39">
        <f t="shared" si="6"/>
        <v>4</v>
      </c>
      <c r="I68" s="41">
        <f t="shared" si="7"/>
        <v>0.6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18</v>
      </c>
      <c r="H69" s="39">
        <f t="shared" si="6"/>
        <v>2</v>
      </c>
      <c r="I69" s="41">
        <f t="shared" si="7"/>
        <v>0.9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/>
      <c r="P71" s="39">
        <f>N71-O71</f>
        <v>2</v>
      </c>
      <c r="Q71" s="41">
        <f>O71/N71</f>
        <v>0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169</v>
      </c>
      <c r="H72" s="27">
        <f>SUM(H55:H71)</f>
        <v>25</v>
      </c>
      <c r="I72" s="28">
        <f t="shared" si="7"/>
        <v>0.87113402061855671</v>
      </c>
      <c r="J72" s="27">
        <f>SUM(J55:J71)</f>
        <v>5</v>
      </c>
      <c r="K72" s="27">
        <f>SUM(K55:K71)</f>
        <v>5</v>
      </c>
      <c r="L72" s="27">
        <f>J72-K72</f>
        <v>0</v>
      </c>
      <c r="M72" s="28">
        <f>K72/J72</f>
        <v>1</v>
      </c>
      <c r="N72" s="27">
        <f>SUM(N55:N71)</f>
        <v>20</v>
      </c>
      <c r="O72" s="27">
        <f>SUM(O55:O71)</f>
        <v>16</v>
      </c>
      <c r="P72" s="27">
        <f>SUM(P55:P71)</f>
        <v>7</v>
      </c>
      <c r="Q72" s="28">
        <f>O72/N72</f>
        <v>0.8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/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/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/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17</v>
      </c>
      <c r="H80" s="46">
        <f t="shared" si="8"/>
        <v>11</v>
      </c>
      <c r="I80" s="48">
        <f t="shared" si="7"/>
        <v>0.6071428571428571</v>
      </c>
      <c r="J80" s="49"/>
      <c r="K80" s="47"/>
      <c r="L80" s="46"/>
      <c r="M80" s="48"/>
      <c r="N80" s="46">
        <v>7</v>
      </c>
      <c r="O80" s="47">
        <v>7</v>
      </c>
      <c r="P80" s="46">
        <f>N80-O80</f>
        <v>0</v>
      </c>
      <c r="Q80" s="48">
        <f>O80/N80</f>
        <v>1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9</v>
      </c>
      <c r="H85" s="46">
        <f t="shared" si="8"/>
        <v>0</v>
      </c>
      <c r="I85" s="48">
        <f t="shared" si="7"/>
        <v>1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/>
      <c r="P86" s="46">
        <f>N86-O86</f>
        <v>2</v>
      </c>
      <c r="Q86" s="48">
        <f>O86/N86</f>
        <v>0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3</v>
      </c>
      <c r="P87" s="46">
        <f>N87-O87</f>
        <v>-1</v>
      </c>
      <c r="Q87" s="48">
        <f>O87/N87</f>
        <v>1.5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201</v>
      </c>
      <c r="H88" s="52">
        <f>SUM(H73:H87)</f>
        <v>16</v>
      </c>
      <c r="I88" s="53">
        <f t="shared" si="7"/>
        <v>0.92626728110599077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17</v>
      </c>
      <c r="P88" s="52">
        <f>SUM(P73:P87)</f>
        <v>12</v>
      </c>
      <c r="Q88" s="53">
        <f>O88/N88</f>
        <v>0.58620689655172409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1296</v>
      </c>
      <c r="G89" s="52">
        <f>G38+G54+G72+G88</f>
        <v>1175</v>
      </c>
      <c r="H89" s="52">
        <f>H38+H54+H72+H88</f>
        <v>121</v>
      </c>
      <c r="I89" s="53">
        <f t="shared" si="7"/>
        <v>0.90663580246913578</v>
      </c>
      <c r="J89" s="52">
        <f>J38+J54+J72+J88</f>
        <v>42</v>
      </c>
      <c r="K89" s="52">
        <f>K38+K54+K72+K88</f>
        <v>27</v>
      </c>
      <c r="L89" s="52">
        <f>L38+L54+L72+L88</f>
        <v>15</v>
      </c>
      <c r="M89" s="53">
        <f>K89/J89</f>
        <v>0.6428571428571429</v>
      </c>
      <c r="N89" s="52">
        <f>N38+N54+N72+N88</f>
        <v>172</v>
      </c>
      <c r="O89" s="52">
        <f>O38+O54+O72+O88</f>
        <v>107</v>
      </c>
      <c r="P89" s="52">
        <f>P38+P54+P72+P88</f>
        <v>68</v>
      </c>
      <c r="Q89" s="53">
        <f>O89/N89</f>
        <v>0.62209302325581395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205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720</v>
      </c>
      <c r="G99" s="58">
        <f t="shared" si="9"/>
        <v>686</v>
      </c>
      <c r="H99" s="58">
        <f t="shared" si="9"/>
        <v>34</v>
      </c>
      <c r="I99" s="59">
        <f t="shared" si="9"/>
        <v>0.95277777777777772</v>
      </c>
      <c r="J99" s="58">
        <f t="shared" si="9"/>
        <v>10</v>
      </c>
      <c r="K99" s="58">
        <f t="shared" si="9"/>
        <v>2</v>
      </c>
      <c r="L99" s="58">
        <f t="shared" si="9"/>
        <v>8</v>
      </c>
      <c r="M99" s="59">
        <f t="shared" si="9"/>
        <v>0.2</v>
      </c>
      <c r="N99" s="58">
        <f t="shared" si="9"/>
        <v>103</v>
      </c>
      <c r="O99" s="58">
        <f t="shared" si="9"/>
        <v>67</v>
      </c>
      <c r="P99" s="58">
        <f t="shared" si="9"/>
        <v>36</v>
      </c>
      <c r="Q99" s="59">
        <f t="shared" si="9"/>
        <v>0.65048543689320393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833</v>
      </c>
      <c r="W99" s="58">
        <f t="shared" si="10"/>
        <v>755</v>
      </c>
      <c r="X99" s="58">
        <f>V99-W99</f>
        <v>78</v>
      </c>
      <c r="Y99" s="59">
        <f>W99/V99</f>
        <v>0.90636254501800717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119</v>
      </c>
      <c r="H100" s="60">
        <f t="shared" si="11"/>
        <v>46</v>
      </c>
      <c r="I100" s="61">
        <f t="shared" si="11"/>
        <v>0.72121212121212119</v>
      </c>
      <c r="J100" s="60">
        <f t="shared" si="11"/>
        <v>22</v>
      </c>
      <c r="K100" s="60">
        <f t="shared" si="11"/>
        <v>20</v>
      </c>
      <c r="L100" s="60">
        <f t="shared" si="11"/>
        <v>2</v>
      </c>
      <c r="M100" s="61">
        <f t="shared" si="11"/>
        <v>0.90909090909090906</v>
      </c>
      <c r="N100" s="60">
        <f t="shared" si="11"/>
        <v>20</v>
      </c>
      <c r="O100" s="60">
        <f t="shared" si="11"/>
        <v>7</v>
      </c>
      <c r="P100" s="60">
        <f t="shared" si="11"/>
        <v>13</v>
      </c>
      <c r="Q100" s="61">
        <f t="shared" si="11"/>
        <v>0.35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146</v>
      </c>
      <c r="X100" s="58">
        <f>V100-W100</f>
        <v>61</v>
      </c>
      <c r="Y100" s="59">
        <f>W100/V100</f>
        <v>0.70531400966183577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169</v>
      </c>
      <c r="H101" s="62">
        <f t="shared" si="12"/>
        <v>25</v>
      </c>
      <c r="I101" s="63">
        <f t="shared" si="12"/>
        <v>0.87113402061855671</v>
      </c>
      <c r="J101" s="62">
        <f t="shared" si="12"/>
        <v>5</v>
      </c>
      <c r="K101" s="62">
        <f t="shared" si="12"/>
        <v>5</v>
      </c>
      <c r="L101" s="62">
        <f t="shared" si="12"/>
        <v>0</v>
      </c>
      <c r="M101" s="63">
        <f t="shared" si="12"/>
        <v>1</v>
      </c>
      <c r="N101" s="62">
        <f t="shared" si="12"/>
        <v>20</v>
      </c>
      <c r="O101" s="62">
        <f t="shared" si="12"/>
        <v>16</v>
      </c>
      <c r="P101" s="62">
        <f t="shared" si="12"/>
        <v>7</v>
      </c>
      <c r="Q101" s="63">
        <f t="shared" si="12"/>
        <v>0.8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190</v>
      </c>
      <c r="X101" s="58">
        <f>V101-W101</f>
        <v>29</v>
      </c>
      <c r="Y101" s="59">
        <f>W101/V101</f>
        <v>0.86757990867579904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201</v>
      </c>
      <c r="H102" s="52">
        <f t="shared" si="13"/>
        <v>16</v>
      </c>
      <c r="I102" s="53">
        <f t="shared" si="13"/>
        <v>0.92626728110599077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17</v>
      </c>
      <c r="P102" s="52">
        <f t="shared" si="13"/>
        <v>12</v>
      </c>
      <c r="Q102" s="53">
        <f t="shared" si="13"/>
        <v>0.58620689655172409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218</v>
      </c>
      <c r="X102" s="58">
        <f>V102-W102</f>
        <v>33</v>
      </c>
      <c r="Y102" s="59">
        <f>W102/V102</f>
        <v>0.86852589641434264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1296</v>
      </c>
      <c r="G103" s="52">
        <f t="shared" si="14"/>
        <v>1175</v>
      </c>
      <c r="H103" s="52">
        <f t="shared" si="14"/>
        <v>121</v>
      </c>
      <c r="I103" s="53">
        <f t="shared" si="14"/>
        <v>0.90663580246913578</v>
      </c>
      <c r="J103" s="52">
        <f t="shared" si="14"/>
        <v>42</v>
      </c>
      <c r="K103" s="52">
        <f t="shared" si="14"/>
        <v>27</v>
      </c>
      <c r="L103" s="52">
        <f t="shared" si="14"/>
        <v>15</v>
      </c>
      <c r="M103" s="53">
        <f t="shared" si="14"/>
        <v>0.6428571428571429</v>
      </c>
      <c r="N103" s="52">
        <f t="shared" si="14"/>
        <v>172</v>
      </c>
      <c r="O103" s="52">
        <f t="shared" si="14"/>
        <v>107</v>
      </c>
      <c r="P103" s="52">
        <f t="shared" si="14"/>
        <v>68</v>
      </c>
      <c r="Q103" s="53">
        <f t="shared" si="14"/>
        <v>0.62209302325581395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1510</v>
      </c>
      <c r="W103" s="58">
        <f t="shared" si="10"/>
        <v>1309</v>
      </c>
      <c r="X103" s="58">
        <f>V103-W103</f>
        <v>201</v>
      </c>
      <c r="Y103" s="59">
        <f>W103/V103</f>
        <v>0.86688741721854301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34.700000000000003" customHeight="1">
      <c r="E114" s="111" t="s">
        <v>206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1338</v>
      </c>
      <c r="J116" s="116"/>
      <c r="K116" s="116"/>
      <c r="L116" s="117">
        <f>G89+K89</f>
        <v>1202</v>
      </c>
      <c r="M116" s="117"/>
      <c r="N116" s="117"/>
      <c r="O116" s="117">
        <f>I116-L116</f>
        <v>136</v>
      </c>
      <c r="P116" s="117"/>
      <c r="Q116" s="117"/>
      <c r="R116" s="118">
        <f>L116/I116</f>
        <v>0.89835575485799701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107</v>
      </c>
      <c r="M117" s="117"/>
      <c r="N117" s="117"/>
      <c r="O117" s="117">
        <f>I117-L117</f>
        <v>65</v>
      </c>
      <c r="P117" s="117"/>
      <c r="Q117" s="117"/>
      <c r="R117" s="118">
        <f>L117/I117</f>
        <v>0.62209302325581395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1510</v>
      </c>
      <c r="J118" s="116"/>
      <c r="K118" s="116"/>
      <c r="L118" s="117">
        <f>SUM(L116:L117)</f>
        <v>1309</v>
      </c>
      <c r="M118" s="117"/>
      <c r="N118" s="117"/>
      <c r="O118" s="117">
        <f>SUM(O116:O117)</f>
        <v>201</v>
      </c>
      <c r="P118" s="117"/>
      <c r="Q118" s="117"/>
      <c r="R118" s="118">
        <f>L118/I118</f>
        <v>0.86688741721854301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1852</v>
      </c>
      <c r="G124" s="67">
        <v>921</v>
      </c>
      <c r="H124" s="67">
        <f>F124-G124</f>
        <v>931</v>
      </c>
      <c r="I124" s="68">
        <f>G124/F124</f>
        <v>0.49730021598272139</v>
      </c>
      <c r="J124" s="67">
        <v>427</v>
      </c>
      <c r="K124" s="67">
        <v>162</v>
      </c>
      <c r="L124" s="67">
        <f>J124-K124</f>
        <v>265</v>
      </c>
      <c r="M124" s="68">
        <f>K124/J124</f>
        <v>0.37939110070257609</v>
      </c>
    </row>
    <row r="125" spans="5:20">
      <c r="E125" s="64" t="s">
        <v>61</v>
      </c>
      <c r="F125" s="67">
        <v>1217</v>
      </c>
      <c r="G125" s="67">
        <v>489</v>
      </c>
      <c r="H125" s="67">
        <f>F125-G125</f>
        <v>728</v>
      </c>
      <c r="I125" s="68">
        <f>G125/F125</f>
        <v>0.40180772391125719</v>
      </c>
      <c r="J125" s="67">
        <v>386</v>
      </c>
      <c r="K125" s="67">
        <v>110</v>
      </c>
      <c r="L125" s="67">
        <f>J125-K125</f>
        <v>276</v>
      </c>
      <c r="M125" s="68">
        <f>K125/J125</f>
        <v>0.28497409326424872</v>
      </c>
    </row>
    <row r="126" spans="5:20">
      <c r="E126" s="64" t="s">
        <v>85</v>
      </c>
      <c r="F126" s="67">
        <v>1182</v>
      </c>
      <c r="G126" s="67">
        <v>470</v>
      </c>
      <c r="H126" s="67">
        <f>F126-G126</f>
        <v>712</v>
      </c>
      <c r="I126" s="68">
        <f>G126/F126</f>
        <v>0.3976311336717428</v>
      </c>
      <c r="J126" s="67">
        <v>340</v>
      </c>
      <c r="K126" s="67">
        <v>139</v>
      </c>
      <c r="L126" s="67">
        <f>J126-K126</f>
        <v>201</v>
      </c>
      <c r="M126" s="68">
        <f>K126/J126</f>
        <v>0.4088235294117647</v>
      </c>
    </row>
    <row r="127" spans="5:20">
      <c r="E127" s="64" t="s">
        <v>109</v>
      </c>
      <c r="F127" s="67">
        <v>1739</v>
      </c>
      <c r="G127" s="67">
        <v>865</v>
      </c>
      <c r="H127" s="67">
        <f>F127-G127</f>
        <v>874</v>
      </c>
      <c r="I127" s="68">
        <f>G127/F127</f>
        <v>0.49741230592294422</v>
      </c>
      <c r="J127" s="67">
        <v>448</v>
      </c>
      <c r="K127" s="67">
        <v>152</v>
      </c>
      <c r="L127" s="67">
        <f>J127-K127</f>
        <v>296</v>
      </c>
      <c r="M127" s="68">
        <f>K127/J127</f>
        <v>0.3392857142857143</v>
      </c>
    </row>
    <row r="128" spans="5:20">
      <c r="E128" s="64" t="s">
        <v>138</v>
      </c>
      <c r="F128" s="64">
        <f>F124+F125+F126+F127</f>
        <v>5990</v>
      </c>
      <c r="G128" s="64">
        <f>G124+G125+G126+G127</f>
        <v>2745</v>
      </c>
      <c r="H128" s="64">
        <f>H124+H125+H126+H127</f>
        <v>3245</v>
      </c>
      <c r="I128" s="69">
        <f>G128/F128</f>
        <v>0.45826377295492488</v>
      </c>
      <c r="J128" s="64">
        <f>J124+J125+J126+J127</f>
        <v>1601</v>
      </c>
      <c r="K128" s="64">
        <f>K124+K125+K126+K127</f>
        <v>563</v>
      </c>
      <c r="L128" s="64">
        <f>L124+L125+L126+L127</f>
        <v>1038</v>
      </c>
      <c r="M128" s="69">
        <f>K128/J128</f>
        <v>0.35165521549031853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205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730</v>
      </c>
      <c r="G146" s="72">
        <f t="shared" si="15"/>
        <v>688</v>
      </c>
      <c r="H146" s="72">
        <f>F146-G146</f>
        <v>42</v>
      </c>
      <c r="I146" s="73">
        <f>G146/F146</f>
        <v>0.94246575342465755</v>
      </c>
      <c r="J146" s="74">
        <f t="shared" ref="J146:K150" si="16">F124</f>
        <v>1852</v>
      </c>
      <c r="K146" s="74">
        <f t="shared" si="16"/>
        <v>921</v>
      </c>
      <c r="L146" s="75">
        <f>J146-K146</f>
        <v>931</v>
      </c>
      <c r="M146" s="73">
        <f>K146/J146</f>
        <v>0.49730021598272139</v>
      </c>
      <c r="N146" s="72">
        <f t="shared" ref="N146:O150" si="17">N99+R99</f>
        <v>103</v>
      </c>
      <c r="O146" s="72">
        <f t="shared" si="17"/>
        <v>67</v>
      </c>
      <c r="P146" s="72">
        <f>N146-O146</f>
        <v>36</v>
      </c>
      <c r="Q146" s="73">
        <f>O146/N146</f>
        <v>0.65048543689320393</v>
      </c>
      <c r="R146" s="74">
        <f t="shared" ref="R146:S150" si="18">J124</f>
        <v>427</v>
      </c>
      <c r="S146" s="74">
        <f t="shared" si="18"/>
        <v>162</v>
      </c>
      <c r="T146" s="75">
        <f>R146-S146</f>
        <v>265</v>
      </c>
      <c r="U146" s="73">
        <f>S146/R146</f>
        <v>0.37939110070257609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139</v>
      </c>
      <c r="H147" s="76">
        <f>F147-G147</f>
        <v>48</v>
      </c>
      <c r="I147" s="77">
        <f>G147/F147</f>
        <v>0.74331550802139035</v>
      </c>
      <c r="J147" s="78">
        <f t="shared" si="16"/>
        <v>1217</v>
      </c>
      <c r="K147" s="78">
        <f t="shared" si="16"/>
        <v>489</v>
      </c>
      <c r="L147" s="79">
        <f>J147-K147</f>
        <v>728</v>
      </c>
      <c r="M147" s="77">
        <f>K147/J147</f>
        <v>0.40180772391125719</v>
      </c>
      <c r="N147" s="76">
        <f t="shared" si="17"/>
        <v>20</v>
      </c>
      <c r="O147" s="76">
        <f t="shared" si="17"/>
        <v>7</v>
      </c>
      <c r="P147" s="76">
        <f>N147-O147</f>
        <v>13</v>
      </c>
      <c r="Q147" s="77">
        <f>O147/N147</f>
        <v>0.35</v>
      </c>
      <c r="R147" s="78">
        <f t="shared" si="18"/>
        <v>386</v>
      </c>
      <c r="S147" s="78">
        <f t="shared" si="18"/>
        <v>110</v>
      </c>
      <c r="T147" s="79">
        <f>R147-S147</f>
        <v>276</v>
      </c>
      <c r="U147" s="77">
        <f>S147/R147</f>
        <v>0.28497409326424872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174</v>
      </c>
      <c r="H148" s="80">
        <f>F148-G148</f>
        <v>25</v>
      </c>
      <c r="I148" s="81">
        <f>G148/F148</f>
        <v>0.87437185929648242</v>
      </c>
      <c r="J148" s="82">
        <f t="shared" si="16"/>
        <v>1182</v>
      </c>
      <c r="K148" s="82">
        <f t="shared" si="16"/>
        <v>470</v>
      </c>
      <c r="L148" s="83">
        <f>J148-K148</f>
        <v>712</v>
      </c>
      <c r="M148" s="81">
        <f>K148/J148</f>
        <v>0.3976311336717428</v>
      </c>
      <c r="N148" s="80">
        <f t="shared" si="17"/>
        <v>20</v>
      </c>
      <c r="O148" s="80">
        <f t="shared" si="17"/>
        <v>16</v>
      </c>
      <c r="P148" s="80">
        <f>N148-O148</f>
        <v>4</v>
      </c>
      <c r="Q148" s="81">
        <f>O148/N148</f>
        <v>0.8</v>
      </c>
      <c r="R148" s="82">
        <f t="shared" si="18"/>
        <v>340</v>
      </c>
      <c r="S148" s="82">
        <f t="shared" si="18"/>
        <v>139</v>
      </c>
      <c r="T148" s="83">
        <f>R148-S148</f>
        <v>201</v>
      </c>
      <c r="U148" s="81">
        <f>S148/R148</f>
        <v>0.4088235294117647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201</v>
      </c>
      <c r="H149" s="84">
        <f>F149-G149</f>
        <v>21</v>
      </c>
      <c r="I149" s="85">
        <f>G149/F149</f>
        <v>0.90540540540540537</v>
      </c>
      <c r="J149" s="86">
        <f t="shared" si="16"/>
        <v>1739</v>
      </c>
      <c r="K149" s="86">
        <f t="shared" si="16"/>
        <v>865</v>
      </c>
      <c r="L149" s="87">
        <f>J149-K149</f>
        <v>874</v>
      </c>
      <c r="M149" s="85">
        <f>K149/J149</f>
        <v>0.49741230592294422</v>
      </c>
      <c r="N149" s="84">
        <f t="shared" si="17"/>
        <v>29</v>
      </c>
      <c r="O149" s="84">
        <f t="shared" si="17"/>
        <v>17</v>
      </c>
      <c r="P149" s="84">
        <f>N149-O149</f>
        <v>12</v>
      </c>
      <c r="Q149" s="85">
        <f>O149/N149</f>
        <v>0.58620689655172409</v>
      </c>
      <c r="R149" s="86">
        <f t="shared" si="18"/>
        <v>448</v>
      </c>
      <c r="S149" s="86">
        <f t="shared" si="18"/>
        <v>152</v>
      </c>
      <c r="T149" s="87">
        <f>R149-S149</f>
        <v>296</v>
      </c>
      <c r="U149" s="85">
        <f>S149/R149</f>
        <v>0.3392857142857143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1338</v>
      </c>
      <c r="G150" s="88">
        <f t="shared" si="15"/>
        <v>1202</v>
      </c>
      <c r="H150" s="88">
        <f>F150-G150</f>
        <v>136</v>
      </c>
      <c r="I150" s="89">
        <f>G150/F150</f>
        <v>0.89835575485799701</v>
      </c>
      <c r="J150" s="90">
        <f t="shared" si="16"/>
        <v>5990</v>
      </c>
      <c r="K150" s="90">
        <f t="shared" si="16"/>
        <v>2745</v>
      </c>
      <c r="L150" s="91">
        <f>J150-K150</f>
        <v>3245</v>
      </c>
      <c r="M150" s="89">
        <f>K150/J150</f>
        <v>0.45826377295492488</v>
      </c>
      <c r="N150" s="88">
        <f t="shared" si="17"/>
        <v>172</v>
      </c>
      <c r="O150" s="88">
        <f t="shared" si="17"/>
        <v>107</v>
      </c>
      <c r="P150" s="88">
        <f>N150-O150</f>
        <v>65</v>
      </c>
      <c r="Q150" s="89">
        <f>O150/N150</f>
        <v>0.62209302325581395</v>
      </c>
      <c r="R150" s="90">
        <f t="shared" si="18"/>
        <v>1601</v>
      </c>
      <c r="S150" s="90">
        <f t="shared" si="18"/>
        <v>563</v>
      </c>
      <c r="T150" s="91">
        <f>R150-S150</f>
        <v>1038</v>
      </c>
      <c r="U150" s="89">
        <f>S150/R150</f>
        <v>0.35165521549031853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150"/>
  <sheetViews>
    <sheetView topLeftCell="C109" zoomScale="65" zoomScaleNormal="65" workbookViewId="0">
      <selection activeCell="O12" sqref="O12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18</v>
      </c>
      <c r="H7" s="19">
        <f>F7-G7</f>
        <v>2</v>
      </c>
      <c r="I7" s="21">
        <f>G7/F7</f>
        <v>0.9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56</v>
      </c>
      <c r="H8" s="19">
        <f>F8-G8</f>
        <v>1</v>
      </c>
      <c r="I8" s="21">
        <f>G8/F8</f>
        <v>0.98245614035087714</v>
      </c>
      <c r="J8" s="22">
        <v>1</v>
      </c>
      <c r="K8" s="20"/>
      <c r="L8" s="19">
        <f>J8-K8</f>
        <v>1</v>
      </c>
      <c r="M8" s="21">
        <f>K8/J8</f>
        <v>0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27</v>
      </c>
      <c r="H9" s="19">
        <f>F9-G9</f>
        <v>1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44</v>
      </c>
      <c r="H11" s="19">
        <f t="shared" ref="H11:H17" si="0">F11-G11</f>
        <v>1</v>
      </c>
      <c r="I11" s="21">
        <f t="shared" ref="I11:I17" si="1">G11/F11</f>
        <v>0.97777777777777775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27</v>
      </c>
      <c r="H19" s="19">
        <f t="shared" ref="H19:H26" si="2">F19-G19</f>
        <v>2</v>
      </c>
      <c r="I19" s="21">
        <f t="shared" ref="I19:I26" si="3">G19/F19</f>
        <v>0.93103448275862066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15</v>
      </c>
      <c r="G20" s="20">
        <v>15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3</v>
      </c>
      <c r="P25" s="19">
        <f>N25-O25</f>
        <v>0</v>
      </c>
      <c r="Q25" s="21">
        <f>O25/N25</f>
        <v>1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10</v>
      </c>
      <c r="H34" s="19">
        <f t="shared" si="4"/>
        <v>0</v>
      </c>
      <c r="I34" s="21">
        <f t="shared" si="5"/>
        <v>1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1</v>
      </c>
      <c r="L35" s="19">
        <f>J35-K35</f>
        <v>3</v>
      </c>
      <c r="M35" s="21">
        <f>K35/J35</f>
        <v>0.25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3</v>
      </c>
      <c r="P36" s="19">
        <f>N36-O36</f>
        <v>0</v>
      </c>
      <c r="Q36" s="21">
        <f>O36/N36</f>
        <v>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720</v>
      </c>
      <c r="G38" s="27">
        <f>SUM(G7:G37)</f>
        <v>698</v>
      </c>
      <c r="H38" s="27">
        <f t="shared" si="4"/>
        <v>22</v>
      </c>
      <c r="I38" s="28">
        <f t="shared" si="5"/>
        <v>0.96944444444444444</v>
      </c>
      <c r="J38" s="27">
        <f>SUM(J7:J37)</f>
        <v>10</v>
      </c>
      <c r="K38" s="27">
        <f>SUM(K7:K37)</f>
        <v>3</v>
      </c>
      <c r="L38" s="27">
        <f>J38-K38</f>
        <v>7</v>
      </c>
      <c r="M38" s="28">
        <f>K38/J38</f>
        <v>0.3</v>
      </c>
      <c r="N38" s="27">
        <f>SUM(N7:N37)</f>
        <v>103</v>
      </c>
      <c r="O38" s="27">
        <f>SUM(O7:O37)</f>
        <v>69</v>
      </c>
      <c r="P38" s="27">
        <f>SUM(P7:P37)</f>
        <v>34</v>
      </c>
      <c r="Q38" s="28">
        <f>O38/N38</f>
        <v>0.66990291262135926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6</v>
      </c>
      <c r="H41" s="32">
        <f t="shared" si="4"/>
        <v>4</v>
      </c>
      <c r="I41" s="34">
        <f t="shared" si="5"/>
        <v>0.6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11</v>
      </c>
      <c r="H44" s="32">
        <f t="shared" si="4"/>
        <v>4</v>
      </c>
      <c r="I44" s="34">
        <f t="shared" si="5"/>
        <v>0.73333333333333328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7</v>
      </c>
      <c r="H46" s="32">
        <f t="shared" si="4"/>
        <v>5</v>
      </c>
      <c r="I46" s="34">
        <f t="shared" si="5"/>
        <v>0.58333333333333337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0</v>
      </c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1</v>
      </c>
      <c r="P52" s="32">
        <f>N52-O52</f>
        <v>1</v>
      </c>
      <c r="Q52" s="34">
        <f>O52/N52</f>
        <v>0.5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116</v>
      </c>
      <c r="H54" s="27">
        <f>SUM(H39:H53)</f>
        <v>49</v>
      </c>
      <c r="I54" s="28">
        <f t="shared" si="5"/>
        <v>0.70303030303030301</v>
      </c>
      <c r="J54" s="27">
        <f>SUM(J39:J53)</f>
        <v>22</v>
      </c>
      <c r="K54" s="27">
        <f>SUM(K39:K53)</f>
        <v>22</v>
      </c>
      <c r="L54" s="27">
        <f>SUM(L39:L53)</f>
        <v>0</v>
      </c>
      <c r="M54" s="28">
        <f>K54/J54</f>
        <v>1</v>
      </c>
      <c r="N54" s="27">
        <f>SUM(N39:N53)</f>
        <v>20</v>
      </c>
      <c r="O54" s="27">
        <f>SUM(O39:O53)</f>
        <v>7</v>
      </c>
      <c r="P54" s="27">
        <f>N54-O54</f>
        <v>13</v>
      </c>
      <c r="Q54" s="28">
        <f>O54/N54</f>
        <v>0.35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8</v>
      </c>
      <c r="H55" s="39">
        <f t="shared" ref="H55:H71" si="6">F55-G55</f>
        <v>2</v>
      </c>
      <c r="I55" s="41">
        <f t="shared" si="5"/>
        <v>0.8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3</v>
      </c>
      <c r="P55" s="39">
        <v>3</v>
      </c>
      <c r="Q55" s="41">
        <f>O55/N55</f>
        <v>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8</v>
      </c>
      <c r="H59" s="39">
        <f t="shared" si="6"/>
        <v>2</v>
      </c>
      <c r="I59" s="41">
        <f t="shared" si="5"/>
        <v>0.8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13</v>
      </c>
      <c r="H60" s="39">
        <f t="shared" si="6"/>
        <v>1</v>
      </c>
      <c r="I60" s="41">
        <f t="shared" ref="I60:I89" si="7">G60/F60</f>
        <v>0.9285714285714286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2</v>
      </c>
      <c r="H61" s="39">
        <f t="shared" si="6"/>
        <v>6</v>
      </c>
      <c r="I61" s="41">
        <f t="shared" si="7"/>
        <v>0.25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>
        <v>1</v>
      </c>
      <c r="L62" s="39">
        <f>J62-K62</f>
        <v>1</v>
      </c>
      <c r="M62" s="41">
        <f>K62/J62</f>
        <v>0.5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17</v>
      </c>
      <c r="H63" s="39">
        <f t="shared" si="6"/>
        <v>3</v>
      </c>
      <c r="I63" s="41">
        <f t="shared" si="7"/>
        <v>0.85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5</v>
      </c>
      <c r="P66" s="39">
        <f>N66-O66</f>
        <v>1</v>
      </c>
      <c r="Q66" s="41">
        <f>O66/N66</f>
        <v>0.83333333333333337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3</v>
      </c>
      <c r="H68" s="39">
        <f t="shared" si="6"/>
        <v>7</v>
      </c>
      <c r="I68" s="41">
        <f t="shared" si="7"/>
        <v>0.3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14</v>
      </c>
      <c r="H69" s="39">
        <f t="shared" si="6"/>
        <v>6</v>
      </c>
      <c r="I69" s="41">
        <f t="shared" si="7"/>
        <v>0.7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8</v>
      </c>
      <c r="H70" s="39">
        <f t="shared" si="6"/>
        <v>2</v>
      </c>
      <c r="I70" s="41">
        <f t="shared" si="7"/>
        <v>0.8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162</v>
      </c>
      <c r="H72" s="27">
        <f>SUM(H55:H71)</f>
        <v>32</v>
      </c>
      <c r="I72" s="28">
        <f t="shared" si="7"/>
        <v>0.83505154639175261</v>
      </c>
      <c r="J72" s="27">
        <f>SUM(J55:J71)</f>
        <v>5</v>
      </c>
      <c r="K72" s="27">
        <f>SUM(K55:K71)</f>
        <v>4</v>
      </c>
      <c r="L72" s="27">
        <f>J72-K72</f>
        <v>1</v>
      </c>
      <c r="M72" s="28">
        <f>K72/J72</f>
        <v>0.8</v>
      </c>
      <c r="N72" s="27">
        <f>SUM(N55:N71)</f>
        <v>20</v>
      </c>
      <c r="O72" s="27">
        <f>SUM(O55:O71)</f>
        <v>18</v>
      </c>
      <c r="P72" s="27">
        <f>SUM(P55:P71)</f>
        <v>5</v>
      </c>
      <c r="Q72" s="28">
        <f>O72/N72</f>
        <v>0.9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>
        <v>1</v>
      </c>
      <c r="L75" s="46">
        <f>J75-K75</f>
        <v>4</v>
      </c>
      <c r="M75" s="48">
        <f>K75/J75</f>
        <v>0.2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23</v>
      </c>
      <c r="H80" s="46">
        <f t="shared" si="8"/>
        <v>5</v>
      </c>
      <c r="I80" s="48">
        <f t="shared" si="7"/>
        <v>0.8214285714285714</v>
      </c>
      <c r="J80" s="49"/>
      <c r="K80" s="47"/>
      <c r="L80" s="46"/>
      <c r="M80" s="48"/>
      <c r="N80" s="46">
        <v>7</v>
      </c>
      <c r="O80" s="47">
        <v>7</v>
      </c>
      <c r="P80" s="46">
        <f>N80-O80</f>
        <v>0</v>
      </c>
      <c r="Q80" s="48">
        <f>O80/N80</f>
        <v>1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8</v>
      </c>
      <c r="H81" s="46">
        <f t="shared" si="8"/>
        <v>2</v>
      </c>
      <c r="I81" s="48">
        <f t="shared" si="7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8</v>
      </c>
      <c r="H82" s="46">
        <f t="shared" si="8"/>
        <v>2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9</v>
      </c>
      <c r="H85" s="46">
        <f t="shared" si="8"/>
        <v>0</v>
      </c>
      <c r="I85" s="48">
        <f t="shared" si="7"/>
        <v>1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206</v>
      </c>
      <c r="H88" s="52">
        <f>SUM(H73:H87)</f>
        <v>11</v>
      </c>
      <c r="I88" s="53">
        <f t="shared" si="7"/>
        <v>0.94930875576036866</v>
      </c>
      <c r="J88" s="52">
        <f>SUM(J73:J87)</f>
        <v>5</v>
      </c>
      <c r="K88" s="52">
        <f>SUM(K73:K87)</f>
        <v>1</v>
      </c>
      <c r="L88" s="52">
        <f>J88-K88</f>
        <v>4</v>
      </c>
      <c r="M88" s="53">
        <f>K88/J88</f>
        <v>0.2</v>
      </c>
      <c r="N88" s="52">
        <f>SUM(N73:N87)</f>
        <v>29</v>
      </c>
      <c r="O88" s="52">
        <f>SUM(O73:O87)</f>
        <v>17</v>
      </c>
      <c r="P88" s="52">
        <f>SUM(P73:P87)</f>
        <v>12</v>
      </c>
      <c r="Q88" s="53">
        <f>O88/N88</f>
        <v>0.58620689655172409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1296</v>
      </c>
      <c r="G89" s="52">
        <f>G38+G54+G72+G88</f>
        <v>1182</v>
      </c>
      <c r="H89" s="52">
        <f>H38+H54+H72+H88</f>
        <v>114</v>
      </c>
      <c r="I89" s="53">
        <f t="shared" si="7"/>
        <v>0.91203703703703709</v>
      </c>
      <c r="J89" s="52">
        <f>J38+J54+J72+J88</f>
        <v>42</v>
      </c>
      <c r="K89" s="52">
        <f>K38+K54+K72+K88</f>
        <v>30</v>
      </c>
      <c r="L89" s="52">
        <f>L38+L54+L72+L88</f>
        <v>12</v>
      </c>
      <c r="M89" s="53">
        <f>K89/J89</f>
        <v>0.7142857142857143</v>
      </c>
      <c r="N89" s="52">
        <f>N38+N54+N72+N88</f>
        <v>172</v>
      </c>
      <c r="O89" s="52">
        <f>O38+O54+O72+O88</f>
        <v>111</v>
      </c>
      <c r="P89" s="52">
        <f>P38+P54+P72+P88</f>
        <v>64</v>
      </c>
      <c r="Q89" s="53">
        <f>O89/N89</f>
        <v>0.64534883720930236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207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720</v>
      </c>
      <c r="G99" s="58">
        <f t="shared" si="9"/>
        <v>698</v>
      </c>
      <c r="H99" s="58">
        <f t="shared" si="9"/>
        <v>22</v>
      </c>
      <c r="I99" s="59">
        <f t="shared" si="9"/>
        <v>0.96944444444444444</v>
      </c>
      <c r="J99" s="58">
        <f t="shared" si="9"/>
        <v>10</v>
      </c>
      <c r="K99" s="58">
        <f t="shared" si="9"/>
        <v>3</v>
      </c>
      <c r="L99" s="58">
        <f t="shared" si="9"/>
        <v>7</v>
      </c>
      <c r="M99" s="59">
        <f t="shared" si="9"/>
        <v>0.3</v>
      </c>
      <c r="N99" s="58">
        <f t="shared" si="9"/>
        <v>103</v>
      </c>
      <c r="O99" s="58">
        <f t="shared" si="9"/>
        <v>69</v>
      </c>
      <c r="P99" s="58">
        <f t="shared" si="9"/>
        <v>34</v>
      </c>
      <c r="Q99" s="59">
        <f t="shared" si="9"/>
        <v>0.66990291262135926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833</v>
      </c>
      <c r="W99" s="58">
        <f t="shared" si="10"/>
        <v>770</v>
      </c>
      <c r="X99" s="58">
        <f>V99-W99</f>
        <v>63</v>
      </c>
      <c r="Y99" s="59">
        <f>W99/V99</f>
        <v>0.92436974789915971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116</v>
      </c>
      <c r="H100" s="60">
        <f t="shared" si="11"/>
        <v>49</v>
      </c>
      <c r="I100" s="61">
        <f t="shared" si="11"/>
        <v>0.70303030303030301</v>
      </c>
      <c r="J100" s="60">
        <f t="shared" si="11"/>
        <v>22</v>
      </c>
      <c r="K100" s="60">
        <f t="shared" si="11"/>
        <v>22</v>
      </c>
      <c r="L100" s="60">
        <f t="shared" si="11"/>
        <v>0</v>
      </c>
      <c r="M100" s="61">
        <f t="shared" si="11"/>
        <v>1</v>
      </c>
      <c r="N100" s="60">
        <f t="shared" si="11"/>
        <v>20</v>
      </c>
      <c r="O100" s="60">
        <f t="shared" si="11"/>
        <v>7</v>
      </c>
      <c r="P100" s="60">
        <f t="shared" si="11"/>
        <v>13</v>
      </c>
      <c r="Q100" s="61">
        <f t="shared" si="11"/>
        <v>0.35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145</v>
      </c>
      <c r="X100" s="58">
        <f>V100-W100</f>
        <v>62</v>
      </c>
      <c r="Y100" s="59">
        <f>W100/V100</f>
        <v>0.70048309178743962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162</v>
      </c>
      <c r="H101" s="62">
        <f t="shared" si="12"/>
        <v>32</v>
      </c>
      <c r="I101" s="63">
        <f t="shared" si="12"/>
        <v>0.83505154639175261</v>
      </c>
      <c r="J101" s="62">
        <f t="shared" si="12"/>
        <v>5</v>
      </c>
      <c r="K101" s="62">
        <f t="shared" si="12"/>
        <v>4</v>
      </c>
      <c r="L101" s="62">
        <f t="shared" si="12"/>
        <v>1</v>
      </c>
      <c r="M101" s="63">
        <f t="shared" si="12"/>
        <v>0.8</v>
      </c>
      <c r="N101" s="62">
        <f t="shared" si="12"/>
        <v>20</v>
      </c>
      <c r="O101" s="62">
        <f t="shared" si="12"/>
        <v>18</v>
      </c>
      <c r="P101" s="62">
        <f t="shared" si="12"/>
        <v>5</v>
      </c>
      <c r="Q101" s="63">
        <f t="shared" si="12"/>
        <v>0.9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184</v>
      </c>
      <c r="X101" s="58">
        <f>V101-W101</f>
        <v>35</v>
      </c>
      <c r="Y101" s="59">
        <f>W101/V101</f>
        <v>0.84018264840182644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206</v>
      </c>
      <c r="H102" s="52">
        <f t="shared" si="13"/>
        <v>11</v>
      </c>
      <c r="I102" s="53">
        <f t="shared" si="13"/>
        <v>0.94930875576036866</v>
      </c>
      <c r="J102" s="52">
        <f t="shared" si="13"/>
        <v>5</v>
      </c>
      <c r="K102" s="52">
        <f t="shared" si="13"/>
        <v>1</v>
      </c>
      <c r="L102" s="52">
        <f t="shared" si="13"/>
        <v>4</v>
      </c>
      <c r="M102" s="53">
        <f t="shared" si="13"/>
        <v>0.2</v>
      </c>
      <c r="N102" s="52">
        <f t="shared" si="13"/>
        <v>29</v>
      </c>
      <c r="O102" s="52">
        <f t="shared" si="13"/>
        <v>17</v>
      </c>
      <c r="P102" s="52">
        <f t="shared" si="13"/>
        <v>12</v>
      </c>
      <c r="Q102" s="53">
        <f t="shared" si="13"/>
        <v>0.58620689655172409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224</v>
      </c>
      <c r="X102" s="58">
        <f>V102-W102</f>
        <v>27</v>
      </c>
      <c r="Y102" s="59">
        <f>W102/V102</f>
        <v>0.89243027888446214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1296</v>
      </c>
      <c r="G103" s="52">
        <f t="shared" si="14"/>
        <v>1182</v>
      </c>
      <c r="H103" s="52">
        <f t="shared" si="14"/>
        <v>114</v>
      </c>
      <c r="I103" s="53">
        <f t="shared" si="14"/>
        <v>0.91203703703703709</v>
      </c>
      <c r="J103" s="52">
        <f t="shared" si="14"/>
        <v>42</v>
      </c>
      <c r="K103" s="52">
        <f t="shared" si="14"/>
        <v>30</v>
      </c>
      <c r="L103" s="52">
        <f t="shared" si="14"/>
        <v>12</v>
      </c>
      <c r="M103" s="53">
        <f t="shared" si="14"/>
        <v>0.7142857142857143</v>
      </c>
      <c r="N103" s="52">
        <f t="shared" si="14"/>
        <v>172</v>
      </c>
      <c r="O103" s="52">
        <f t="shared" si="14"/>
        <v>111</v>
      </c>
      <c r="P103" s="52">
        <f t="shared" si="14"/>
        <v>64</v>
      </c>
      <c r="Q103" s="53">
        <f t="shared" si="14"/>
        <v>0.64534883720930236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1510</v>
      </c>
      <c r="W103" s="58">
        <f t="shared" si="10"/>
        <v>1323</v>
      </c>
      <c r="X103" s="58">
        <f>V103-W103</f>
        <v>187</v>
      </c>
      <c r="Y103" s="59">
        <f>W103/V103</f>
        <v>0.87615894039735098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208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1338</v>
      </c>
      <c r="J116" s="116"/>
      <c r="K116" s="116"/>
      <c r="L116" s="117">
        <f>G89+K89</f>
        <v>1212</v>
      </c>
      <c r="M116" s="117"/>
      <c r="N116" s="117"/>
      <c r="O116" s="117">
        <f>I116-L116</f>
        <v>126</v>
      </c>
      <c r="P116" s="117"/>
      <c r="Q116" s="117"/>
      <c r="R116" s="118">
        <f>L116/I116</f>
        <v>0.905829596412556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111</v>
      </c>
      <c r="M117" s="117"/>
      <c r="N117" s="117"/>
      <c r="O117" s="117">
        <f>I117-L117</f>
        <v>61</v>
      </c>
      <c r="P117" s="117"/>
      <c r="Q117" s="117"/>
      <c r="R117" s="118">
        <f>L117/I117</f>
        <v>0.64534883720930236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1510</v>
      </c>
      <c r="J118" s="116"/>
      <c r="K118" s="116"/>
      <c r="L118" s="117">
        <f>SUM(L116:L117)</f>
        <v>1323</v>
      </c>
      <c r="M118" s="117"/>
      <c r="N118" s="117"/>
      <c r="O118" s="117">
        <f>SUM(O116:O117)</f>
        <v>187</v>
      </c>
      <c r="P118" s="117"/>
      <c r="Q118" s="117"/>
      <c r="R118" s="118">
        <f>L118/I118</f>
        <v>0.87615894039735098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1863</v>
      </c>
      <c r="G124" s="67">
        <v>886</v>
      </c>
      <c r="H124" s="67">
        <f>F124-G124</f>
        <v>977</v>
      </c>
      <c r="I124" s="68">
        <f>G124/F124</f>
        <v>0.47557702630166399</v>
      </c>
      <c r="J124" s="67">
        <v>432</v>
      </c>
      <c r="K124" s="67">
        <v>158</v>
      </c>
      <c r="L124" s="67">
        <f>J124-K124</f>
        <v>274</v>
      </c>
      <c r="M124" s="68">
        <f>K124/J124</f>
        <v>0.36574074074074076</v>
      </c>
    </row>
    <row r="125" spans="5:20">
      <c r="E125" s="64" t="s">
        <v>61</v>
      </c>
      <c r="F125" s="67">
        <v>1245</v>
      </c>
      <c r="G125" s="67">
        <v>533</v>
      </c>
      <c r="H125" s="67">
        <f>F125-G125</f>
        <v>712</v>
      </c>
      <c r="I125" s="68">
        <f>G125/F125</f>
        <v>0.42811244979919677</v>
      </c>
      <c r="J125" s="67">
        <v>397</v>
      </c>
      <c r="K125" s="67">
        <v>118</v>
      </c>
      <c r="L125" s="67">
        <f>J125-K125</f>
        <v>279</v>
      </c>
      <c r="M125" s="68">
        <f>K125/J125</f>
        <v>0.29722921914357681</v>
      </c>
    </row>
    <row r="126" spans="5:20">
      <c r="E126" s="64" t="s">
        <v>85</v>
      </c>
      <c r="F126" s="67">
        <v>1143</v>
      </c>
      <c r="G126" s="67">
        <v>497</v>
      </c>
      <c r="H126" s="67">
        <f>F126-G126</f>
        <v>646</v>
      </c>
      <c r="I126" s="68">
        <f>G126/F126</f>
        <v>0.43482064741907261</v>
      </c>
      <c r="J126" s="67">
        <v>334</v>
      </c>
      <c r="K126" s="67">
        <v>149</v>
      </c>
      <c r="L126" s="67">
        <f>J126-K126</f>
        <v>185</v>
      </c>
      <c r="M126" s="68">
        <f>K126/J126</f>
        <v>0.44610778443113774</v>
      </c>
    </row>
    <row r="127" spans="5:20">
      <c r="E127" s="64" t="s">
        <v>109</v>
      </c>
      <c r="F127" s="67">
        <v>1779</v>
      </c>
      <c r="G127" s="67">
        <v>794</v>
      </c>
      <c r="H127" s="67">
        <f>F127-G127</f>
        <v>985</v>
      </c>
      <c r="I127" s="68">
        <f>G127/F127</f>
        <v>0.44631815626756605</v>
      </c>
      <c r="J127" s="67">
        <v>453</v>
      </c>
      <c r="K127" s="67">
        <v>133</v>
      </c>
      <c r="L127" s="67">
        <f>J127-K127</f>
        <v>320</v>
      </c>
      <c r="M127" s="68">
        <f>K127/J127</f>
        <v>0.29359823399558499</v>
      </c>
    </row>
    <row r="128" spans="5:20">
      <c r="E128" s="64" t="s">
        <v>138</v>
      </c>
      <c r="F128" s="64">
        <f>F124+F125+F126+F127</f>
        <v>6030</v>
      </c>
      <c r="G128" s="64">
        <f>G124+G125+G126+G127</f>
        <v>2710</v>
      </c>
      <c r="H128" s="64">
        <f>H124+H125+H126+H127</f>
        <v>3320</v>
      </c>
      <c r="I128" s="69">
        <f>G128/F128</f>
        <v>0.44941956882255391</v>
      </c>
      <c r="J128" s="64">
        <f>J124+J125+J126+J127</f>
        <v>1616</v>
      </c>
      <c r="K128" s="64">
        <f>K124+K125+K126+K127</f>
        <v>558</v>
      </c>
      <c r="L128" s="64">
        <f>L124+L125+L126+L127</f>
        <v>1058</v>
      </c>
      <c r="M128" s="69">
        <f>K128/J128</f>
        <v>0.34529702970297027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207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730</v>
      </c>
      <c r="G146" s="72">
        <f t="shared" si="15"/>
        <v>701</v>
      </c>
      <c r="H146" s="72">
        <f>F146-G146</f>
        <v>29</v>
      </c>
      <c r="I146" s="73">
        <f>G146/F146</f>
        <v>0.96027397260273972</v>
      </c>
      <c r="J146" s="74">
        <f t="shared" ref="J146:K150" si="16">F124</f>
        <v>1863</v>
      </c>
      <c r="K146" s="74">
        <f t="shared" si="16"/>
        <v>886</v>
      </c>
      <c r="L146" s="75">
        <f>J146-K146</f>
        <v>977</v>
      </c>
      <c r="M146" s="73">
        <f>K146/J146</f>
        <v>0.47557702630166399</v>
      </c>
      <c r="N146" s="72">
        <f t="shared" ref="N146:O150" si="17">N99+R99</f>
        <v>103</v>
      </c>
      <c r="O146" s="72">
        <f t="shared" si="17"/>
        <v>69</v>
      </c>
      <c r="P146" s="72">
        <f>N146-O146</f>
        <v>34</v>
      </c>
      <c r="Q146" s="73">
        <f>O146/N146</f>
        <v>0.66990291262135926</v>
      </c>
      <c r="R146" s="74">
        <f t="shared" ref="R146:S150" si="18">J124</f>
        <v>432</v>
      </c>
      <c r="S146" s="74">
        <f t="shared" si="18"/>
        <v>158</v>
      </c>
      <c r="T146" s="75">
        <f>R146-S146</f>
        <v>274</v>
      </c>
      <c r="U146" s="73">
        <f>S146/R146</f>
        <v>0.36574074074074076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138</v>
      </c>
      <c r="H147" s="76">
        <f>F147-G147</f>
        <v>49</v>
      </c>
      <c r="I147" s="77">
        <f>G147/F147</f>
        <v>0.73796791443850263</v>
      </c>
      <c r="J147" s="78">
        <f t="shared" si="16"/>
        <v>1245</v>
      </c>
      <c r="K147" s="78">
        <f t="shared" si="16"/>
        <v>533</v>
      </c>
      <c r="L147" s="79">
        <f>J147-K147</f>
        <v>712</v>
      </c>
      <c r="M147" s="77">
        <f>K147/J147</f>
        <v>0.42811244979919677</v>
      </c>
      <c r="N147" s="76">
        <f t="shared" si="17"/>
        <v>20</v>
      </c>
      <c r="O147" s="76">
        <f t="shared" si="17"/>
        <v>7</v>
      </c>
      <c r="P147" s="76">
        <f>N147-O147</f>
        <v>13</v>
      </c>
      <c r="Q147" s="77">
        <f>O147/N147</f>
        <v>0.35</v>
      </c>
      <c r="R147" s="78">
        <f t="shared" si="18"/>
        <v>397</v>
      </c>
      <c r="S147" s="78">
        <f t="shared" si="18"/>
        <v>118</v>
      </c>
      <c r="T147" s="79">
        <f>R147-S147</f>
        <v>279</v>
      </c>
      <c r="U147" s="77">
        <f>S147/R147</f>
        <v>0.29722921914357681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166</v>
      </c>
      <c r="H148" s="80">
        <f>F148-G148</f>
        <v>33</v>
      </c>
      <c r="I148" s="81">
        <f>G148/F148</f>
        <v>0.83417085427135673</v>
      </c>
      <c r="J148" s="82">
        <f t="shared" si="16"/>
        <v>1143</v>
      </c>
      <c r="K148" s="82">
        <f t="shared" si="16"/>
        <v>497</v>
      </c>
      <c r="L148" s="83">
        <f>J148-K148</f>
        <v>646</v>
      </c>
      <c r="M148" s="81">
        <f>K148/J148</f>
        <v>0.43482064741907261</v>
      </c>
      <c r="N148" s="80">
        <f t="shared" si="17"/>
        <v>20</v>
      </c>
      <c r="O148" s="80">
        <f t="shared" si="17"/>
        <v>18</v>
      </c>
      <c r="P148" s="80">
        <f>N148-O148</f>
        <v>2</v>
      </c>
      <c r="Q148" s="81">
        <f>O148/N148</f>
        <v>0.9</v>
      </c>
      <c r="R148" s="82">
        <f t="shared" si="18"/>
        <v>334</v>
      </c>
      <c r="S148" s="82">
        <f t="shared" si="18"/>
        <v>149</v>
      </c>
      <c r="T148" s="83">
        <f>R148-S148</f>
        <v>185</v>
      </c>
      <c r="U148" s="81">
        <f>S148/R148</f>
        <v>0.44610778443113774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207</v>
      </c>
      <c r="H149" s="84">
        <f>F149-G149</f>
        <v>15</v>
      </c>
      <c r="I149" s="85">
        <f>G149/F149</f>
        <v>0.93243243243243246</v>
      </c>
      <c r="J149" s="86">
        <f t="shared" si="16"/>
        <v>1779</v>
      </c>
      <c r="K149" s="86">
        <f t="shared" si="16"/>
        <v>794</v>
      </c>
      <c r="L149" s="87">
        <f>J149-K149</f>
        <v>985</v>
      </c>
      <c r="M149" s="85">
        <f>K149/J149</f>
        <v>0.44631815626756605</v>
      </c>
      <c r="N149" s="84">
        <f t="shared" si="17"/>
        <v>29</v>
      </c>
      <c r="O149" s="84">
        <f t="shared" si="17"/>
        <v>17</v>
      </c>
      <c r="P149" s="84">
        <f>N149-O149</f>
        <v>12</v>
      </c>
      <c r="Q149" s="85">
        <f>O149/N149</f>
        <v>0.58620689655172409</v>
      </c>
      <c r="R149" s="86">
        <f t="shared" si="18"/>
        <v>453</v>
      </c>
      <c r="S149" s="86">
        <f t="shared" si="18"/>
        <v>133</v>
      </c>
      <c r="T149" s="87">
        <f>R149-S149</f>
        <v>320</v>
      </c>
      <c r="U149" s="85">
        <f>S149/R149</f>
        <v>0.29359823399558499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1338</v>
      </c>
      <c r="G150" s="88">
        <f t="shared" si="15"/>
        <v>1212</v>
      </c>
      <c r="H150" s="88">
        <f>F150-G150</f>
        <v>126</v>
      </c>
      <c r="I150" s="89">
        <f>G150/F150</f>
        <v>0.905829596412556</v>
      </c>
      <c r="J150" s="90">
        <f t="shared" si="16"/>
        <v>6030</v>
      </c>
      <c r="K150" s="90">
        <f t="shared" si="16"/>
        <v>2710</v>
      </c>
      <c r="L150" s="91">
        <f>J150-K150</f>
        <v>3320</v>
      </c>
      <c r="M150" s="89">
        <f>K150/J150</f>
        <v>0.44941956882255391</v>
      </c>
      <c r="N150" s="88">
        <f t="shared" si="17"/>
        <v>172</v>
      </c>
      <c r="O150" s="88">
        <f t="shared" si="17"/>
        <v>111</v>
      </c>
      <c r="P150" s="88">
        <f>N150-O150</f>
        <v>61</v>
      </c>
      <c r="Q150" s="89">
        <f>O150/N150</f>
        <v>0.64534883720930236</v>
      </c>
      <c r="R150" s="90">
        <f t="shared" si="18"/>
        <v>1616</v>
      </c>
      <c r="S150" s="90">
        <f t="shared" si="18"/>
        <v>558</v>
      </c>
      <c r="T150" s="91">
        <f>R150-S150</f>
        <v>1058</v>
      </c>
      <c r="U150" s="89">
        <f>S150/R150</f>
        <v>0.34529702970297027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150"/>
  <sheetViews>
    <sheetView topLeftCell="A116" zoomScale="65" zoomScaleNormal="65" workbookViewId="0">
      <selection activeCell="L130" sqref="L130"/>
    </sheetView>
  </sheetViews>
  <sheetFormatPr defaultColWidth="11.5703125" defaultRowHeight="15"/>
  <cols>
    <col min="1" max="1" width="4.28515625" customWidth="1"/>
    <col min="2" max="2" width="4.42578125" customWidth="1"/>
    <col min="3" max="3" width="20.5703125" customWidth="1"/>
    <col min="4" max="4" width="6.7109375" customWidth="1"/>
    <col min="5" max="5" width="59.140625" customWidth="1"/>
    <col min="6" max="7" width="7.42578125" customWidth="1"/>
    <col min="8" max="8" width="6.85546875" customWidth="1"/>
    <col min="9" max="9" width="9.28515625" customWidth="1"/>
    <col min="10" max="12" width="6.85546875" customWidth="1"/>
    <col min="13" max="13" width="9.28515625" customWidth="1"/>
    <col min="14" max="15" width="5.5703125" customWidth="1"/>
    <col min="16" max="16" width="4.28515625" customWidth="1"/>
    <col min="17" max="17" width="6.140625" customWidth="1"/>
    <col min="18" max="18" width="6.85546875" customWidth="1"/>
    <col min="19" max="19" width="5.5703125" customWidth="1"/>
    <col min="20" max="20" width="6.85546875" customWidth="1"/>
    <col min="21" max="21" width="9" customWidth="1"/>
    <col min="22" max="23" width="6.85546875" customWidth="1"/>
    <col min="24" max="24" width="5.5703125" customWidth="1"/>
    <col min="25" max="25" width="6.14062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 ht="22.5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/>
      <c r="L8" s="19">
        <f>J8-K8</f>
        <v>1</v>
      </c>
      <c r="M8" s="21">
        <f>K8/J8</f>
        <v>0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44</v>
      </c>
      <c r="H11" s="19">
        <f t="shared" ref="H11:H17" si="0">F11-G11</f>
        <v>1</v>
      </c>
      <c r="I11" s="21">
        <f t="shared" ref="I11:I17" si="1">G11/F11</f>
        <v>0.97777777777777775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27</v>
      </c>
      <c r="H19" s="19">
        <f t="shared" ref="H19:H26" si="2">F19-G19</f>
        <v>2</v>
      </c>
      <c r="I19" s="21">
        <f t="shared" ref="I19:I26" si="3">G19/F19</f>
        <v>0.93103448275862066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15</v>
      </c>
      <c r="G20" s="20">
        <v>15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20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3</v>
      </c>
      <c r="P25" s="19">
        <f>N25-O25</f>
        <v>0</v>
      </c>
      <c r="Q25" s="21">
        <f>O25/N25</f>
        <v>1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8</v>
      </c>
      <c r="H26" s="19">
        <f t="shared" si="2"/>
        <v>1</v>
      </c>
      <c r="I26" s="21">
        <f t="shared" si="3"/>
        <v>0.88888888888888884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/>
      <c r="H31" s="19">
        <f t="shared" si="4"/>
        <v>10</v>
      </c>
      <c r="I31" s="21">
        <f t="shared" si="5"/>
        <v>0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17</v>
      </c>
      <c r="H32" s="19">
        <f t="shared" si="4"/>
        <v>3</v>
      </c>
      <c r="I32" s="21">
        <f t="shared" si="5"/>
        <v>0.85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8</v>
      </c>
      <c r="H34" s="19">
        <f t="shared" si="4"/>
        <v>2</v>
      </c>
      <c r="I34" s="21">
        <f t="shared" si="5"/>
        <v>0.8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/>
      <c r="L35" s="19">
        <f>J35-K35</f>
        <v>4</v>
      </c>
      <c r="M35" s="21">
        <f>K35/J35</f>
        <v>0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3</v>
      </c>
      <c r="P36" s="19">
        <f>N36-O36</f>
        <v>0</v>
      </c>
      <c r="Q36" s="21">
        <f>O36/N36</f>
        <v>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720</v>
      </c>
      <c r="G38" s="27">
        <f>SUM(G7:G37)</f>
        <v>685</v>
      </c>
      <c r="H38" s="27">
        <f t="shared" si="4"/>
        <v>35</v>
      </c>
      <c r="I38" s="28">
        <f t="shared" si="5"/>
        <v>0.95138888888888884</v>
      </c>
      <c r="J38" s="27">
        <f>SUM(J7:J37)</f>
        <v>10</v>
      </c>
      <c r="K38" s="27">
        <f>SUM(K7:K37)</f>
        <v>0</v>
      </c>
      <c r="L38" s="27">
        <f>J38-K38</f>
        <v>10</v>
      </c>
      <c r="M38" s="28">
        <f>K38/J38</f>
        <v>0</v>
      </c>
      <c r="N38" s="27">
        <f>SUM(N7:N37)</f>
        <v>103</v>
      </c>
      <c r="O38" s="27">
        <f>SUM(O7:O37)</f>
        <v>70</v>
      </c>
      <c r="P38" s="27">
        <f>SUM(P7:P37)</f>
        <v>33</v>
      </c>
      <c r="Q38" s="28">
        <f>O38/N38</f>
        <v>0.67961165048543692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7</v>
      </c>
      <c r="H41" s="32">
        <f t="shared" si="4"/>
        <v>3</v>
      </c>
      <c r="I41" s="34">
        <f t="shared" si="5"/>
        <v>0.7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11</v>
      </c>
      <c r="H44" s="32">
        <f t="shared" si="4"/>
        <v>4</v>
      </c>
      <c r="I44" s="34">
        <f t="shared" si="5"/>
        <v>0.73333333333333328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/>
      <c r="L45" s="32">
        <f>J45-K45</f>
        <v>2</v>
      </c>
      <c r="M45" s="34">
        <f>K45/J45</f>
        <v>0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10</v>
      </c>
      <c r="H46" s="32">
        <f t="shared" si="4"/>
        <v>2</v>
      </c>
      <c r="I46" s="34">
        <f t="shared" si="5"/>
        <v>0.83333333333333337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0</v>
      </c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/>
      <c r="L49" s="32">
        <f>J49-K49</f>
        <v>14</v>
      </c>
      <c r="M49" s="34">
        <f>K49/J49</f>
        <v>0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0</v>
      </c>
      <c r="P50" s="32">
        <f>N50-O50</f>
        <v>2</v>
      </c>
      <c r="Q50" s="34">
        <f>O50/N50</f>
        <v>0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/>
      <c r="L51" s="32">
        <f>J51-K51</f>
        <v>5</v>
      </c>
      <c r="M51" s="34">
        <f>K51/J51</f>
        <v>0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/>
      <c r="L52" s="32">
        <f>J52-K52</f>
        <v>1</v>
      </c>
      <c r="M52" s="34">
        <f>K52/J52</f>
        <v>0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120</v>
      </c>
      <c r="H54" s="27">
        <f>SUM(H39:H53)</f>
        <v>45</v>
      </c>
      <c r="I54" s="28">
        <f t="shared" si="5"/>
        <v>0.72727272727272729</v>
      </c>
      <c r="J54" s="27">
        <f>SUM(J39:J53)</f>
        <v>22</v>
      </c>
      <c r="K54" s="27">
        <f>SUM(K39:K53)</f>
        <v>0</v>
      </c>
      <c r="L54" s="27">
        <f>SUM(L39:L53)</f>
        <v>22</v>
      </c>
      <c r="M54" s="28">
        <f>K54/J54</f>
        <v>0</v>
      </c>
      <c r="N54" s="27">
        <f>SUM(N39:N53)</f>
        <v>20</v>
      </c>
      <c r="O54" s="27">
        <f>SUM(O39:O53)</f>
        <v>6</v>
      </c>
      <c r="P54" s="27">
        <f>N54-O54</f>
        <v>14</v>
      </c>
      <c r="Q54" s="28">
        <f>O54/N54</f>
        <v>0.3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9</v>
      </c>
      <c r="H55" s="39">
        <f t="shared" ref="H55:H71" si="6">F55-G55</f>
        <v>1</v>
      </c>
      <c r="I55" s="41">
        <f t="shared" si="5"/>
        <v>0.9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3</v>
      </c>
      <c r="P55" s="39">
        <v>3</v>
      </c>
      <c r="Q55" s="41">
        <f>O55/N55</f>
        <v>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/>
      <c r="L56" s="39">
        <f>J56-K56</f>
        <v>3</v>
      </c>
      <c r="M56" s="41">
        <f>K56/J56</f>
        <v>0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7</v>
      </c>
      <c r="H59" s="39">
        <f t="shared" si="6"/>
        <v>3</v>
      </c>
      <c r="I59" s="41">
        <f t="shared" si="5"/>
        <v>0.7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11</v>
      </c>
      <c r="H60" s="39">
        <f t="shared" si="6"/>
        <v>3</v>
      </c>
      <c r="I60" s="41">
        <f t="shared" ref="I60:I89" si="7">G60/F60</f>
        <v>0.7857142857142857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5</v>
      </c>
      <c r="H61" s="39">
        <f t="shared" si="6"/>
        <v>3</v>
      </c>
      <c r="I61" s="41">
        <f t="shared" si="7"/>
        <v>0.625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6</v>
      </c>
      <c r="H62" s="39">
        <f t="shared" si="6"/>
        <v>2</v>
      </c>
      <c r="I62" s="41">
        <f t="shared" si="7"/>
        <v>0.75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20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4</v>
      </c>
      <c r="P66" s="39">
        <f>N66-O66</f>
        <v>2</v>
      </c>
      <c r="Q66" s="41">
        <f>O66/N66</f>
        <v>0.66666666666666663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5</v>
      </c>
      <c r="H68" s="39">
        <f t="shared" si="6"/>
        <v>5</v>
      </c>
      <c r="I68" s="41">
        <f t="shared" si="7"/>
        <v>0.5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19</v>
      </c>
      <c r="H69" s="39">
        <f t="shared" si="6"/>
        <v>1</v>
      </c>
      <c r="I69" s="41">
        <f t="shared" si="7"/>
        <v>0.95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174</v>
      </c>
      <c r="H72" s="27">
        <f>SUM(H55:H71)</f>
        <v>20</v>
      </c>
      <c r="I72" s="28">
        <f t="shared" si="7"/>
        <v>0.89690721649484539</v>
      </c>
      <c r="J72" s="27">
        <f>SUM(J55:J71)</f>
        <v>5</v>
      </c>
      <c r="K72" s="27">
        <f>SUM(K55:K71)</f>
        <v>0</v>
      </c>
      <c r="L72" s="27">
        <f>J72-K72</f>
        <v>5</v>
      </c>
      <c r="M72" s="28">
        <f>K72/J72</f>
        <v>0</v>
      </c>
      <c r="N72" s="27">
        <f>SUM(N55:N71)</f>
        <v>20</v>
      </c>
      <c r="O72" s="27">
        <f>SUM(O55:O71)</f>
        <v>17</v>
      </c>
      <c r="P72" s="27">
        <f>SUM(P55:P71)</f>
        <v>6</v>
      </c>
      <c r="Q72" s="28">
        <f>O72/N72</f>
        <v>0.85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22</v>
      </c>
      <c r="H80" s="46">
        <f t="shared" si="8"/>
        <v>6</v>
      </c>
      <c r="I80" s="48">
        <f t="shared" si="7"/>
        <v>0.7857142857142857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6</v>
      </c>
      <c r="H81" s="46">
        <f t="shared" si="8"/>
        <v>4</v>
      </c>
      <c r="I81" s="48">
        <f t="shared" si="7"/>
        <v>0.6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7</v>
      </c>
      <c r="H82" s="46">
        <f t="shared" si="8"/>
        <v>3</v>
      </c>
      <c r="I82" s="48">
        <f t="shared" si="7"/>
        <v>0.7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9</v>
      </c>
      <c r="H85" s="46">
        <f t="shared" si="8"/>
        <v>0</v>
      </c>
      <c r="I85" s="48">
        <f t="shared" si="7"/>
        <v>1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202</v>
      </c>
      <c r="H88" s="52">
        <f>SUM(H73:H87)</f>
        <v>15</v>
      </c>
      <c r="I88" s="53">
        <f t="shared" si="7"/>
        <v>0.93087557603686633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15</v>
      </c>
      <c r="P88" s="52">
        <f>SUM(P73:P87)</f>
        <v>14</v>
      </c>
      <c r="Q88" s="53">
        <f>O88/N88</f>
        <v>0.51724137931034486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1296</v>
      </c>
      <c r="G89" s="52">
        <f>G38+G54+G72+G88</f>
        <v>1181</v>
      </c>
      <c r="H89" s="52">
        <f>H38+H54+H72+H88</f>
        <v>115</v>
      </c>
      <c r="I89" s="53">
        <f t="shared" si="7"/>
        <v>0.91126543209876543</v>
      </c>
      <c r="J89" s="52">
        <f>J38+J54+J72+J88</f>
        <v>42</v>
      </c>
      <c r="K89" s="52">
        <f>K38+K54+K72+K88</f>
        <v>0</v>
      </c>
      <c r="L89" s="52">
        <f>L38+L54+L72+L88</f>
        <v>42</v>
      </c>
      <c r="M89" s="53">
        <f>K89/J89</f>
        <v>0</v>
      </c>
      <c r="N89" s="52">
        <f>N38+N54+N72+N88</f>
        <v>172</v>
      </c>
      <c r="O89" s="52">
        <f>O38+O54+O72+O88</f>
        <v>108</v>
      </c>
      <c r="P89" s="52">
        <f>P38+P54+P72+P88</f>
        <v>67</v>
      </c>
      <c r="Q89" s="53">
        <f>O89/N89</f>
        <v>0.62790697674418605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209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 ht="22.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720</v>
      </c>
      <c r="G99" s="58">
        <f t="shared" si="9"/>
        <v>685</v>
      </c>
      <c r="H99" s="58">
        <f t="shared" si="9"/>
        <v>35</v>
      </c>
      <c r="I99" s="59">
        <f t="shared" si="9"/>
        <v>0.95138888888888884</v>
      </c>
      <c r="J99" s="58">
        <f t="shared" si="9"/>
        <v>10</v>
      </c>
      <c r="K99" s="58">
        <f t="shared" si="9"/>
        <v>0</v>
      </c>
      <c r="L99" s="58">
        <f t="shared" si="9"/>
        <v>10</v>
      </c>
      <c r="M99" s="59">
        <f t="shared" si="9"/>
        <v>0</v>
      </c>
      <c r="N99" s="58">
        <f t="shared" si="9"/>
        <v>103</v>
      </c>
      <c r="O99" s="58">
        <f t="shared" si="9"/>
        <v>70</v>
      </c>
      <c r="P99" s="58">
        <f t="shared" si="9"/>
        <v>33</v>
      </c>
      <c r="Q99" s="59">
        <f t="shared" si="9"/>
        <v>0.67961165048543692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833</v>
      </c>
      <c r="W99" s="58">
        <f t="shared" si="10"/>
        <v>755</v>
      </c>
      <c r="X99" s="58">
        <f>V99-W99</f>
        <v>78</v>
      </c>
      <c r="Y99" s="59">
        <f>W99/V99</f>
        <v>0.90636254501800717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120</v>
      </c>
      <c r="H100" s="60">
        <f t="shared" si="11"/>
        <v>45</v>
      </c>
      <c r="I100" s="61">
        <f t="shared" si="11"/>
        <v>0.72727272727272729</v>
      </c>
      <c r="J100" s="60">
        <f t="shared" si="11"/>
        <v>22</v>
      </c>
      <c r="K100" s="60">
        <f t="shared" si="11"/>
        <v>0</v>
      </c>
      <c r="L100" s="60">
        <f t="shared" si="11"/>
        <v>22</v>
      </c>
      <c r="M100" s="61">
        <f t="shared" si="11"/>
        <v>0</v>
      </c>
      <c r="N100" s="60">
        <f t="shared" si="11"/>
        <v>20</v>
      </c>
      <c r="O100" s="60">
        <f t="shared" si="11"/>
        <v>6</v>
      </c>
      <c r="P100" s="60">
        <f t="shared" si="11"/>
        <v>14</v>
      </c>
      <c r="Q100" s="61">
        <f t="shared" si="11"/>
        <v>0.3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126</v>
      </c>
      <c r="X100" s="58">
        <f>V100-W100</f>
        <v>81</v>
      </c>
      <c r="Y100" s="59">
        <f>W100/V100</f>
        <v>0.60869565217391308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174</v>
      </c>
      <c r="H101" s="62">
        <f t="shared" si="12"/>
        <v>20</v>
      </c>
      <c r="I101" s="63">
        <f t="shared" si="12"/>
        <v>0.89690721649484539</v>
      </c>
      <c r="J101" s="62">
        <f t="shared" si="12"/>
        <v>5</v>
      </c>
      <c r="K101" s="62">
        <f t="shared" si="12"/>
        <v>0</v>
      </c>
      <c r="L101" s="62">
        <f t="shared" si="12"/>
        <v>5</v>
      </c>
      <c r="M101" s="63">
        <f t="shared" si="12"/>
        <v>0</v>
      </c>
      <c r="N101" s="62">
        <f t="shared" si="12"/>
        <v>20</v>
      </c>
      <c r="O101" s="62">
        <f t="shared" si="12"/>
        <v>17</v>
      </c>
      <c r="P101" s="62">
        <f t="shared" si="12"/>
        <v>6</v>
      </c>
      <c r="Q101" s="63">
        <f t="shared" si="12"/>
        <v>0.85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191</v>
      </c>
      <c r="X101" s="58">
        <f>V101-W101</f>
        <v>28</v>
      </c>
      <c r="Y101" s="59">
        <f>W101/V101</f>
        <v>0.87214611872146119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202</v>
      </c>
      <c r="H102" s="52">
        <f t="shared" si="13"/>
        <v>15</v>
      </c>
      <c r="I102" s="53">
        <f t="shared" si="13"/>
        <v>0.93087557603686633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15</v>
      </c>
      <c r="P102" s="52">
        <f t="shared" si="13"/>
        <v>14</v>
      </c>
      <c r="Q102" s="53">
        <f t="shared" si="13"/>
        <v>0.51724137931034486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217</v>
      </c>
      <c r="X102" s="58">
        <f>V102-W102</f>
        <v>34</v>
      </c>
      <c r="Y102" s="59">
        <f>W102/V102</f>
        <v>0.86454183266932272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1296</v>
      </c>
      <c r="G103" s="52">
        <f t="shared" si="14"/>
        <v>1181</v>
      </c>
      <c r="H103" s="52">
        <f t="shared" si="14"/>
        <v>115</v>
      </c>
      <c r="I103" s="53">
        <f t="shared" si="14"/>
        <v>0.91126543209876543</v>
      </c>
      <c r="J103" s="52">
        <f t="shared" si="14"/>
        <v>42</v>
      </c>
      <c r="K103" s="52">
        <f t="shared" si="14"/>
        <v>0</v>
      </c>
      <c r="L103" s="52">
        <f t="shared" si="14"/>
        <v>42</v>
      </c>
      <c r="M103" s="53">
        <f t="shared" si="14"/>
        <v>0</v>
      </c>
      <c r="N103" s="52">
        <f t="shared" si="14"/>
        <v>172</v>
      </c>
      <c r="O103" s="52">
        <f t="shared" si="14"/>
        <v>108</v>
      </c>
      <c r="P103" s="52">
        <f t="shared" si="14"/>
        <v>67</v>
      </c>
      <c r="Q103" s="53">
        <f t="shared" si="14"/>
        <v>0.62790697674418605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1510</v>
      </c>
      <c r="W103" s="58">
        <f t="shared" si="10"/>
        <v>1289</v>
      </c>
      <c r="X103" s="58">
        <f>V103-W103</f>
        <v>221</v>
      </c>
      <c r="Y103" s="59">
        <f>W103/V103</f>
        <v>0.85364238410596027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210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1338</v>
      </c>
      <c r="J116" s="116"/>
      <c r="K116" s="116"/>
      <c r="L116" s="117">
        <f>G89+K89</f>
        <v>1181</v>
      </c>
      <c r="M116" s="117"/>
      <c r="N116" s="117"/>
      <c r="O116" s="117">
        <f>I116-L116</f>
        <v>157</v>
      </c>
      <c r="P116" s="117"/>
      <c r="Q116" s="117"/>
      <c r="R116" s="118">
        <f>L116/I116</f>
        <v>0.88266068759342298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108</v>
      </c>
      <c r="M117" s="117"/>
      <c r="N117" s="117"/>
      <c r="O117" s="117">
        <f>I117-L117</f>
        <v>64</v>
      </c>
      <c r="P117" s="117"/>
      <c r="Q117" s="117"/>
      <c r="R117" s="118">
        <f>L117/I117</f>
        <v>0.62790697674418605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1510</v>
      </c>
      <c r="J118" s="116"/>
      <c r="K118" s="116"/>
      <c r="L118" s="117">
        <f>SUM(L116:L117)</f>
        <v>1289</v>
      </c>
      <c r="M118" s="117"/>
      <c r="N118" s="117"/>
      <c r="O118" s="117">
        <f>SUM(O116:O117)</f>
        <v>221</v>
      </c>
      <c r="P118" s="117"/>
      <c r="Q118" s="117"/>
      <c r="R118" s="118">
        <f>L118/I118</f>
        <v>0.85364238410596027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1878</v>
      </c>
      <c r="G124" s="67">
        <v>892</v>
      </c>
      <c r="H124" s="67">
        <f>F124-G124</f>
        <v>986</v>
      </c>
      <c r="I124" s="68">
        <f>G124/F124</f>
        <v>0.47497337593184241</v>
      </c>
      <c r="J124" s="67">
        <v>436</v>
      </c>
      <c r="K124" s="67">
        <v>170</v>
      </c>
      <c r="L124" s="67">
        <f>J124-K124</f>
        <v>266</v>
      </c>
      <c r="M124" s="68">
        <f>K124/J124</f>
        <v>0.38990825688073394</v>
      </c>
    </row>
    <row r="125" spans="5:20">
      <c r="E125" s="64" t="s">
        <v>61</v>
      </c>
      <c r="F125" s="67">
        <v>1245</v>
      </c>
      <c r="G125" s="67">
        <v>506</v>
      </c>
      <c r="H125" s="67">
        <f>F125-G125</f>
        <v>739</v>
      </c>
      <c r="I125" s="68">
        <f>G125/F125</f>
        <v>0.40642570281124496</v>
      </c>
      <c r="J125" s="67">
        <v>397</v>
      </c>
      <c r="K125" s="67">
        <v>108</v>
      </c>
      <c r="L125" s="67">
        <f>J125-K125</f>
        <v>289</v>
      </c>
      <c r="M125" s="68">
        <f>K125/J125</f>
        <v>0.27204030226700254</v>
      </c>
    </row>
    <row r="126" spans="5:20">
      <c r="E126" s="64" t="s">
        <v>85</v>
      </c>
      <c r="F126" s="67">
        <v>1183</v>
      </c>
      <c r="G126" s="67">
        <v>493</v>
      </c>
      <c r="H126" s="67">
        <f>F126-G126</f>
        <v>690</v>
      </c>
      <c r="I126" s="68">
        <f>G126/F126</f>
        <v>0.41673710904480138</v>
      </c>
      <c r="J126" s="67">
        <v>347</v>
      </c>
      <c r="K126" s="67">
        <v>131</v>
      </c>
      <c r="L126" s="67">
        <f>J126-K126</f>
        <v>216</v>
      </c>
      <c r="M126" s="68">
        <f>K126/J126</f>
        <v>0.37752161383285304</v>
      </c>
    </row>
    <row r="127" spans="5:20">
      <c r="E127" s="64" t="s">
        <v>109</v>
      </c>
      <c r="F127" s="67">
        <v>1757</v>
      </c>
      <c r="G127" s="67">
        <v>775</v>
      </c>
      <c r="H127" s="67">
        <f>F127-G127</f>
        <v>982</v>
      </c>
      <c r="I127" s="68">
        <f>G127/F127</f>
        <v>0.44109277177006262</v>
      </c>
      <c r="J127" s="67">
        <v>448</v>
      </c>
      <c r="K127" s="67">
        <v>124</v>
      </c>
      <c r="L127" s="67">
        <f>J127-K127</f>
        <v>324</v>
      </c>
      <c r="M127" s="68">
        <f>K127/J127</f>
        <v>0.2767857142857143</v>
      </c>
    </row>
    <row r="128" spans="5:20">
      <c r="E128" s="64" t="s">
        <v>138</v>
      </c>
      <c r="F128" s="64">
        <f>F124+F125+F126+F127</f>
        <v>6063</v>
      </c>
      <c r="G128" s="64">
        <f>G124+G125+G126+G127</f>
        <v>2666</v>
      </c>
      <c r="H128" s="64">
        <f>H124+H125+H126+H127</f>
        <v>3397</v>
      </c>
      <c r="I128" s="69">
        <f>G128/F128</f>
        <v>0.43971631205673761</v>
      </c>
      <c r="J128" s="64">
        <f>J124+J125+J126+J127</f>
        <v>1628</v>
      </c>
      <c r="K128" s="64">
        <f>K124+K125+K126+K127</f>
        <v>533</v>
      </c>
      <c r="L128" s="64">
        <f>L124+L125+L126+L127</f>
        <v>1095</v>
      </c>
      <c r="M128" s="69">
        <f>K128/J128</f>
        <v>0.3273955773955774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209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730</v>
      </c>
      <c r="G146" s="72">
        <f t="shared" si="15"/>
        <v>685</v>
      </c>
      <c r="H146" s="72">
        <f>F146-G146</f>
        <v>45</v>
      </c>
      <c r="I146" s="73">
        <f>G146/F146</f>
        <v>0.93835616438356162</v>
      </c>
      <c r="J146" s="74">
        <f t="shared" ref="J146:K150" si="16">F124</f>
        <v>1878</v>
      </c>
      <c r="K146" s="74">
        <f t="shared" si="16"/>
        <v>892</v>
      </c>
      <c r="L146" s="75">
        <f>J146-K146</f>
        <v>986</v>
      </c>
      <c r="M146" s="73">
        <f>K146/J146</f>
        <v>0.47497337593184241</v>
      </c>
      <c r="N146" s="72">
        <f t="shared" ref="N146:O150" si="17">N99+R99</f>
        <v>103</v>
      </c>
      <c r="O146" s="72">
        <f t="shared" si="17"/>
        <v>70</v>
      </c>
      <c r="P146" s="72">
        <f>N146-O146</f>
        <v>33</v>
      </c>
      <c r="Q146" s="73">
        <f>O146/N146</f>
        <v>0.67961165048543692</v>
      </c>
      <c r="R146" s="74">
        <f t="shared" ref="R146:S150" si="18">J124</f>
        <v>436</v>
      </c>
      <c r="S146" s="74">
        <f t="shared" si="18"/>
        <v>170</v>
      </c>
      <c r="T146" s="75">
        <f>R146-S146</f>
        <v>266</v>
      </c>
      <c r="U146" s="73">
        <f>S146/R146</f>
        <v>0.38990825688073394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120</v>
      </c>
      <c r="H147" s="76">
        <f>F147-G147</f>
        <v>67</v>
      </c>
      <c r="I147" s="77">
        <f>G147/F147</f>
        <v>0.64171122994652408</v>
      </c>
      <c r="J147" s="78">
        <f t="shared" si="16"/>
        <v>1245</v>
      </c>
      <c r="K147" s="78">
        <f t="shared" si="16"/>
        <v>506</v>
      </c>
      <c r="L147" s="79">
        <f>J147-K147</f>
        <v>739</v>
      </c>
      <c r="M147" s="77">
        <f>K147/J147</f>
        <v>0.40642570281124496</v>
      </c>
      <c r="N147" s="76">
        <f t="shared" si="17"/>
        <v>20</v>
      </c>
      <c r="O147" s="76">
        <f t="shared" si="17"/>
        <v>6</v>
      </c>
      <c r="P147" s="76">
        <f>N147-O147</f>
        <v>14</v>
      </c>
      <c r="Q147" s="77">
        <f>O147/N147</f>
        <v>0.3</v>
      </c>
      <c r="R147" s="78">
        <f t="shared" si="18"/>
        <v>397</v>
      </c>
      <c r="S147" s="78">
        <f t="shared" si="18"/>
        <v>108</v>
      </c>
      <c r="T147" s="79">
        <f>R147-S147</f>
        <v>289</v>
      </c>
      <c r="U147" s="77">
        <f>S147/R147</f>
        <v>0.27204030226700254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174</v>
      </c>
      <c r="H148" s="80">
        <f>F148-G148</f>
        <v>25</v>
      </c>
      <c r="I148" s="81">
        <f>G148/F148</f>
        <v>0.87437185929648242</v>
      </c>
      <c r="J148" s="82">
        <f t="shared" si="16"/>
        <v>1183</v>
      </c>
      <c r="K148" s="82">
        <f t="shared" si="16"/>
        <v>493</v>
      </c>
      <c r="L148" s="83">
        <f>J148-K148</f>
        <v>690</v>
      </c>
      <c r="M148" s="81">
        <f>K148/J148</f>
        <v>0.41673710904480138</v>
      </c>
      <c r="N148" s="80">
        <f t="shared" si="17"/>
        <v>20</v>
      </c>
      <c r="O148" s="80">
        <f t="shared" si="17"/>
        <v>17</v>
      </c>
      <c r="P148" s="80">
        <f>N148-O148</f>
        <v>3</v>
      </c>
      <c r="Q148" s="81">
        <f>O148/N148</f>
        <v>0.85</v>
      </c>
      <c r="R148" s="82">
        <f t="shared" si="18"/>
        <v>347</v>
      </c>
      <c r="S148" s="82">
        <f t="shared" si="18"/>
        <v>131</v>
      </c>
      <c r="T148" s="83">
        <f>R148-S148</f>
        <v>216</v>
      </c>
      <c r="U148" s="81">
        <f>S148/R148</f>
        <v>0.37752161383285304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202</v>
      </c>
      <c r="H149" s="84">
        <f>F149-G149</f>
        <v>20</v>
      </c>
      <c r="I149" s="85">
        <f>G149/F149</f>
        <v>0.90990990990990994</v>
      </c>
      <c r="J149" s="86">
        <f t="shared" si="16"/>
        <v>1757</v>
      </c>
      <c r="K149" s="86">
        <f t="shared" si="16"/>
        <v>775</v>
      </c>
      <c r="L149" s="87">
        <f>J149-K149</f>
        <v>982</v>
      </c>
      <c r="M149" s="85">
        <f>K149/J149</f>
        <v>0.44109277177006262</v>
      </c>
      <c r="N149" s="84">
        <f t="shared" si="17"/>
        <v>29</v>
      </c>
      <c r="O149" s="84">
        <f t="shared" si="17"/>
        <v>15</v>
      </c>
      <c r="P149" s="84">
        <f>N149-O149</f>
        <v>14</v>
      </c>
      <c r="Q149" s="85">
        <f>O149/N149</f>
        <v>0.51724137931034486</v>
      </c>
      <c r="R149" s="86">
        <f t="shared" si="18"/>
        <v>448</v>
      </c>
      <c r="S149" s="86">
        <f t="shared" si="18"/>
        <v>124</v>
      </c>
      <c r="T149" s="87">
        <f>R149-S149</f>
        <v>324</v>
      </c>
      <c r="U149" s="85">
        <f>S149/R149</f>
        <v>0.2767857142857143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1338</v>
      </c>
      <c r="G150" s="88">
        <f t="shared" si="15"/>
        <v>1181</v>
      </c>
      <c r="H150" s="88">
        <f>F150-G150</f>
        <v>157</v>
      </c>
      <c r="I150" s="89">
        <f>G150/F150</f>
        <v>0.88266068759342298</v>
      </c>
      <c r="J150" s="90">
        <f t="shared" si="16"/>
        <v>6063</v>
      </c>
      <c r="K150" s="90">
        <f t="shared" si="16"/>
        <v>2666</v>
      </c>
      <c r="L150" s="91">
        <f>J150-K150</f>
        <v>3397</v>
      </c>
      <c r="M150" s="89">
        <f>K150/J150</f>
        <v>0.43971631205673761</v>
      </c>
      <c r="N150" s="88">
        <f t="shared" si="17"/>
        <v>172</v>
      </c>
      <c r="O150" s="88">
        <f t="shared" si="17"/>
        <v>108</v>
      </c>
      <c r="P150" s="88">
        <f>N150-O150</f>
        <v>64</v>
      </c>
      <c r="Q150" s="89">
        <f>O150/N150</f>
        <v>0.62790697674418605</v>
      </c>
      <c r="R150" s="90">
        <f t="shared" si="18"/>
        <v>1628</v>
      </c>
      <c r="S150" s="90">
        <f t="shared" si="18"/>
        <v>533</v>
      </c>
      <c r="T150" s="91">
        <f>R150-S150</f>
        <v>1095</v>
      </c>
      <c r="U150" s="89">
        <f>S150/R150</f>
        <v>0.3273955773955774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150"/>
  <sheetViews>
    <sheetView zoomScale="65" zoomScaleNormal="65" workbookViewId="0">
      <selection activeCell="N10" sqref="N10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55</v>
      </c>
      <c r="H8" s="19">
        <f>F8-G8</f>
        <v>2</v>
      </c>
      <c r="I8" s="21">
        <f>G8/F8</f>
        <v>0.96491228070175439</v>
      </c>
      <c r="J8" s="22">
        <v>1</v>
      </c>
      <c r="K8" s="20"/>
      <c r="L8" s="19">
        <f>J8-K8</f>
        <v>1</v>
      </c>
      <c r="M8" s="21">
        <f>K8/J8</f>
        <v>0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25</v>
      </c>
      <c r="H16" s="19">
        <f t="shared" si="0"/>
        <v>3</v>
      </c>
      <c r="I16" s="21">
        <f t="shared" si="1"/>
        <v>0.8928571428571429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33</v>
      </c>
      <c r="P18" s="19">
        <f>N18-O18</f>
        <v>1</v>
      </c>
      <c r="Q18" s="21">
        <f>O18/N18</f>
        <v>0.97058823529411764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6</v>
      </c>
      <c r="H21" s="19">
        <f t="shared" si="2"/>
        <v>2</v>
      </c>
      <c r="I21" s="21">
        <f t="shared" si="3"/>
        <v>0.75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16</v>
      </c>
      <c r="H22" s="19">
        <f t="shared" si="2"/>
        <v>4</v>
      </c>
      <c r="I22" s="21">
        <f t="shared" si="3"/>
        <v>0.8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29</v>
      </c>
      <c r="H30" s="19">
        <f t="shared" si="4"/>
        <v>1</v>
      </c>
      <c r="I30" s="21">
        <f t="shared" si="5"/>
        <v>0.96666666666666667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>
        <v>1</v>
      </c>
      <c r="L31" s="19">
        <f>J31-K31</f>
        <v>0</v>
      </c>
      <c r="M31" s="21">
        <f>K31/J31</f>
        <v>1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17</v>
      </c>
      <c r="H32" s="19">
        <f t="shared" si="4"/>
        <v>3</v>
      </c>
      <c r="I32" s="21">
        <f t="shared" si="5"/>
        <v>0.85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2</v>
      </c>
      <c r="P33" s="19">
        <f>N33-O33</f>
        <v>2</v>
      </c>
      <c r="Q33" s="21">
        <f>O33/N33</f>
        <v>0.5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6</v>
      </c>
      <c r="H34" s="19">
        <f t="shared" si="4"/>
        <v>4</v>
      </c>
      <c r="I34" s="21">
        <f t="shared" si="5"/>
        <v>0.6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3</v>
      </c>
      <c r="L35" s="19">
        <f>J35-K35</f>
        <v>1</v>
      </c>
      <c r="M35" s="21">
        <f>K35/J35</f>
        <v>0.75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4</v>
      </c>
      <c r="H36" s="19">
        <f t="shared" si="4"/>
        <v>1</v>
      </c>
      <c r="I36" s="21">
        <f t="shared" si="5"/>
        <v>0.8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715</v>
      </c>
      <c r="G38" s="27">
        <f>SUM(G7:G37)</f>
        <v>684</v>
      </c>
      <c r="H38" s="27">
        <f t="shared" si="4"/>
        <v>31</v>
      </c>
      <c r="I38" s="28">
        <f t="shared" si="5"/>
        <v>0.95664335664335665</v>
      </c>
      <c r="J38" s="27">
        <f>SUM(J7:J37)</f>
        <v>10</v>
      </c>
      <c r="K38" s="27">
        <f>SUM(K7:K37)</f>
        <v>5</v>
      </c>
      <c r="L38" s="27">
        <f>J38-K38</f>
        <v>5</v>
      </c>
      <c r="M38" s="28">
        <f>K38/J38</f>
        <v>0.5</v>
      </c>
      <c r="N38" s="27">
        <f>SUM(N7:N37)</f>
        <v>103</v>
      </c>
      <c r="O38" s="27">
        <f>SUM(O7:O37)</f>
        <v>66</v>
      </c>
      <c r="P38" s="27">
        <f>SUM(P7:P37)</f>
        <v>37</v>
      </c>
      <c r="Q38" s="28">
        <f>O38/N38</f>
        <v>0.64077669902912626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12</v>
      </c>
      <c r="H44" s="32">
        <f t="shared" si="4"/>
        <v>3</v>
      </c>
      <c r="I44" s="34">
        <f t="shared" si="5"/>
        <v>0.8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10</v>
      </c>
      <c r="H46" s="32">
        <f t="shared" si="4"/>
        <v>2</v>
      </c>
      <c r="I46" s="34">
        <f t="shared" si="5"/>
        <v>0.83333333333333337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29</v>
      </c>
      <c r="H47" s="32">
        <f t="shared" si="4"/>
        <v>1</v>
      </c>
      <c r="I47" s="34">
        <f t="shared" si="5"/>
        <v>0.96666666666666667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0</v>
      </c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13</v>
      </c>
      <c r="L49" s="32">
        <f>J49-K49</f>
        <v>1</v>
      </c>
      <c r="M49" s="34">
        <f>K49/J49</f>
        <v>0.9285714285714286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1</v>
      </c>
      <c r="P50" s="32">
        <f>N50-O50</f>
        <v>1</v>
      </c>
      <c r="Q50" s="34">
        <f>O50/N50</f>
        <v>0.5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4</v>
      </c>
      <c r="H52" s="32">
        <f t="shared" si="4"/>
        <v>1</v>
      </c>
      <c r="I52" s="34">
        <f t="shared" si="5"/>
        <v>0.8</v>
      </c>
      <c r="J52" s="35">
        <v>1</v>
      </c>
      <c r="K52" s="33"/>
      <c r="L52" s="32">
        <f>J52-K52</f>
        <v>1</v>
      </c>
      <c r="M52" s="34">
        <f>K52/J52</f>
        <v>0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120</v>
      </c>
      <c r="H54" s="27">
        <f>SUM(H39:H53)</f>
        <v>45</v>
      </c>
      <c r="I54" s="28">
        <f t="shared" si="5"/>
        <v>0.72727272727272729</v>
      </c>
      <c r="J54" s="27">
        <f>SUM(J39:J53)</f>
        <v>22</v>
      </c>
      <c r="K54" s="27">
        <f>SUM(K39:K53)</f>
        <v>20</v>
      </c>
      <c r="L54" s="27">
        <f>SUM(L39:L53)</f>
        <v>2</v>
      </c>
      <c r="M54" s="28">
        <f>K54/J54</f>
        <v>0.90909090909090906</v>
      </c>
      <c r="N54" s="27">
        <f>SUM(N39:N53)</f>
        <v>20</v>
      </c>
      <c r="O54" s="27">
        <f>SUM(O39:O53)</f>
        <v>7</v>
      </c>
      <c r="P54" s="27">
        <f>N54-O54</f>
        <v>13</v>
      </c>
      <c r="Q54" s="28">
        <f>O54/N54</f>
        <v>0.35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9</v>
      </c>
      <c r="H55" s="39">
        <f t="shared" ref="H55:H71" si="6">F55-G55</f>
        <v>1</v>
      </c>
      <c r="I55" s="41">
        <f t="shared" si="5"/>
        <v>0.9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1</v>
      </c>
      <c r="P55" s="39">
        <v>3</v>
      </c>
      <c r="Q55" s="41">
        <f>O55/N55</f>
        <v>0.33333333333333331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7</v>
      </c>
      <c r="H59" s="39">
        <f t="shared" si="6"/>
        <v>3</v>
      </c>
      <c r="I59" s="41">
        <f t="shared" si="5"/>
        <v>0.7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8</v>
      </c>
      <c r="H60" s="39">
        <f t="shared" si="6"/>
        <v>6</v>
      </c>
      <c r="I60" s="41">
        <f t="shared" ref="I60:I89" si="7">G60/F60</f>
        <v>0.5714285714285714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4</v>
      </c>
      <c r="H61" s="39">
        <f t="shared" si="6"/>
        <v>4</v>
      </c>
      <c r="I61" s="41">
        <f t="shared" si="7"/>
        <v>0.5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17</v>
      </c>
      <c r="H63" s="39">
        <f t="shared" si="6"/>
        <v>3</v>
      </c>
      <c r="I63" s="41">
        <f t="shared" si="7"/>
        <v>0.85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6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5</v>
      </c>
      <c r="P66" s="39">
        <f>N66-O66</f>
        <v>1</v>
      </c>
      <c r="Q66" s="41">
        <f>O66/N66</f>
        <v>0.83333333333333337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7</v>
      </c>
      <c r="H68" s="39">
        <f t="shared" si="6"/>
        <v>3</v>
      </c>
      <c r="I68" s="41">
        <f t="shared" si="7"/>
        <v>0.7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173</v>
      </c>
      <c r="H72" s="27">
        <f>SUM(H55:H71)</f>
        <v>21</v>
      </c>
      <c r="I72" s="28">
        <f t="shared" si="7"/>
        <v>0.89175257731958768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16</v>
      </c>
      <c r="P72" s="27">
        <f>SUM(P55:P71)</f>
        <v>5</v>
      </c>
      <c r="Q72" s="28">
        <f>O72/N72</f>
        <v>0.8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4</v>
      </c>
      <c r="H75" s="46">
        <f t="shared" si="8"/>
        <v>1</v>
      </c>
      <c r="I75" s="48">
        <f t="shared" si="7"/>
        <v>0.8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4</v>
      </c>
      <c r="H79" s="46">
        <f t="shared" si="8"/>
        <v>3</v>
      </c>
      <c r="I79" s="48">
        <f t="shared" si="7"/>
        <v>0.5714285714285714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22</v>
      </c>
      <c r="H80" s="46">
        <f t="shared" si="8"/>
        <v>6</v>
      </c>
      <c r="I80" s="48">
        <f t="shared" si="7"/>
        <v>0.7857142857142857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5</v>
      </c>
      <c r="H81" s="46">
        <f t="shared" si="8"/>
        <v>5</v>
      </c>
      <c r="I81" s="48">
        <f t="shared" si="7"/>
        <v>0.5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5</v>
      </c>
      <c r="H85" s="46">
        <f t="shared" si="8"/>
        <v>4</v>
      </c>
      <c r="I85" s="48">
        <f t="shared" si="7"/>
        <v>0.55555555555555558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1</v>
      </c>
      <c r="P86" s="46">
        <f>N86-O86</f>
        <v>1</v>
      </c>
      <c r="Q86" s="48">
        <f>O86/N86</f>
        <v>0.5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195</v>
      </c>
      <c r="H88" s="52">
        <f>SUM(H73:H87)</f>
        <v>22</v>
      </c>
      <c r="I88" s="53">
        <f t="shared" si="7"/>
        <v>0.89861751152073732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15</v>
      </c>
      <c r="P88" s="52">
        <f>SUM(P73:P87)</f>
        <v>14</v>
      </c>
      <c r="Q88" s="53">
        <f>O88/N88</f>
        <v>0.51724137931034486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1291</v>
      </c>
      <c r="G89" s="52">
        <f>G38+G54+G72+G88</f>
        <v>1172</v>
      </c>
      <c r="H89" s="52">
        <f>H38+H54+H72+H88</f>
        <v>119</v>
      </c>
      <c r="I89" s="53">
        <f t="shared" si="7"/>
        <v>0.90782339271882262</v>
      </c>
      <c r="J89" s="52">
        <f>J38+J54+J72+J88</f>
        <v>42</v>
      </c>
      <c r="K89" s="52">
        <f>K38+K54+K72+K88</f>
        <v>28</v>
      </c>
      <c r="L89" s="52">
        <f>L38+L54+L72+L88</f>
        <v>14</v>
      </c>
      <c r="M89" s="53">
        <f>K89/J89</f>
        <v>0.66666666666666663</v>
      </c>
      <c r="N89" s="52">
        <f>N38+N54+N72+N88</f>
        <v>172</v>
      </c>
      <c r="O89" s="52">
        <f>O38+O54+O72+O88</f>
        <v>104</v>
      </c>
      <c r="P89" s="52">
        <f>P38+P54+P72+P88</f>
        <v>69</v>
      </c>
      <c r="Q89" s="53">
        <f>O89/N89</f>
        <v>0.60465116279069764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211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715</v>
      </c>
      <c r="G99" s="58">
        <f t="shared" si="9"/>
        <v>684</v>
      </c>
      <c r="H99" s="58">
        <f t="shared" si="9"/>
        <v>31</v>
      </c>
      <c r="I99" s="59">
        <f t="shared" si="9"/>
        <v>0.95664335664335665</v>
      </c>
      <c r="J99" s="58">
        <f t="shared" si="9"/>
        <v>10</v>
      </c>
      <c r="K99" s="58">
        <f t="shared" si="9"/>
        <v>5</v>
      </c>
      <c r="L99" s="58">
        <f t="shared" si="9"/>
        <v>5</v>
      </c>
      <c r="M99" s="59">
        <f t="shared" si="9"/>
        <v>0.5</v>
      </c>
      <c r="N99" s="58">
        <f t="shared" si="9"/>
        <v>103</v>
      </c>
      <c r="O99" s="58">
        <f t="shared" si="9"/>
        <v>66</v>
      </c>
      <c r="P99" s="58">
        <f t="shared" si="9"/>
        <v>37</v>
      </c>
      <c r="Q99" s="59">
        <f t="shared" si="9"/>
        <v>0.64077669902912626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828</v>
      </c>
      <c r="W99" s="58">
        <f t="shared" si="10"/>
        <v>755</v>
      </c>
      <c r="X99" s="58">
        <f>V99-W99</f>
        <v>73</v>
      </c>
      <c r="Y99" s="59">
        <f>W99/V99</f>
        <v>0.91183574879227058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120</v>
      </c>
      <c r="H100" s="60">
        <f t="shared" si="11"/>
        <v>45</v>
      </c>
      <c r="I100" s="61">
        <f t="shared" si="11"/>
        <v>0.72727272727272729</v>
      </c>
      <c r="J100" s="60">
        <f t="shared" si="11"/>
        <v>22</v>
      </c>
      <c r="K100" s="60">
        <f t="shared" si="11"/>
        <v>20</v>
      </c>
      <c r="L100" s="60">
        <f t="shared" si="11"/>
        <v>2</v>
      </c>
      <c r="M100" s="61">
        <f t="shared" si="11"/>
        <v>0.90909090909090906</v>
      </c>
      <c r="N100" s="60">
        <f t="shared" si="11"/>
        <v>20</v>
      </c>
      <c r="O100" s="60">
        <f t="shared" si="11"/>
        <v>7</v>
      </c>
      <c r="P100" s="60">
        <f t="shared" si="11"/>
        <v>13</v>
      </c>
      <c r="Q100" s="61">
        <f t="shared" si="11"/>
        <v>0.35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147</v>
      </c>
      <c r="X100" s="58">
        <f>V100-W100</f>
        <v>60</v>
      </c>
      <c r="Y100" s="59">
        <f>W100/V100</f>
        <v>0.71014492753623193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173</v>
      </c>
      <c r="H101" s="62">
        <f t="shared" si="12"/>
        <v>21</v>
      </c>
      <c r="I101" s="63">
        <f t="shared" si="12"/>
        <v>0.89175257731958768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16</v>
      </c>
      <c r="P101" s="62">
        <f t="shared" si="12"/>
        <v>5</v>
      </c>
      <c r="Q101" s="63">
        <f t="shared" si="12"/>
        <v>0.8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192</v>
      </c>
      <c r="X101" s="58">
        <f>V101-W101</f>
        <v>27</v>
      </c>
      <c r="Y101" s="59">
        <f>W101/V101</f>
        <v>0.87671232876712324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195</v>
      </c>
      <c r="H102" s="52">
        <f t="shared" si="13"/>
        <v>22</v>
      </c>
      <c r="I102" s="53">
        <f t="shared" si="13"/>
        <v>0.89861751152073732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15</v>
      </c>
      <c r="P102" s="52">
        <f t="shared" si="13"/>
        <v>14</v>
      </c>
      <c r="Q102" s="53">
        <f t="shared" si="13"/>
        <v>0.51724137931034486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210</v>
      </c>
      <c r="X102" s="58">
        <f>V102-W102</f>
        <v>41</v>
      </c>
      <c r="Y102" s="59">
        <f>W102/V102</f>
        <v>0.8366533864541833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1291</v>
      </c>
      <c r="G103" s="52">
        <f t="shared" si="14"/>
        <v>1172</v>
      </c>
      <c r="H103" s="52">
        <f t="shared" si="14"/>
        <v>119</v>
      </c>
      <c r="I103" s="53">
        <f t="shared" si="14"/>
        <v>0.90782339271882262</v>
      </c>
      <c r="J103" s="52">
        <f t="shared" si="14"/>
        <v>42</v>
      </c>
      <c r="K103" s="52">
        <f t="shared" si="14"/>
        <v>28</v>
      </c>
      <c r="L103" s="52">
        <f t="shared" si="14"/>
        <v>14</v>
      </c>
      <c r="M103" s="53">
        <f t="shared" si="14"/>
        <v>0.66666666666666663</v>
      </c>
      <c r="N103" s="52">
        <f t="shared" si="14"/>
        <v>172</v>
      </c>
      <c r="O103" s="52">
        <f t="shared" si="14"/>
        <v>104</v>
      </c>
      <c r="P103" s="52">
        <f t="shared" si="14"/>
        <v>69</v>
      </c>
      <c r="Q103" s="53">
        <f t="shared" si="14"/>
        <v>0.60465116279069764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1505</v>
      </c>
      <c r="W103" s="58">
        <f t="shared" si="10"/>
        <v>1304</v>
      </c>
      <c r="X103" s="58">
        <f>V103-W103</f>
        <v>201</v>
      </c>
      <c r="Y103" s="59">
        <f>W103/V103</f>
        <v>0.86644518272425253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212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1333</v>
      </c>
      <c r="J116" s="116"/>
      <c r="K116" s="116"/>
      <c r="L116" s="117">
        <f>G89+K89</f>
        <v>1200</v>
      </c>
      <c r="M116" s="117"/>
      <c r="N116" s="117"/>
      <c r="O116" s="117">
        <f>I116-L116</f>
        <v>133</v>
      </c>
      <c r="P116" s="117"/>
      <c r="Q116" s="117"/>
      <c r="R116" s="118">
        <f>L116/I116</f>
        <v>0.90022505626406601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104</v>
      </c>
      <c r="M117" s="117"/>
      <c r="N117" s="117"/>
      <c r="O117" s="117">
        <f>I117-L117</f>
        <v>68</v>
      </c>
      <c r="P117" s="117"/>
      <c r="Q117" s="117"/>
      <c r="R117" s="118">
        <f>L117/I117</f>
        <v>0.60465116279069764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1505</v>
      </c>
      <c r="J118" s="116"/>
      <c r="K118" s="116"/>
      <c r="L118" s="117">
        <f>SUM(L116:L117)</f>
        <v>1304</v>
      </c>
      <c r="M118" s="117"/>
      <c r="N118" s="117"/>
      <c r="O118" s="117">
        <f>SUM(O116:O117)</f>
        <v>201</v>
      </c>
      <c r="P118" s="117"/>
      <c r="Q118" s="117"/>
      <c r="R118" s="118">
        <f>L118/I118</f>
        <v>0.86644518272425253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1826</v>
      </c>
      <c r="G124" s="67">
        <v>900</v>
      </c>
      <c r="H124" s="67">
        <f>F124-G124</f>
        <v>926</v>
      </c>
      <c r="I124" s="68">
        <f>G124/F124</f>
        <v>0.49288061336254108</v>
      </c>
      <c r="J124" s="67">
        <v>424</v>
      </c>
      <c r="K124" s="67">
        <v>165</v>
      </c>
      <c r="L124" s="67">
        <f>J124-K124</f>
        <v>259</v>
      </c>
      <c r="M124" s="68">
        <f>K124/J124</f>
        <v>0.38915094339622641</v>
      </c>
    </row>
    <row r="125" spans="5:20">
      <c r="E125" s="64" t="s">
        <v>61</v>
      </c>
      <c r="F125" s="67">
        <v>1257</v>
      </c>
      <c r="G125" s="67">
        <v>508</v>
      </c>
      <c r="H125" s="67">
        <f>F125-G125</f>
        <v>749</v>
      </c>
      <c r="I125" s="68">
        <f>G125/F125</f>
        <v>0.40413683373110582</v>
      </c>
      <c r="J125" s="67">
        <v>400</v>
      </c>
      <c r="K125" s="67">
        <v>103</v>
      </c>
      <c r="L125" s="67">
        <f>J125-K125</f>
        <v>297</v>
      </c>
      <c r="M125" s="68">
        <f>K125/J125</f>
        <v>0.25750000000000001</v>
      </c>
    </row>
    <row r="126" spans="5:20">
      <c r="E126" s="64" t="s">
        <v>85</v>
      </c>
      <c r="F126" s="67">
        <v>1183</v>
      </c>
      <c r="G126" s="67">
        <v>478</v>
      </c>
      <c r="H126" s="67">
        <f>F126-G126</f>
        <v>705</v>
      </c>
      <c r="I126" s="68">
        <f>G126/F126</f>
        <v>0.40405748098055788</v>
      </c>
      <c r="J126" s="67">
        <v>347</v>
      </c>
      <c r="K126" s="67">
        <v>139</v>
      </c>
      <c r="L126" s="67">
        <f>J126-K126</f>
        <v>208</v>
      </c>
      <c r="M126" s="68">
        <f>K126/J126</f>
        <v>0.40057636887608067</v>
      </c>
    </row>
    <row r="127" spans="5:20">
      <c r="E127" s="64" t="s">
        <v>109</v>
      </c>
      <c r="F127" s="67">
        <v>1734</v>
      </c>
      <c r="G127" s="67">
        <v>779</v>
      </c>
      <c r="H127" s="67">
        <f>F127-G127</f>
        <v>955</v>
      </c>
      <c r="I127" s="68">
        <f>G127/F127</f>
        <v>0.44925028835063435</v>
      </c>
      <c r="J127" s="67">
        <v>438</v>
      </c>
      <c r="K127" s="67">
        <v>125</v>
      </c>
      <c r="L127" s="67">
        <f>J127-K127</f>
        <v>313</v>
      </c>
      <c r="M127" s="68">
        <f>K127/J127</f>
        <v>0.28538812785388129</v>
      </c>
    </row>
    <row r="128" spans="5:20">
      <c r="E128" s="64" t="s">
        <v>138</v>
      </c>
      <c r="F128" s="64">
        <f>F124+F125+F126+F127</f>
        <v>6000</v>
      </c>
      <c r="G128" s="64">
        <f>G124+G125+G126+G127</f>
        <v>2665</v>
      </c>
      <c r="H128" s="64">
        <f>H124+H125+H126+H127</f>
        <v>3335</v>
      </c>
      <c r="I128" s="69">
        <f>G128/F128</f>
        <v>0.44416666666666665</v>
      </c>
      <c r="J128" s="64">
        <f>J124+J125+J126+J127</f>
        <v>1609</v>
      </c>
      <c r="K128" s="64">
        <f>K124+K125+K126+K127</f>
        <v>532</v>
      </c>
      <c r="L128" s="64">
        <f>L124+L125+L126+L127</f>
        <v>1077</v>
      </c>
      <c r="M128" s="69">
        <f>K128/J128</f>
        <v>0.33064014916096957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211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725</v>
      </c>
      <c r="G146" s="72">
        <f t="shared" si="15"/>
        <v>689</v>
      </c>
      <c r="H146" s="72">
        <f>F146-G146</f>
        <v>36</v>
      </c>
      <c r="I146" s="73">
        <f>G146/F146</f>
        <v>0.95034482758620686</v>
      </c>
      <c r="J146" s="74">
        <f t="shared" ref="J146:K150" si="16">F124</f>
        <v>1826</v>
      </c>
      <c r="K146" s="74">
        <f t="shared" si="16"/>
        <v>900</v>
      </c>
      <c r="L146" s="75">
        <f>J146-K146</f>
        <v>926</v>
      </c>
      <c r="M146" s="73">
        <f>K146/J146</f>
        <v>0.49288061336254108</v>
      </c>
      <c r="N146" s="72">
        <f t="shared" ref="N146:O150" si="17">N99+R99</f>
        <v>103</v>
      </c>
      <c r="O146" s="72">
        <f t="shared" si="17"/>
        <v>66</v>
      </c>
      <c r="P146" s="72">
        <f>N146-O146</f>
        <v>37</v>
      </c>
      <c r="Q146" s="73">
        <f>O146/N146</f>
        <v>0.64077669902912626</v>
      </c>
      <c r="R146" s="74">
        <f t="shared" ref="R146:S150" si="18">J124</f>
        <v>424</v>
      </c>
      <c r="S146" s="74">
        <f t="shared" si="18"/>
        <v>165</v>
      </c>
      <c r="T146" s="75">
        <f>R146-S146</f>
        <v>259</v>
      </c>
      <c r="U146" s="73">
        <f>S146/R146</f>
        <v>0.38915094339622641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140</v>
      </c>
      <c r="H147" s="76">
        <f>F147-G147</f>
        <v>47</v>
      </c>
      <c r="I147" s="77">
        <f>G147/F147</f>
        <v>0.74866310160427807</v>
      </c>
      <c r="J147" s="78">
        <f t="shared" si="16"/>
        <v>1257</v>
      </c>
      <c r="K147" s="78">
        <f t="shared" si="16"/>
        <v>508</v>
      </c>
      <c r="L147" s="79">
        <f>J147-K147</f>
        <v>749</v>
      </c>
      <c r="M147" s="77">
        <f>K147/J147</f>
        <v>0.40413683373110582</v>
      </c>
      <c r="N147" s="76">
        <f t="shared" si="17"/>
        <v>20</v>
      </c>
      <c r="O147" s="76">
        <f t="shared" si="17"/>
        <v>7</v>
      </c>
      <c r="P147" s="76">
        <f>N147-O147</f>
        <v>13</v>
      </c>
      <c r="Q147" s="77">
        <f>O147/N147</f>
        <v>0.35</v>
      </c>
      <c r="R147" s="78">
        <f t="shared" si="18"/>
        <v>400</v>
      </c>
      <c r="S147" s="78">
        <f t="shared" si="18"/>
        <v>103</v>
      </c>
      <c r="T147" s="79">
        <f>R147-S147</f>
        <v>297</v>
      </c>
      <c r="U147" s="77">
        <f>S147/R147</f>
        <v>0.25750000000000001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176</v>
      </c>
      <c r="H148" s="80">
        <f>F148-G148</f>
        <v>23</v>
      </c>
      <c r="I148" s="81">
        <f>G148/F148</f>
        <v>0.88442211055276387</v>
      </c>
      <c r="J148" s="82">
        <f t="shared" si="16"/>
        <v>1183</v>
      </c>
      <c r="K148" s="82">
        <f t="shared" si="16"/>
        <v>478</v>
      </c>
      <c r="L148" s="83">
        <f>J148-K148</f>
        <v>705</v>
      </c>
      <c r="M148" s="81">
        <f>K148/J148</f>
        <v>0.40405748098055788</v>
      </c>
      <c r="N148" s="80">
        <f t="shared" si="17"/>
        <v>20</v>
      </c>
      <c r="O148" s="80">
        <f t="shared" si="17"/>
        <v>16</v>
      </c>
      <c r="P148" s="80">
        <f>N148-O148</f>
        <v>4</v>
      </c>
      <c r="Q148" s="81">
        <f>O148/N148</f>
        <v>0.8</v>
      </c>
      <c r="R148" s="82">
        <f t="shared" si="18"/>
        <v>347</v>
      </c>
      <c r="S148" s="82">
        <f t="shared" si="18"/>
        <v>139</v>
      </c>
      <c r="T148" s="83">
        <f>R148-S148</f>
        <v>208</v>
      </c>
      <c r="U148" s="81">
        <f>S148/R148</f>
        <v>0.40057636887608067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195</v>
      </c>
      <c r="H149" s="84">
        <f>F149-G149</f>
        <v>27</v>
      </c>
      <c r="I149" s="85">
        <f>G149/F149</f>
        <v>0.8783783783783784</v>
      </c>
      <c r="J149" s="86">
        <f t="shared" si="16"/>
        <v>1734</v>
      </c>
      <c r="K149" s="86">
        <f t="shared" si="16"/>
        <v>779</v>
      </c>
      <c r="L149" s="87">
        <f>J149-K149</f>
        <v>955</v>
      </c>
      <c r="M149" s="85">
        <f>K149/J149</f>
        <v>0.44925028835063435</v>
      </c>
      <c r="N149" s="84">
        <f t="shared" si="17"/>
        <v>29</v>
      </c>
      <c r="O149" s="84">
        <f t="shared" si="17"/>
        <v>15</v>
      </c>
      <c r="P149" s="84">
        <f>N149-O149</f>
        <v>14</v>
      </c>
      <c r="Q149" s="85">
        <f>O149/N149</f>
        <v>0.51724137931034486</v>
      </c>
      <c r="R149" s="86">
        <f t="shared" si="18"/>
        <v>438</v>
      </c>
      <c r="S149" s="86">
        <f t="shared" si="18"/>
        <v>125</v>
      </c>
      <c r="T149" s="87">
        <f>R149-S149</f>
        <v>313</v>
      </c>
      <c r="U149" s="85">
        <f>S149/R149</f>
        <v>0.28538812785388129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1333</v>
      </c>
      <c r="G150" s="88">
        <f t="shared" si="15"/>
        <v>1200</v>
      </c>
      <c r="H150" s="88">
        <f>F150-G150</f>
        <v>133</v>
      </c>
      <c r="I150" s="89">
        <f>G150/F150</f>
        <v>0.90022505626406601</v>
      </c>
      <c r="J150" s="90">
        <f t="shared" si="16"/>
        <v>6000</v>
      </c>
      <c r="K150" s="90">
        <f t="shared" si="16"/>
        <v>2665</v>
      </c>
      <c r="L150" s="91">
        <f>J150-K150</f>
        <v>3335</v>
      </c>
      <c r="M150" s="89">
        <f>K150/J150</f>
        <v>0.44416666666666665</v>
      </c>
      <c r="N150" s="88">
        <f t="shared" si="17"/>
        <v>172</v>
      </c>
      <c r="O150" s="88">
        <f t="shared" si="17"/>
        <v>104</v>
      </c>
      <c r="P150" s="88">
        <f>N150-O150</f>
        <v>68</v>
      </c>
      <c r="Q150" s="89">
        <f>O150/N150</f>
        <v>0.60465116279069764</v>
      </c>
      <c r="R150" s="90">
        <f t="shared" si="18"/>
        <v>1609</v>
      </c>
      <c r="S150" s="90">
        <f t="shared" si="18"/>
        <v>532</v>
      </c>
      <c r="T150" s="91">
        <f>R150-S150</f>
        <v>1077</v>
      </c>
      <c r="U150" s="89">
        <f>S150/R150</f>
        <v>0.33064014916096957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150"/>
  <sheetViews>
    <sheetView zoomScale="65" zoomScaleNormal="65" workbookViewId="0">
      <selection activeCell="O23" sqref="O2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19</v>
      </c>
      <c r="H7" s="19">
        <f>F7-G7</f>
        <v>1</v>
      </c>
      <c r="I7" s="21">
        <f>G7/F7</f>
        <v>0.95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9</v>
      </c>
      <c r="P10" s="19">
        <f>N10-O10</f>
        <v>1</v>
      </c>
      <c r="Q10" s="21">
        <f>O10/N10</f>
        <v>0.9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28</v>
      </c>
      <c r="H16" s="19">
        <f t="shared" si="0"/>
        <v>0</v>
      </c>
      <c r="I16" s="21">
        <f t="shared" si="1"/>
        <v>1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29</v>
      </c>
      <c r="P18" s="19">
        <f>N18-O18</f>
        <v>5</v>
      </c>
      <c r="Q18" s="21">
        <f>O18/N18</f>
        <v>0.8529411764705882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6</v>
      </c>
      <c r="H21" s="19">
        <f t="shared" si="2"/>
        <v>2</v>
      </c>
      <c r="I21" s="21">
        <f t="shared" si="3"/>
        <v>0.75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13</v>
      </c>
      <c r="H22" s="19">
        <f t="shared" si="2"/>
        <v>7</v>
      </c>
      <c r="I22" s="21">
        <f t="shared" si="3"/>
        <v>0.65</v>
      </c>
      <c r="J22" s="22"/>
      <c r="K22" s="20"/>
      <c r="L22" s="19"/>
      <c r="M22" s="21"/>
      <c r="N22" s="19">
        <v>4</v>
      </c>
      <c r="O22" s="20">
        <v>0</v>
      </c>
      <c r="P22" s="19">
        <f>N22-O22</f>
        <v>4</v>
      </c>
      <c r="Q22" s="21">
        <f>O22/N22</f>
        <v>0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3</v>
      </c>
      <c r="P25" s="19">
        <f>N25-O25</f>
        <v>0</v>
      </c>
      <c r="Q25" s="21">
        <f>O25/N25</f>
        <v>1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8</v>
      </c>
      <c r="H31" s="19">
        <f t="shared" si="4"/>
        <v>2</v>
      </c>
      <c r="I31" s="21">
        <f t="shared" si="5"/>
        <v>0.8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15</v>
      </c>
      <c r="H32" s="19">
        <f t="shared" si="4"/>
        <v>5</v>
      </c>
      <c r="I32" s="21">
        <f t="shared" si="5"/>
        <v>0.75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6</v>
      </c>
      <c r="H34" s="19">
        <f t="shared" si="4"/>
        <v>4</v>
      </c>
      <c r="I34" s="21">
        <f t="shared" si="5"/>
        <v>0.6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2</v>
      </c>
      <c r="P36" s="19">
        <f>N36-O36</f>
        <v>1</v>
      </c>
      <c r="Q36" s="21">
        <f>O36/N36</f>
        <v>0.66666666666666663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715</v>
      </c>
      <c r="G38" s="27">
        <f>SUM(G7:G37)</f>
        <v>681</v>
      </c>
      <c r="H38" s="27">
        <f t="shared" si="4"/>
        <v>34</v>
      </c>
      <c r="I38" s="28">
        <f t="shared" si="5"/>
        <v>0.95244755244755241</v>
      </c>
      <c r="J38" s="27">
        <f>SUM(J7:J37)</f>
        <v>10</v>
      </c>
      <c r="K38" s="27">
        <f>SUM(K7:K37)</f>
        <v>6</v>
      </c>
      <c r="L38" s="27">
        <f>J38-K38</f>
        <v>4</v>
      </c>
      <c r="M38" s="28">
        <f>K38/J38</f>
        <v>0.6</v>
      </c>
      <c r="N38" s="27">
        <f>SUM(N7:N37)</f>
        <v>103</v>
      </c>
      <c r="O38" s="27">
        <f>SUM(O7:O37)</f>
        <v>64</v>
      </c>
      <c r="P38" s="27">
        <f>SUM(P7:P37)</f>
        <v>39</v>
      </c>
      <c r="Q38" s="28">
        <f>O38/N38</f>
        <v>0.62135922330097082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13</v>
      </c>
      <c r="H44" s="32">
        <f t="shared" si="4"/>
        <v>2</v>
      </c>
      <c r="I44" s="34">
        <f t="shared" si="5"/>
        <v>0.8666666666666667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0</v>
      </c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2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1</v>
      </c>
      <c r="P52" s="32">
        <f>N52-O52</f>
        <v>1</v>
      </c>
      <c r="Q52" s="34">
        <f>O52/N52</f>
        <v>0.5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126</v>
      </c>
      <c r="H54" s="27">
        <f>SUM(H39:H53)</f>
        <v>39</v>
      </c>
      <c r="I54" s="28">
        <f t="shared" si="5"/>
        <v>0.76363636363636367</v>
      </c>
      <c r="J54" s="27">
        <f>SUM(J39:J53)</f>
        <v>22</v>
      </c>
      <c r="K54" s="27">
        <f>SUM(K39:K53)</f>
        <v>22</v>
      </c>
      <c r="L54" s="27">
        <f>SUM(L39:L53)</f>
        <v>0</v>
      </c>
      <c r="M54" s="28">
        <f>K54/J54</f>
        <v>1</v>
      </c>
      <c r="N54" s="27">
        <f>SUM(N39:N53)</f>
        <v>20</v>
      </c>
      <c r="O54" s="27">
        <f>SUM(O39:O53)</f>
        <v>9</v>
      </c>
      <c r="P54" s="27">
        <f>N54-O54</f>
        <v>11</v>
      </c>
      <c r="Q54" s="28">
        <f>O54/N54</f>
        <v>0.45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8</v>
      </c>
      <c r="H55" s="39">
        <f t="shared" ref="H55:H71" si="6">F55-G55</f>
        <v>2</v>
      </c>
      <c r="I55" s="41">
        <f t="shared" si="5"/>
        <v>0.8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1</v>
      </c>
      <c r="P55" s="39">
        <v>3</v>
      </c>
      <c r="Q55" s="41">
        <f>O55/N55</f>
        <v>0.33333333333333331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8</v>
      </c>
      <c r="H59" s="39">
        <f t="shared" si="6"/>
        <v>2</v>
      </c>
      <c r="I59" s="41">
        <f t="shared" si="5"/>
        <v>0.8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9</v>
      </c>
      <c r="H60" s="39">
        <f t="shared" si="6"/>
        <v>5</v>
      </c>
      <c r="I60" s="41">
        <f t="shared" ref="I60:I89" si="7">G60/F60</f>
        <v>0.6428571428571429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2</v>
      </c>
      <c r="H61" s="39">
        <f t="shared" si="6"/>
        <v>6</v>
      </c>
      <c r="I61" s="41">
        <f t="shared" si="7"/>
        <v>0.25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7"/>
        <v>1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20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6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5</v>
      </c>
      <c r="P66" s="39">
        <f>N66-O66</f>
        <v>1</v>
      </c>
      <c r="Q66" s="41">
        <f>O66/N66</f>
        <v>0.83333333333333337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8</v>
      </c>
      <c r="H68" s="39">
        <f t="shared" si="6"/>
        <v>2</v>
      </c>
      <c r="I68" s="41">
        <f t="shared" si="7"/>
        <v>0.8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176</v>
      </c>
      <c r="H72" s="27">
        <f>SUM(H55:H71)</f>
        <v>18</v>
      </c>
      <c r="I72" s="28">
        <f t="shared" si="7"/>
        <v>0.90721649484536082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17</v>
      </c>
      <c r="P72" s="27">
        <f>SUM(P55:P71)</f>
        <v>4</v>
      </c>
      <c r="Q72" s="28">
        <f>O72/N72</f>
        <v>0.85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>
        <v>2</v>
      </c>
      <c r="L75" s="46">
        <f>J75-K75</f>
        <v>3</v>
      </c>
      <c r="M75" s="48">
        <f>K75/J75</f>
        <v>0.4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4</v>
      </c>
      <c r="H79" s="46">
        <f t="shared" si="8"/>
        <v>3</v>
      </c>
      <c r="I79" s="48">
        <f t="shared" si="7"/>
        <v>0.5714285714285714</v>
      </c>
      <c r="J79" s="49"/>
      <c r="K79" s="47"/>
      <c r="L79" s="46"/>
      <c r="M79" s="48"/>
      <c r="N79" s="46">
        <v>10</v>
      </c>
      <c r="O79" s="47">
        <v>0</v>
      </c>
      <c r="P79" s="46">
        <f>N79-O79</f>
        <v>10</v>
      </c>
      <c r="Q79" s="48">
        <f>O79/N79</f>
        <v>0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20</v>
      </c>
      <c r="H80" s="46">
        <f t="shared" si="8"/>
        <v>8</v>
      </c>
      <c r="I80" s="48">
        <f t="shared" si="7"/>
        <v>0.7142857142857143</v>
      </c>
      <c r="J80" s="49"/>
      <c r="K80" s="47"/>
      <c r="L80" s="46"/>
      <c r="M80" s="48"/>
      <c r="N80" s="46">
        <v>7</v>
      </c>
      <c r="O80" s="47">
        <v>4</v>
      </c>
      <c r="P80" s="46">
        <f>N80-O80</f>
        <v>3</v>
      </c>
      <c r="Q80" s="48">
        <f>O80/N80</f>
        <v>0.5714285714285714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6</v>
      </c>
      <c r="H81" s="46">
        <f t="shared" si="8"/>
        <v>4</v>
      </c>
      <c r="I81" s="48">
        <f t="shared" si="7"/>
        <v>0.6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7</v>
      </c>
      <c r="H82" s="46">
        <f t="shared" si="8"/>
        <v>3</v>
      </c>
      <c r="I82" s="48">
        <f t="shared" si="7"/>
        <v>0.7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9</v>
      </c>
      <c r="H84" s="46">
        <f t="shared" si="8"/>
        <v>1</v>
      </c>
      <c r="I84" s="48">
        <f t="shared" si="7"/>
        <v>0.9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6</v>
      </c>
      <c r="H85" s="46">
        <f t="shared" si="8"/>
        <v>3</v>
      </c>
      <c r="I85" s="48">
        <f t="shared" si="7"/>
        <v>0.66666666666666663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2</v>
      </c>
      <c r="P86" s="46">
        <f>N86-O86</f>
        <v>0</v>
      </c>
      <c r="Q86" s="48">
        <f>O86/N86</f>
        <v>1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0</v>
      </c>
      <c r="P87" s="46">
        <f>N87-O87</f>
        <v>2</v>
      </c>
      <c r="Q87" s="48">
        <f>O87/N87</f>
        <v>0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193</v>
      </c>
      <c r="H88" s="52">
        <f>SUM(H73:H87)</f>
        <v>24</v>
      </c>
      <c r="I88" s="53">
        <f t="shared" si="7"/>
        <v>0.88940092165898621</v>
      </c>
      <c r="J88" s="52">
        <f>SUM(J73:J87)</f>
        <v>5</v>
      </c>
      <c r="K88" s="52">
        <f>SUM(K73:K87)</f>
        <v>2</v>
      </c>
      <c r="L88" s="52">
        <f>J88-K88</f>
        <v>3</v>
      </c>
      <c r="M88" s="53">
        <f>K88/J88</f>
        <v>0.4</v>
      </c>
      <c r="N88" s="52">
        <f>SUM(N73:N87)</f>
        <v>29</v>
      </c>
      <c r="O88" s="52">
        <f>SUM(O73:O87)</f>
        <v>13</v>
      </c>
      <c r="P88" s="52">
        <f>SUM(P73:P87)</f>
        <v>16</v>
      </c>
      <c r="Q88" s="53">
        <f>O88/N88</f>
        <v>0.44827586206896552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1291</v>
      </c>
      <c r="G89" s="52">
        <f>G38+G54+G72+G88</f>
        <v>1176</v>
      </c>
      <c r="H89" s="52">
        <f>H38+H54+H72+H88</f>
        <v>115</v>
      </c>
      <c r="I89" s="53">
        <f t="shared" si="7"/>
        <v>0.91092176607281172</v>
      </c>
      <c r="J89" s="52">
        <f>J38+J54+J72+J88</f>
        <v>42</v>
      </c>
      <c r="K89" s="52">
        <f>K38+K54+K72+K88</f>
        <v>33</v>
      </c>
      <c r="L89" s="52">
        <f>L38+L54+L72+L88</f>
        <v>9</v>
      </c>
      <c r="M89" s="53">
        <f>K89/J89</f>
        <v>0.7857142857142857</v>
      </c>
      <c r="N89" s="52">
        <f>N38+N54+N72+N88</f>
        <v>172</v>
      </c>
      <c r="O89" s="52">
        <f>O38+O54+O72+O88</f>
        <v>103</v>
      </c>
      <c r="P89" s="52">
        <f>P38+P54+P72+P88</f>
        <v>70</v>
      </c>
      <c r="Q89" s="53">
        <f>O89/N89</f>
        <v>0.59883720930232553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213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715</v>
      </c>
      <c r="G99" s="58">
        <f t="shared" si="9"/>
        <v>681</v>
      </c>
      <c r="H99" s="58">
        <f t="shared" si="9"/>
        <v>34</v>
      </c>
      <c r="I99" s="59">
        <f t="shared" si="9"/>
        <v>0.95244755244755241</v>
      </c>
      <c r="J99" s="58">
        <f t="shared" si="9"/>
        <v>10</v>
      </c>
      <c r="K99" s="58">
        <f t="shared" si="9"/>
        <v>6</v>
      </c>
      <c r="L99" s="58">
        <f t="shared" si="9"/>
        <v>4</v>
      </c>
      <c r="M99" s="59">
        <f t="shared" si="9"/>
        <v>0.6</v>
      </c>
      <c r="N99" s="58">
        <f t="shared" si="9"/>
        <v>103</v>
      </c>
      <c r="O99" s="58">
        <f t="shared" si="9"/>
        <v>64</v>
      </c>
      <c r="P99" s="58">
        <f t="shared" si="9"/>
        <v>39</v>
      </c>
      <c r="Q99" s="59">
        <f t="shared" si="9"/>
        <v>0.62135922330097082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828</v>
      </c>
      <c r="W99" s="58">
        <f t="shared" si="10"/>
        <v>751</v>
      </c>
      <c r="X99" s="58">
        <f>V99-W99</f>
        <v>77</v>
      </c>
      <c r="Y99" s="59">
        <f>W99/V99</f>
        <v>0.90700483091787443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126</v>
      </c>
      <c r="H100" s="60">
        <f t="shared" si="11"/>
        <v>39</v>
      </c>
      <c r="I100" s="61">
        <f t="shared" si="11"/>
        <v>0.76363636363636367</v>
      </c>
      <c r="J100" s="60">
        <f t="shared" si="11"/>
        <v>22</v>
      </c>
      <c r="K100" s="60">
        <f t="shared" si="11"/>
        <v>22</v>
      </c>
      <c r="L100" s="60">
        <f t="shared" si="11"/>
        <v>0</v>
      </c>
      <c r="M100" s="61">
        <f t="shared" si="11"/>
        <v>1</v>
      </c>
      <c r="N100" s="60">
        <f t="shared" si="11"/>
        <v>20</v>
      </c>
      <c r="O100" s="60">
        <f t="shared" si="11"/>
        <v>9</v>
      </c>
      <c r="P100" s="60">
        <f t="shared" si="11"/>
        <v>11</v>
      </c>
      <c r="Q100" s="61">
        <f t="shared" si="11"/>
        <v>0.45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157</v>
      </c>
      <c r="X100" s="58">
        <f>V100-W100</f>
        <v>50</v>
      </c>
      <c r="Y100" s="59">
        <f>W100/V100</f>
        <v>0.75845410628019327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176</v>
      </c>
      <c r="H101" s="62">
        <f t="shared" si="12"/>
        <v>18</v>
      </c>
      <c r="I101" s="63">
        <f t="shared" si="12"/>
        <v>0.90721649484536082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17</v>
      </c>
      <c r="P101" s="62">
        <f t="shared" si="12"/>
        <v>4</v>
      </c>
      <c r="Q101" s="63">
        <f t="shared" si="12"/>
        <v>0.85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196</v>
      </c>
      <c r="X101" s="58">
        <f>V101-W101</f>
        <v>23</v>
      </c>
      <c r="Y101" s="59">
        <f>W101/V101</f>
        <v>0.89497716894977164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193</v>
      </c>
      <c r="H102" s="52">
        <f t="shared" si="13"/>
        <v>24</v>
      </c>
      <c r="I102" s="53">
        <f t="shared" si="13"/>
        <v>0.88940092165898621</v>
      </c>
      <c r="J102" s="52">
        <f t="shared" si="13"/>
        <v>5</v>
      </c>
      <c r="K102" s="52">
        <f t="shared" si="13"/>
        <v>2</v>
      </c>
      <c r="L102" s="52">
        <f t="shared" si="13"/>
        <v>3</v>
      </c>
      <c r="M102" s="53">
        <f t="shared" si="13"/>
        <v>0.4</v>
      </c>
      <c r="N102" s="52">
        <f t="shared" si="13"/>
        <v>29</v>
      </c>
      <c r="O102" s="52">
        <f t="shared" si="13"/>
        <v>13</v>
      </c>
      <c r="P102" s="52">
        <f t="shared" si="13"/>
        <v>16</v>
      </c>
      <c r="Q102" s="53">
        <f t="shared" si="13"/>
        <v>0.44827586206896552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208</v>
      </c>
      <c r="X102" s="58">
        <f>V102-W102</f>
        <v>43</v>
      </c>
      <c r="Y102" s="59">
        <f>W102/V102</f>
        <v>0.82868525896414347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1291</v>
      </c>
      <c r="G103" s="52">
        <f t="shared" si="14"/>
        <v>1176</v>
      </c>
      <c r="H103" s="52">
        <f t="shared" si="14"/>
        <v>115</v>
      </c>
      <c r="I103" s="53">
        <f t="shared" si="14"/>
        <v>0.91092176607281172</v>
      </c>
      <c r="J103" s="52">
        <f t="shared" si="14"/>
        <v>42</v>
      </c>
      <c r="K103" s="52">
        <f t="shared" si="14"/>
        <v>33</v>
      </c>
      <c r="L103" s="52">
        <f t="shared" si="14"/>
        <v>9</v>
      </c>
      <c r="M103" s="53">
        <f t="shared" si="14"/>
        <v>0.7857142857142857</v>
      </c>
      <c r="N103" s="52">
        <f t="shared" si="14"/>
        <v>172</v>
      </c>
      <c r="O103" s="52">
        <f t="shared" si="14"/>
        <v>103</v>
      </c>
      <c r="P103" s="52">
        <f t="shared" si="14"/>
        <v>70</v>
      </c>
      <c r="Q103" s="53">
        <f t="shared" si="14"/>
        <v>0.59883720930232553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1505</v>
      </c>
      <c r="W103" s="58">
        <f t="shared" si="10"/>
        <v>1312</v>
      </c>
      <c r="X103" s="58">
        <f>V103-W103</f>
        <v>193</v>
      </c>
      <c r="Y103" s="59">
        <f>W103/V103</f>
        <v>0.87176079734219269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214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1333</v>
      </c>
      <c r="J116" s="116"/>
      <c r="K116" s="116"/>
      <c r="L116" s="117">
        <f>G89+K89</f>
        <v>1209</v>
      </c>
      <c r="M116" s="117"/>
      <c r="N116" s="117"/>
      <c r="O116" s="117">
        <f>I116-L116</f>
        <v>124</v>
      </c>
      <c r="P116" s="117"/>
      <c r="Q116" s="117"/>
      <c r="R116" s="118">
        <f>L116/I116</f>
        <v>0.90697674418604646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103</v>
      </c>
      <c r="M117" s="117"/>
      <c r="N117" s="117"/>
      <c r="O117" s="117">
        <f>I117-L117</f>
        <v>69</v>
      </c>
      <c r="P117" s="117"/>
      <c r="Q117" s="117"/>
      <c r="R117" s="118">
        <f>L117/I117</f>
        <v>0.59883720930232553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1505</v>
      </c>
      <c r="J118" s="116"/>
      <c r="K118" s="116"/>
      <c r="L118" s="117">
        <f>SUM(L116:L117)</f>
        <v>1312</v>
      </c>
      <c r="M118" s="117"/>
      <c r="N118" s="117"/>
      <c r="O118" s="117">
        <f>SUM(O116:O117)</f>
        <v>193</v>
      </c>
      <c r="P118" s="117"/>
      <c r="Q118" s="117"/>
      <c r="R118" s="118">
        <f>L118/I118</f>
        <v>0.87176079734219269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1835</v>
      </c>
      <c r="G124" s="67">
        <v>938</v>
      </c>
      <c r="H124" s="67">
        <f>F124-G124</f>
        <v>897</v>
      </c>
      <c r="I124" s="68">
        <f>G124/F124</f>
        <v>0.5111716621253406</v>
      </c>
      <c r="J124" s="67">
        <v>433</v>
      </c>
      <c r="K124" s="67">
        <v>177</v>
      </c>
      <c r="L124" s="67">
        <f>J124-K124</f>
        <v>256</v>
      </c>
      <c r="M124" s="68">
        <f>K124/J124</f>
        <v>0.40877598152424943</v>
      </c>
    </row>
    <row r="125" spans="5:20">
      <c r="E125" s="64" t="s">
        <v>61</v>
      </c>
      <c r="F125" s="67">
        <v>1257</v>
      </c>
      <c r="G125" s="67">
        <v>568</v>
      </c>
      <c r="H125" s="67">
        <f>F125-G125</f>
        <v>689</v>
      </c>
      <c r="I125" s="68">
        <f>G125/F125</f>
        <v>0.45186953062848051</v>
      </c>
      <c r="J125" s="67">
        <v>400</v>
      </c>
      <c r="K125" s="67">
        <v>108</v>
      </c>
      <c r="L125" s="67">
        <f>J125-K125</f>
        <v>292</v>
      </c>
      <c r="M125" s="68">
        <f>K125/J125</f>
        <v>0.27</v>
      </c>
    </row>
    <row r="126" spans="5:20">
      <c r="E126" s="64" t="s">
        <v>85</v>
      </c>
      <c r="F126" s="67">
        <v>1194</v>
      </c>
      <c r="G126" s="67">
        <v>509</v>
      </c>
      <c r="H126" s="67">
        <f>F126-G126</f>
        <v>685</v>
      </c>
      <c r="I126" s="68">
        <f>G126/F126</f>
        <v>0.42629815745393634</v>
      </c>
      <c r="J126" s="67">
        <v>350</v>
      </c>
      <c r="K126" s="67">
        <v>154</v>
      </c>
      <c r="L126" s="67">
        <f>J126-K126</f>
        <v>196</v>
      </c>
      <c r="M126" s="68">
        <f>K126/J126</f>
        <v>0.44</v>
      </c>
    </row>
    <row r="127" spans="5:20">
      <c r="E127" s="64" t="s">
        <v>109</v>
      </c>
      <c r="F127" s="67">
        <v>1751</v>
      </c>
      <c r="G127" s="67">
        <v>848</v>
      </c>
      <c r="H127" s="67">
        <f>F127-G127</f>
        <v>903</v>
      </c>
      <c r="I127" s="68">
        <f>G127/F127</f>
        <v>0.48429468874928611</v>
      </c>
      <c r="J127" s="67">
        <v>448</v>
      </c>
      <c r="K127" s="67">
        <v>132</v>
      </c>
      <c r="L127" s="67">
        <f>J127-K127</f>
        <v>316</v>
      </c>
      <c r="M127" s="68">
        <f>K127/J127</f>
        <v>0.29464285714285715</v>
      </c>
    </row>
    <row r="128" spans="5:20">
      <c r="E128" s="64" t="s">
        <v>138</v>
      </c>
      <c r="F128" s="64">
        <f>F124+F125+F126+F127</f>
        <v>6037</v>
      </c>
      <c r="G128" s="64">
        <f>G124+G125+G126+G127</f>
        <v>2863</v>
      </c>
      <c r="H128" s="64">
        <f>H124+H125+H126+H127</f>
        <v>3174</v>
      </c>
      <c r="I128" s="69">
        <f>G128/F128</f>
        <v>0.47424217326486667</v>
      </c>
      <c r="J128" s="64">
        <f>J124+J125+J126+J127</f>
        <v>1631</v>
      </c>
      <c r="K128" s="64">
        <f>K124+K125+K126+K127</f>
        <v>571</v>
      </c>
      <c r="L128" s="64">
        <f>L124+L125+L126+L127</f>
        <v>1060</v>
      </c>
      <c r="M128" s="69">
        <f>K128/J128</f>
        <v>0.3500919681177192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213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725</v>
      </c>
      <c r="G146" s="72">
        <f t="shared" si="15"/>
        <v>687</v>
      </c>
      <c r="H146" s="72">
        <f>F146-G146</f>
        <v>38</v>
      </c>
      <c r="I146" s="73">
        <f>G146/F146</f>
        <v>0.94758620689655171</v>
      </c>
      <c r="J146" s="74">
        <f t="shared" ref="J146:K150" si="16">F124</f>
        <v>1835</v>
      </c>
      <c r="K146" s="74">
        <f t="shared" si="16"/>
        <v>938</v>
      </c>
      <c r="L146" s="75">
        <f>J146-K146</f>
        <v>897</v>
      </c>
      <c r="M146" s="73">
        <f>K146/J146</f>
        <v>0.5111716621253406</v>
      </c>
      <c r="N146" s="72">
        <f t="shared" ref="N146:O150" si="17">N99+R99</f>
        <v>103</v>
      </c>
      <c r="O146" s="72">
        <f t="shared" si="17"/>
        <v>64</v>
      </c>
      <c r="P146" s="72">
        <f>N146-O146</f>
        <v>39</v>
      </c>
      <c r="Q146" s="73">
        <f>O146/N146</f>
        <v>0.62135922330097082</v>
      </c>
      <c r="R146" s="74">
        <f t="shared" ref="R146:S150" si="18">J124</f>
        <v>433</v>
      </c>
      <c r="S146" s="74">
        <f t="shared" si="18"/>
        <v>177</v>
      </c>
      <c r="T146" s="75">
        <f>R146-S146</f>
        <v>256</v>
      </c>
      <c r="U146" s="73">
        <f>S146/R146</f>
        <v>0.40877598152424943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148</v>
      </c>
      <c r="H147" s="76">
        <f>F147-G147</f>
        <v>39</v>
      </c>
      <c r="I147" s="77">
        <f>G147/F147</f>
        <v>0.79144385026737973</v>
      </c>
      <c r="J147" s="78">
        <f t="shared" si="16"/>
        <v>1257</v>
      </c>
      <c r="K147" s="78">
        <f t="shared" si="16"/>
        <v>568</v>
      </c>
      <c r="L147" s="79">
        <f>J147-K147</f>
        <v>689</v>
      </c>
      <c r="M147" s="77">
        <f>K147/J147</f>
        <v>0.45186953062848051</v>
      </c>
      <c r="N147" s="76">
        <f t="shared" si="17"/>
        <v>20</v>
      </c>
      <c r="O147" s="76">
        <f t="shared" si="17"/>
        <v>9</v>
      </c>
      <c r="P147" s="76">
        <f>N147-O147</f>
        <v>11</v>
      </c>
      <c r="Q147" s="77">
        <f>O147/N147</f>
        <v>0.45</v>
      </c>
      <c r="R147" s="78">
        <f t="shared" si="18"/>
        <v>400</v>
      </c>
      <c r="S147" s="78">
        <f t="shared" si="18"/>
        <v>108</v>
      </c>
      <c r="T147" s="79">
        <f>R147-S147</f>
        <v>292</v>
      </c>
      <c r="U147" s="77">
        <f>S147/R147</f>
        <v>0.27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179</v>
      </c>
      <c r="H148" s="80">
        <f>F148-G148</f>
        <v>20</v>
      </c>
      <c r="I148" s="81">
        <f>G148/F148</f>
        <v>0.89949748743718594</v>
      </c>
      <c r="J148" s="82">
        <f t="shared" si="16"/>
        <v>1194</v>
      </c>
      <c r="K148" s="82">
        <f t="shared" si="16"/>
        <v>509</v>
      </c>
      <c r="L148" s="83">
        <f>J148-K148</f>
        <v>685</v>
      </c>
      <c r="M148" s="81">
        <f>K148/J148</f>
        <v>0.42629815745393634</v>
      </c>
      <c r="N148" s="80">
        <f t="shared" si="17"/>
        <v>20</v>
      </c>
      <c r="O148" s="80">
        <f t="shared" si="17"/>
        <v>17</v>
      </c>
      <c r="P148" s="80">
        <f>N148-O148</f>
        <v>3</v>
      </c>
      <c r="Q148" s="81">
        <f>O148/N148</f>
        <v>0.85</v>
      </c>
      <c r="R148" s="82">
        <f t="shared" si="18"/>
        <v>350</v>
      </c>
      <c r="S148" s="82">
        <f t="shared" si="18"/>
        <v>154</v>
      </c>
      <c r="T148" s="83">
        <f>R148-S148</f>
        <v>196</v>
      </c>
      <c r="U148" s="81">
        <f>S148/R148</f>
        <v>0.44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195</v>
      </c>
      <c r="H149" s="84">
        <f>F149-G149</f>
        <v>27</v>
      </c>
      <c r="I149" s="85">
        <f>G149/F149</f>
        <v>0.8783783783783784</v>
      </c>
      <c r="J149" s="86">
        <f t="shared" si="16"/>
        <v>1751</v>
      </c>
      <c r="K149" s="86">
        <f t="shared" si="16"/>
        <v>848</v>
      </c>
      <c r="L149" s="87">
        <f>J149-K149</f>
        <v>903</v>
      </c>
      <c r="M149" s="85">
        <f>K149/J149</f>
        <v>0.48429468874928611</v>
      </c>
      <c r="N149" s="84">
        <f t="shared" si="17"/>
        <v>29</v>
      </c>
      <c r="O149" s="84">
        <f t="shared" si="17"/>
        <v>13</v>
      </c>
      <c r="P149" s="84">
        <f>N149-O149</f>
        <v>16</v>
      </c>
      <c r="Q149" s="85">
        <f>O149/N149</f>
        <v>0.44827586206896552</v>
      </c>
      <c r="R149" s="86">
        <f t="shared" si="18"/>
        <v>448</v>
      </c>
      <c r="S149" s="86">
        <f t="shared" si="18"/>
        <v>132</v>
      </c>
      <c r="T149" s="87">
        <f>R149-S149</f>
        <v>316</v>
      </c>
      <c r="U149" s="85">
        <f>S149/R149</f>
        <v>0.29464285714285715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1333</v>
      </c>
      <c r="G150" s="88">
        <f t="shared" si="15"/>
        <v>1209</v>
      </c>
      <c r="H150" s="88">
        <f>F150-G150</f>
        <v>124</v>
      </c>
      <c r="I150" s="89">
        <f>G150/F150</f>
        <v>0.90697674418604646</v>
      </c>
      <c r="J150" s="90">
        <f t="shared" si="16"/>
        <v>6037</v>
      </c>
      <c r="K150" s="90">
        <f t="shared" si="16"/>
        <v>2863</v>
      </c>
      <c r="L150" s="91">
        <f>J150-K150</f>
        <v>3174</v>
      </c>
      <c r="M150" s="89">
        <f>K150/J150</f>
        <v>0.47424217326486667</v>
      </c>
      <c r="N150" s="88">
        <f t="shared" si="17"/>
        <v>172</v>
      </c>
      <c r="O150" s="88">
        <f t="shared" si="17"/>
        <v>103</v>
      </c>
      <c r="P150" s="88">
        <f>N150-O150</f>
        <v>69</v>
      </c>
      <c r="Q150" s="89">
        <f>O150/N150</f>
        <v>0.59883720930232553</v>
      </c>
      <c r="R150" s="90">
        <f t="shared" si="18"/>
        <v>1631</v>
      </c>
      <c r="S150" s="90">
        <f t="shared" si="18"/>
        <v>571</v>
      </c>
      <c r="T150" s="91">
        <f>R150-S150</f>
        <v>1060</v>
      </c>
      <c r="U150" s="89">
        <f>S150/R150</f>
        <v>0.3500919681177192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150"/>
  <sheetViews>
    <sheetView zoomScale="65" zoomScaleNormal="65" workbookViewId="0">
      <selection activeCell="O23" sqref="O2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/>
      <c r="L8" s="19">
        <f>J8-K8</f>
        <v>1</v>
      </c>
      <c r="M8" s="21">
        <f>K8/J8</f>
        <v>0</v>
      </c>
      <c r="N8" s="19">
        <v>10</v>
      </c>
      <c r="O8" s="20">
        <v>8</v>
      </c>
      <c r="P8" s="19">
        <f>N8-O8</f>
        <v>2</v>
      </c>
      <c r="Q8" s="21">
        <f>O8/N8</f>
        <v>0.8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25</v>
      </c>
      <c r="H9" s="19">
        <f>F9-G9</f>
        <v>3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183</v>
      </c>
      <c r="H12" s="19">
        <f t="shared" si="0"/>
        <v>3</v>
      </c>
      <c r="I12" s="21">
        <f t="shared" si="1"/>
        <v>0.9838709677419355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25</v>
      </c>
      <c r="H16" s="19">
        <f t="shared" si="0"/>
        <v>3</v>
      </c>
      <c r="I16" s="21">
        <f t="shared" si="1"/>
        <v>0.8928571428571429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28</v>
      </c>
      <c r="P18" s="19">
        <f>N18-O18</f>
        <v>6</v>
      </c>
      <c r="Q18" s="21">
        <f>O18/N18</f>
        <v>0.82352941176470584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19</v>
      </c>
      <c r="H22" s="19">
        <f t="shared" si="2"/>
        <v>1</v>
      </c>
      <c r="I22" s="21">
        <f t="shared" si="3"/>
        <v>0.95</v>
      </c>
      <c r="J22" s="22"/>
      <c r="K22" s="20"/>
      <c r="L22" s="19"/>
      <c r="M22" s="21"/>
      <c r="N22" s="19">
        <v>4</v>
      </c>
      <c r="O22" s="20">
        <v>0</v>
      </c>
      <c r="P22" s="19">
        <f>N22-O22</f>
        <v>4</v>
      </c>
      <c r="Q22" s="21">
        <f>O22/N22</f>
        <v>0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3</v>
      </c>
      <c r="P25" s="19">
        <f>N25-O25</f>
        <v>0</v>
      </c>
      <c r="Q25" s="21">
        <f>O25/N25</f>
        <v>1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30</v>
      </c>
      <c r="H30" s="19">
        <f t="shared" si="4"/>
        <v>0</v>
      </c>
      <c r="I30" s="21">
        <f t="shared" si="5"/>
        <v>1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7</v>
      </c>
      <c r="H31" s="19">
        <f t="shared" si="4"/>
        <v>3</v>
      </c>
      <c r="I31" s="21">
        <f t="shared" si="5"/>
        <v>0.7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14</v>
      </c>
      <c r="H32" s="19">
        <f t="shared" si="4"/>
        <v>6</v>
      </c>
      <c r="I32" s="21">
        <f t="shared" si="5"/>
        <v>0.7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6</v>
      </c>
      <c r="H34" s="19">
        <f t="shared" si="4"/>
        <v>4</v>
      </c>
      <c r="I34" s="21">
        <f t="shared" si="5"/>
        <v>0.6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5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>
        <v>3</v>
      </c>
      <c r="O36" s="20">
        <v>3</v>
      </c>
      <c r="P36" s="19">
        <f>N36-O36</f>
        <v>0</v>
      </c>
      <c r="Q36" s="21">
        <f>O36/N36</f>
        <v>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715</v>
      </c>
      <c r="G38" s="27">
        <f>SUM(G7:G37)</f>
        <v>681</v>
      </c>
      <c r="H38" s="27">
        <f t="shared" si="4"/>
        <v>34</v>
      </c>
      <c r="I38" s="28">
        <f t="shared" si="5"/>
        <v>0.95244755244755241</v>
      </c>
      <c r="J38" s="27">
        <f>SUM(J7:J37)</f>
        <v>10</v>
      </c>
      <c r="K38" s="27">
        <f>SUM(K7:K37)</f>
        <v>5</v>
      </c>
      <c r="L38" s="27">
        <f>J38-K38</f>
        <v>5</v>
      </c>
      <c r="M38" s="28">
        <f>K38/J38</f>
        <v>0.5</v>
      </c>
      <c r="N38" s="27">
        <f>SUM(N7:N37)</f>
        <v>103</v>
      </c>
      <c r="O38" s="27">
        <f>SUM(O7:O37)</f>
        <v>63</v>
      </c>
      <c r="P38" s="27">
        <f>SUM(P7:P37)</f>
        <v>40</v>
      </c>
      <c r="Q38" s="28">
        <f>O38/N38</f>
        <v>0.61165048543689315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7</v>
      </c>
      <c r="H41" s="32">
        <f t="shared" si="4"/>
        <v>3</v>
      </c>
      <c r="I41" s="34">
        <f t="shared" si="5"/>
        <v>0.7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2</v>
      </c>
      <c r="H42" s="32">
        <f t="shared" si="4"/>
        <v>8</v>
      </c>
      <c r="I42" s="34">
        <f t="shared" si="5"/>
        <v>0.2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12</v>
      </c>
      <c r="H44" s="32">
        <f t="shared" si="4"/>
        <v>3</v>
      </c>
      <c r="I44" s="34">
        <f t="shared" si="5"/>
        <v>0.8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11</v>
      </c>
      <c r="H46" s="32">
        <f t="shared" si="4"/>
        <v>1</v>
      </c>
      <c r="I46" s="34">
        <f t="shared" si="5"/>
        <v>0.91666666666666663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0</v>
      </c>
      <c r="H48" s="32">
        <f t="shared" si="4"/>
        <v>5</v>
      </c>
      <c r="I48" s="34">
        <f t="shared" si="5"/>
        <v>0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12</v>
      </c>
      <c r="L49" s="32">
        <f>J49-K49</f>
        <v>2</v>
      </c>
      <c r="M49" s="34">
        <f>K49/J49</f>
        <v>0.8571428571428571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2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1</v>
      </c>
      <c r="P52" s="32">
        <f>N52-O52</f>
        <v>1</v>
      </c>
      <c r="Q52" s="34">
        <f>O52/N52</f>
        <v>0.5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122</v>
      </c>
      <c r="H54" s="27">
        <f>SUM(H39:H53)</f>
        <v>43</v>
      </c>
      <c r="I54" s="28">
        <f t="shared" si="5"/>
        <v>0.73939393939393938</v>
      </c>
      <c r="J54" s="27">
        <f>SUM(J39:J53)</f>
        <v>22</v>
      </c>
      <c r="K54" s="27">
        <f>SUM(K39:K53)</f>
        <v>20</v>
      </c>
      <c r="L54" s="27">
        <f>SUM(L39:L53)</f>
        <v>2</v>
      </c>
      <c r="M54" s="28">
        <f>K54/J54</f>
        <v>0.90909090909090906</v>
      </c>
      <c r="N54" s="27">
        <f>SUM(N39:N53)</f>
        <v>20</v>
      </c>
      <c r="O54" s="27">
        <f>SUM(O39:O53)</f>
        <v>9</v>
      </c>
      <c r="P54" s="27">
        <f>N54-O54</f>
        <v>11</v>
      </c>
      <c r="Q54" s="28">
        <f>O54/N54</f>
        <v>0.45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8</v>
      </c>
      <c r="H55" s="39">
        <f t="shared" ref="H55:H71" si="6">F55-G55</f>
        <v>2</v>
      </c>
      <c r="I55" s="41">
        <f t="shared" si="5"/>
        <v>0.8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1</v>
      </c>
      <c r="P55" s="39">
        <v>3</v>
      </c>
      <c r="Q55" s="41">
        <f>O55/N55</f>
        <v>0.33333333333333331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8</v>
      </c>
      <c r="H59" s="39">
        <f t="shared" si="6"/>
        <v>2</v>
      </c>
      <c r="I59" s="41">
        <f t="shared" si="5"/>
        <v>0.8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7</v>
      </c>
      <c r="H60" s="39">
        <f t="shared" si="6"/>
        <v>7</v>
      </c>
      <c r="I60" s="41">
        <f t="shared" ref="I60:I89" si="7">G60/F60</f>
        <v>0.5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3</v>
      </c>
      <c r="H61" s="39">
        <f t="shared" si="6"/>
        <v>5</v>
      </c>
      <c r="I61" s="41">
        <f t="shared" si="7"/>
        <v>0.375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7</v>
      </c>
      <c r="H62" s="39">
        <f t="shared" si="6"/>
        <v>1</v>
      </c>
      <c r="I62" s="41">
        <f t="shared" si="7"/>
        <v>0.875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18</v>
      </c>
      <c r="H63" s="39">
        <f t="shared" si="6"/>
        <v>2</v>
      </c>
      <c r="I63" s="41">
        <f t="shared" si="7"/>
        <v>0.9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8</v>
      </c>
      <c r="H68" s="39">
        <f t="shared" si="6"/>
        <v>2</v>
      </c>
      <c r="I68" s="41">
        <f t="shared" si="7"/>
        <v>0.8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9</v>
      </c>
      <c r="H70" s="39">
        <f t="shared" si="6"/>
        <v>1</v>
      </c>
      <c r="I70" s="41">
        <f t="shared" si="7"/>
        <v>0.9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168</v>
      </c>
      <c r="H72" s="27">
        <f>SUM(H55:H71)</f>
        <v>26</v>
      </c>
      <c r="I72" s="28">
        <f t="shared" si="7"/>
        <v>0.865979381443299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18</v>
      </c>
      <c r="P72" s="27">
        <f>SUM(P55:P71)</f>
        <v>3</v>
      </c>
      <c r="Q72" s="28">
        <f>O72/N72</f>
        <v>0.9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>
        <v>2</v>
      </c>
      <c r="L75" s="46">
        <f>J75-K75</f>
        <v>3</v>
      </c>
      <c r="M75" s="48">
        <f>K75/J75</f>
        <v>0.4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14</v>
      </c>
      <c r="H77" s="46">
        <f t="shared" si="8"/>
        <v>1</v>
      </c>
      <c r="I77" s="48">
        <f t="shared" si="7"/>
        <v>0.93333333333333335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6</v>
      </c>
      <c r="H79" s="46">
        <f t="shared" si="8"/>
        <v>1</v>
      </c>
      <c r="I79" s="48">
        <f t="shared" si="7"/>
        <v>0.8571428571428571</v>
      </c>
      <c r="J79" s="49"/>
      <c r="K79" s="47"/>
      <c r="L79" s="46"/>
      <c r="M79" s="48"/>
      <c r="N79" s="46">
        <v>10</v>
      </c>
      <c r="O79" s="47">
        <v>1</v>
      </c>
      <c r="P79" s="46">
        <f>N79-O79</f>
        <v>9</v>
      </c>
      <c r="Q79" s="48">
        <f>O79/N79</f>
        <v>0.1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20</v>
      </c>
      <c r="H80" s="46">
        <f t="shared" si="8"/>
        <v>8</v>
      </c>
      <c r="I80" s="48">
        <f t="shared" si="7"/>
        <v>0.7142857142857143</v>
      </c>
      <c r="J80" s="49"/>
      <c r="K80" s="47"/>
      <c r="L80" s="46"/>
      <c r="M80" s="48"/>
      <c r="N80" s="46">
        <v>7</v>
      </c>
      <c r="O80" s="47">
        <v>4</v>
      </c>
      <c r="P80" s="46">
        <f>N80-O80</f>
        <v>3</v>
      </c>
      <c r="Q80" s="48">
        <f>O80/N80</f>
        <v>0.5714285714285714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7</v>
      </c>
      <c r="H82" s="46">
        <f t="shared" si="8"/>
        <v>3</v>
      </c>
      <c r="I82" s="48">
        <f t="shared" si="7"/>
        <v>0.7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10</v>
      </c>
      <c r="H83" s="46">
        <f t="shared" si="8"/>
        <v>0</v>
      </c>
      <c r="I83" s="48">
        <f t="shared" si="7"/>
        <v>1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9</v>
      </c>
      <c r="H84" s="46">
        <f t="shared" si="8"/>
        <v>1</v>
      </c>
      <c r="I84" s="48">
        <f t="shared" si="7"/>
        <v>0.9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9</v>
      </c>
      <c r="H85" s="46">
        <f t="shared" si="8"/>
        <v>0</v>
      </c>
      <c r="I85" s="48">
        <f t="shared" si="7"/>
        <v>1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8"/>
        <v>0</v>
      </c>
      <c r="I86" s="48">
        <f t="shared" si="7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0</v>
      </c>
      <c r="P86" s="46">
        <f>N86-O86</f>
        <v>2</v>
      </c>
      <c r="Q86" s="48">
        <f>O86/N86</f>
        <v>0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201</v>
      </c>
      <c r="H88" s="52">
        <f>SUM(H73:H87)</f>
        <v>16</v>
      </c>
      <c r="I88" s="53">
        <f t="shared" si="7"/>
        <v>0.92626728110599077</v>
      </c>
      <c r="J88" s="52">
        <f>SUM(J73:J87)</f>
        <v>5</v>
      </c>
      <c r="K88" s="52">
        <f>SUM(K73:K87)</f>
        <v>2</v>
      </c>
      <c r="L88" s="52">
        <f>J88-K88</f>
        <v>3</v>
      </c>
      <c r="M88" s="53">
        <f>K88/J88</f>
        <v>0.4</v>
      </c>
      <c r="N88" s="52">
        <f>SUM(N73:N87)</f>
        <v>29</v>
      </c>
      <c r="O88" s="52">
        <f>SUM(O73:O87)</f>
        <v>14</v>
      </c>
      <c r="P88" s="52">
        <f>SUM(P73:P87)</f>
        <v>15</v>
      </c>
      <c r="Q88" s="53">
        <f>O88/N88</f>
        <v>0.48275862068965519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1291</v>
      </c>
      <c r="G89" s="52">
        <f>G38+G54+G72+G88</f>
        <v>1172</v>
      </c>
      <c r="H89" s="52">
        <f>H38+H54+H72+H88</f>
        <v>119</v>
      </c>
      <c r="I89" s="53">
        <f t="shared" si="7"/>
        <v>0.90782339271882262</v>
      </c>
      <c r="J89" s="52">
        <f>J38+J54+J72+J88</f>
        <v>42</v>
      </c>
      <c r="K89" s="52">
        <f>K38+K54+K72+K88</f>
        <v>30</v>
      </c>
      <c r="L89" s="52">
        <f>L38+L54+L72+L88</f>
        <v>12</v>
      </c>
      <c r="M89" s="53">
        <f>K89/J89</f>
        <v>0.7142857142857143</v>
      </c>
      <c r="N89" s="52">
        <f>N38+N54+N72+N88</f>
        <v>172</v>
      </c>
      <c r="O89" s="52">
        <f>O38+O54+O72+O88</f>
        <v>104</v>
      </c>
      <c r="P89" s="52">
        <f>P38+P54+P72+P88</f>
        <v>69</v>
      </c>
      <c r="Q89" s="53">
        <f>O89/N89</f>
        <v>0.60465116279069764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215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715</v>
      </c>
      <c r="G99" s="58">
        <f t="shared" si="9"/>
        <v>681</v>
      </c>
      <c r="H99" s="58">
        <f t="shared" si="9"/>
        <v>34</v>
      </c>
      <c r="I99" s="59">
        <f t="shared" si="9"/>
        <v>0.95244755244755241</v>
      </c>
      <c r="J99" s="58">
        <f t="shared" si="9"/>
        <v>10</v>
      </c>
      <c r="K99" s="58">
        <f t="shared" si="9"/>
        <v>5</v>
      </c>
      <c r="L99" s="58">
        <f t="shared" si="9"/>
        <v>5</v>
      </c>
      <c r="M99" s="59">
        <f t="shared" si="9"/>
        <v>0.5</v>
      </c>
      <c r="N99" s="58">
        <f t="shared" si="9"/>
        <v>103</v>
      </c>
      <c r="O99" s="58">
        <f t="shared" si="9"/>
        <v>63</v>
      </c>
      <c r="P99" s="58">
        <f t="shared" si="9"/>
        <v>40</v>
      </c>
      <c r="Q99" s="59">
        <f t="shared" si="9"/>
        <v>0.61165048543689315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828</v>
      </c>
      <c r="W99" s="58">
        <f t="shared" si="10"/>
        <v>749</v>
      </c>
      <c r="X99" s="58">
        <f>V99-W99</f>
        <v>79</v>
      </c>
      <c r="Y99" s="59">
        <f>W99/V99</f>
        <v>0.90458937198067635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122</v>
      </c>
      <c r="H100" s="60">
        <f t="shared" si="11"/>
        <v>43</v>
      </c>
      <c r="I100" s="61">
        <f t="shared" si="11"/>
        <v>0.73939393939393938</v>
      </c>
      <c r="J100" s="60">
        <f t="shared" si="11"/>
        <v>22</v>
      </c>
      <c r="K100" s="60">
        <f t="shared" si="11"/>
        <v>20</v>
      </c>
      <c r="L100" s="60">
        <f t="shared" si="11"/>
        <v>2</v>
      </c>
      <c r="M100" s="61">
        <f t="shared" si="11"/>
        <v>0.90909090909090906</v>
      </c>
      <c r="N100" s="60">
        <f t="shared" si="11"/>
        <v>20</v>
      </c>
      <c r="O100" s="60">
        <f t="shared" si="11"/>
        <v>9</v>
      </c>
      <c r="P100" s="60">
        <f t="shared" si="11"/>
        <v>11</v>
      </c>
      <c r="Q100" s="61">
        <f t="shared" si="11"/>
        <v>0.45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151</v>
      </c>
      <c r="X100" s="58">
        <f>V100-W100</f>
        <v>56</v>
      </c>
      <c r="Y100" s="59">
        <f>W100/V100</f>
        <v>0.72946859903381644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168</v>
      </c>
      <c r="H101" s="62">
        <f t="shared" si="12"/>
        <v>26</v>
      </c>
      <c r="I101" s="63">
        <f t="shared" si="12"/>
        <v>0.865979381443299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18</v>
      </c>
      <c r="P101" s="62">
        <f t="shared" si="12"/>
        <v>3</v>
      </c>
      <c r="Q101" s="63">
        <f t="shared" si="12"/>
        <v>0.9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189</v>
      </c>
      <c r="X101" s="58">
        <f>V101-W101</f>
        <v>30</v>
      </c>
      <c r="Y101" s="59">
        <f>W101/V101</f>
        <v>0.86301369863013699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201</v>
      </c>
      <c r="H102" s="52">
        <f t="shared" si="13"/>
        <v>16</v>
      </c>
      <c r="I102" s="53">
        <f t="shared" si="13"/>
        <v>0.92626728110599077</v>
      </c>
      <c r="J102" s="52">
        <f t="shared" si="13"/>
        <v>5</v>
      </c>
      <c r="K102" s="52">
        <f t="shared" si="13"/>
        <v>2</v>
      </c>
      <c r="L102" s="52">
        <f t="shared" si="13"/>
        <v>3</v>
      </c>
      <c r="M102" s="53">
        <f t="shared" si="13"/>
        <v>0.4</v>
      </c>
      <c r="N102" s="52">
        <f t="shared" si="13"/>
        <v>29</v>
      </c>
      <c r="O102" s="52">
        <f t="shared" si="13"/>
        <v>14</v>
      </c>
      <c r="P102" s="52">
        <f t="shared" si="13"/>
        <v>15</v>
      </c>
      <c r="Q102" s="53">
        <f t="shared" si="13"/>
        <v>0.48275862068965519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217</v>
      </c>
      <c r="X102" s="58">
        <f>V102-W102</f>
        <v>34</v>
      </c>
      <c r="Y102" s="59">
        <f>W102/V102</f>
        <v>0.86454183266932272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1291</v>
      </c>
      <c r="G103" s="52">
        <f t="shared" si="14"/>
        <v>1172</v>
      </c>
      <c r="H103" s="52">
        <f t="shared" si="14"/>
        <v>119</v>
      </c>
      <c r="I103" s="53">
        <f t="shared" si="14"/>
        <v>0.90782339271882262</v>
      </c>
      <c r="J103" s="52">
        <f t="shared" si="14"/>
        <v>42</v>
      </c>
      <c r="K103" s="52">
        <f t="shared" si="14"/>
        <v>30</v>
      </c>
      <c r="L103" s="52">
        <f t="shared" si="14"/>
        <v>12</v>
      </c>
      <c r="M103" s="53">
        <f t="shared" si="14"/>
        <v>0.7142857142857143</v>
      </c>
      <c r="N103" s="52">
        <f t="shared" si="14"/>
        <v>172</v>
      </c>
      <c r="O103" s="52">
        <f t="shared" si="14"/>
        <v>104</v>
      </c>
      <c r="P103" s="52">
        <f t="shared" si="14"/>
        <v>69</v>
      </c>
      <c r="Q103" s="53">
        <f t="shared" si="14"/>
        <v>0.60465116279069764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1505</v>
      </c>
      <c r="W103" s="58">
        <f t="shared" si="10"/>
        <v>1306</v>
      </c>
      <c r="X103" s="58">
        <f>V103-W103</f>
        <v>199</v>
      </c>
      <c r="Y103" s="59">
        <f>W103/V103</f>
        <v>0.86777408637873754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216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1333</v>
      </c>
      <c r="J116" s="116"/>
      <c r="K116" s="116"/>
      <c r="L116" s="117">
        <f>G89+K89</f>
        <v>1202</v>
      </c>
      <c r="M116" s="117"/>
      <c r="N116" s="117"/>
      <c r="O116" s="117">
        <f>I116-L116</f>
        <v>131</v>
      </c>
      <c r="P116" s="117"/>
      <c r="Q116" s="117"/>
      <c r="R116" s="118">
        <f>L116/I116</f>
        <v>0.90172543135783945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104</v>
      </c>
      <c r="M117" s="117"/>
      <c r="N117" s="117"/>
      <c r="O117" s="117">
        <f>I117-L117</f>
        <v>68</v>
      </c>
      <c r="P117" s="117"/>
      <c r="Q117" s="117"/>
      <c r="R117" s="118">
        <f>L117/I117</f>
        <v>0.60465116279069764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1505</v>
      </c>
      <c r="J118" s="116"/>
      <c r="K118" s="116"/>
      <c r="L118" s="117">
        <f>SUM(L116:L117)</f>
        <v>1306</v>
      </c>
      <c r="M118" s="117"/>
      <c r="N118" s="117"/>
      <c r="O118" s="117">
        <f>SUM(O116:O117)</f>
        <v>199</v>
      </c>
      <c r="P118" s="117"/>
      <c r="Q118" s="117"/>
      <c r="R118" s="118">
        <f>L118/I118</f>
        <v>0.86777408637873754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1871</v>
      </c>
      <c r="G124" s="67">
        <v>948</v>
      </c>
      <c r="H124" s="67">
        <f>F124-G124</f>
        <v>923</v>
      </c>
      <c r="I124" s="68">
        <f>G124/F124</f>
        <v>0.50668091929449488</v>
      </c>
      <c r="J124" s="67">
        <v>440</v>
      </c>
      <c r="K124" s="67">
        <v>185</v>
      </c>
      <c r="L124" s="67">
        <f>J124-K124</f>
        <v>255</v>
      </c>
      <c r="M124" s="68">
        <f>K124/J124</f>
        <v>0.42045454545454547</v>
      </c>
    </row>
    <row r="125" spans="5:20">
      <c r="E125" s="64" t="s">
        <v>61</v>
      </c>
      <c r="F125" s="67">
        <v>1246</v>
      </c>
      <c r="G125" s="67">
        <v>586</v>
      </c>
      <c r="H125" s="67">
        <f>F125-G125</f>
        <v>660</v>
      </c>
      <c r="I125" s="68">
        <f>G125/F125</f>
        <v>0.47030497592295345</v>
      </c>
      <c r="J125" s="67">
        <v>400</v>
      </c>
      <c r="K125" s="67">
        <v>117</v>
      </c>
      <c r="L125" s="67">
        <f>J125-K125</f>
        <v>283</v>
      </c>
      <c r="M125" s="68">
        <f>K125/J125</f>
        <v>0.29249999999999998</v>
      </c>
    </row>
    <row r="126" spans="5:20">
      <c r="E126" s="64" t="s">
        <v>85</v>
      </c>
      <c r="F126" s="67">
        <v>1180</v>
      </c>
      <c r="G126" s="67">
        <v>528</v>
      </c>
      <c r="H126" s="67">
        <f>F126-G126</f>
        <v>652</v>
      </c>
      <c r="I126" s="68">
        <f>G126/F126</f>
        <v>0.44745762711864406</v>
      </c>
      <c r="J126" s="67">
        <v>347</v>
      </c>
      <c r="K126" s="67">
        <v>131</v>
      </c>
      <c r="L126" s="67">
        <f>J126-K126</f>
        <v>216</v>
      </c>
      <c r="M126" s="68">
        <f>K126/J126</f>
        <v>0.37752161383285304</v>
      </c>
    </row>
    <row r="127" spans="5:20">
      <c r="E127" s="64" t="s">
        <v>109</v>
      </c>
      <c r="F127" s="67">
        <v>1751</v>
      </c>
      <c r="G127" s="67">
        <v>872</v>
      </c>
      <c r="H127" s="67">
        <f>F127-G127</f>
        <v>879</v>
      </c>
      <c r="I127" s="68">
        <f>G127/F127</f>
        <v>0.49800114220445457</v>
      </c>
      <c r="J127" s="67">
        <v>448</v>
      </c>
      <c r="K127" s="67">
        <v>142</v>
      </c>
      <c r="L127" s="67">
        <f>J127-K127</f>
        <v>306</v>
      </c>
      <c r="M127" s="68">
        <f>K127/J127</f>
        <v>0.3169642857142857</v>
      </c>
    </row>
    <row r="128" spans="5:20">
      <c r="E128" s="64" t="s">
        <v>138</v>
      </c>
      <c r="F128" s="64">
        <f>F124+F125+F126+F127</f>
        <v>6048</v>
      </c>
      <c r="G128" s="64">
        <f>G124+G125+G126+G127</f>
        <v>2934</v>
      </c>
      <c r="H128" s="64">
        <f>H124+H125+H126+H127</f>
        <v>3114</v>
      </c>
      <c r="I128" s="69">
        <f>G128/F128</f>
        <v>0.48511904761904762</v>
      </c>
      <c r="J128" s="64">
        <f>J124+J125+J126+J127</f>
        <v>1635</v>
      </c>
      <c r="K128" s="64">
        <f>K124+K125+K126+K127</f>
        <v>575</v>
      </c>
      <c r="L128" s="64">
        <f>L124+L125+L126+L127</f>
        <v>1060</v>
      </c>
      <c r="M128" s="69">
        <f>K128/J128</f>
        <v>0.35168195718654433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215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725</v>
      </c>
      <c r="G146" s="72">
        <f t="shared" si="15"/>
        <v>686</v>
      </c>
      <c r="H146" s="72">
        <f>F146-G146</f>
        <v>39</v>
      </c>
      <c r="I146" s="73">
        <f>G146/F146</f>
        <v>0.94620689655172419</v>
      </c>
      <c r="J146" s="74">
        <f t="shared" ref="J146:K150" si="16">F124</f>
        <v>1871</v>
      </c>
      <c r="K146" s="74">
        <f t="shared" si="16"/>
        <v>948</v>
      </c>
      <c r="L146" s="75">
        <f>J146-K146</f>
        <v>923</v>
      </c>
      <c r="M146" s="73">
        <f>K146/J146</f>
        <v>0.50668091929449488</v>
      </c>
      <c r="N146" s="72">
        <f t="shared" ref="N146:O150" si="17">N99+R99</f>
        <v>103</v>
      </c>
      <c r="O146" s="72">
        <f t="shared" si="17"/>
        <v>63</v>
      </c>
      <c r="P146" s="72">
        <f>N146-O146</f>
        <v>40</v>
      </c>
      <c r="Q146" s="73">
        <f>O146/N146</f>
        <v>0.61165048543689315</v>
      </c>
      <c r="R146" s="74">
        <f t="shared" ref="R146:S150" si="18">J124</f>
        <v>440</v>
      </c>
      <c r="S146" s="74">
        <f t="shared" si="18"/>
        <v>185</v>
      </c>
      <c r="T146" s="75">
        <f>R146-S146</f>
        <v>255</v>
      </c>
      <c r="U146" s="73">
        <f>S146/R146</f>
        <v>0.42045454545454547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142</v>
      </c>
      <c r="H147" s="76">
        <f>F147-G147</f>
        <v>45</v>
      </c>
      <c r="I147" s="77">
        <f>G147/F147</f>
        <v>0.75935828877005351</v>
      </c>
      <c r="J147" s="78">
        <f t="shared" si="16"/>
        <v>1246</v>
      </c>
      <c r="K147" s="78">
        <f t="shared" si="16"/>
        <v>586</v>
      </c>
      <c r="L147" s="79">
        <f>J147-K147</f>
        <v>660</v>
      </c>
      <c r="M147" s="77">
        <f>K147/J147</f>
        <v>0.47030497592295345</v>
      </c>
      <c r="N147" s="76">
        <f t="shared" si="17"/>
        <v>20</v>
      </c>
      <c r="O147" s="76">
        <f t="shared" si="17"/>
        <v>9</v>
      </c>
      <c r="P147" s="76">
        <f>N147-O147</f>
        <v>11</v>
      </c>
      <c r="Q147" s="77">
        <f>O147/N147</f>
        <v>0.45</v>
      </c>
      <c r="R147" s="78">
        <f t="shared" si="18"/>
        <v>400</v>
      </c>
      <c r="S147" s="78">
        <f t="shared" si="18"/>
        <v>117</v>
      </c>
      <c r="T147" s="79">
        <f>R147-S147</f>
        <v>283</v>
      </c>
      <c r="U147" s="77">
        <f>S147/R147</f>
        <v>0.29249999999999998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171</v>
      </c>
      <c r="H148" s="80">
        <f>F148-G148</f>
        <v>28</v>
      </c>
      <c r="I148" s="81">
        <f>G148/F148</f>
        <v>0.85929648241206025</v>
      </c>
      <c r="J148" s="82">
        <f t="shared" si="16"/>
        <v>1180</v>
      </c>
      <c r="K148" s="82">
        <f t="shared" si="16"/>
        <v>528</v>
      </c>
      <c r="L148" s="83">
        <f>J148-K148</f>
        <v>652</v>
      </c>
      <c r="M148" s="81">
        <f>K148/J148</f>
        <v>0.44745762711864406</v>
      </c>
      <c r="N148" s="80">
        <f t="shared" si="17"/>
        <v>20</v>
      </c>
      <c r="O148" s="80">
        <f t="shared" si="17"/>
        <v>18</v>
      </c>
      <c r="P148" s="80">
        <f>N148-O148</f>
        <v>2</v>
      </c>
      <c r="Q148" s="81">
        <f>O148/N148</f>
        <v>0.9</v>
      </c>
      <c r="R148" s="82">
        <f t="shared" si="18"/>
        <v>347</v>
      </c>
      <c r="S148" s="82">
        <f t="shared" si="18"/>
        <v>131</v>
      </c>
      <c r="T148" s="83">
        <f>R148-S148</f>
        <v>216</v>
      </c>
      <c r="U148" s="81">
        <f>S148/R148</f>
        <v>0.37752161383285304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203</v>
      </c>
      <c r="H149" s="84">
        <f>F149-G149</f>
        <v>19</v>
      </c>
      <c r="I149" s="85">
        <f>G149/F149</f>
        <v>0.9144144144144144</v>
      </c>
      <c r="J149" s="86">
        <f t="shared" si="16"/>
        <v>1751</v>
      </c>
      <c r="K149" s="86">
        <f t="shared" si="16"/>
        <v>872</v>
      </c>
      <c r="L149" s="87">
        <f>J149-K149</f>
        <v>879</v>
      </c>
      <c r="M149" s="85">
        <f>K149/J149</f>
        <v>0.49800114220445457</v>
      </c>
      <c r="N149" s="84">
        <f t="shared" si="17"/>
        <v>29</v>
      </c>
      <c r="O149" s="84">
        <f t="shared" si="17"/>
        <v>14</v>
      </c>
      <c r="P149" s="84">
        <f>N149-O149</f>
        <v>15</v>
      </c>
      <c r="Q149" s="85">
        <f>O149/N149</f>
        <v>0.48275862068965519</v>
      </c>
      <c r="R149" s="86">
        <f t="shared" si="18"/>
        <v>448</v>
      </c>
      <c r="S149" s="86">
        <f t="shared" si="18"/>
        <v>142</v>
      </c>
      <c r="T149" s="87">
        <f>R149-S149</f>
        <v>306</v>
      </c>
      <c r="U149" s="85">
        <f>S149/R149</f>
        <v>0.3169642857142857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1333</v>
      </c>
      <c r="G150" s="88">
        <f t="shared" si="15"/>
        <v>1202</v>
      </c>
      <c r="H150" s="88">
        <f>F150-G150</f>
        <v>131</v>
      </c>
      <c r="I150" s="89">
        <f>G150/F150</f>
        <v>0.90172543135783945</v>
      </c>
      <c r="J150" s="90">
        <f t="shared" si="16"/>
        <v>6048</v>
      </c>
      <c r="K150" s="90">
        <f t="shared" si="16"/>
        <v>2934</v>
      </c>
      <c r="L150" s="91">
        <f>J150-K150</f>
        <v>3114</v>
      </c>
      <c r="M150" s="89">
        <f>K150/J150</f>
        <v>0.48511904761904762</v>
      </c>
      <c r="N150" s="88">
        <f t="shared" si="17"/>
        <v>172</v>
      </c>
      <c r="O150" s="88">
        <f t="shared" si="17"/>
        <v>104</v>
      </c>
      <c r="P150" s="88">
        <f>N150-O150</f>
        <v>68</v>
      </c>
      <c r="Q150" s="89">
        <f>O150/N150</f>
        <v>0.60465116279069764</v>
      </c>
      <c r="R150" s="90">
        <f t="shared" si="18"/>
        <v>1635</v>
      </c>
      <c r="S150" s="90">
        <f t="shared" si="18"/>
        <v>575</v>
      </c>
      <c r="T150" s="91">
        <f>R150-S150</f>
        <v>1060</v>
      </c>
      <c r="U150" s="89">
        <f>S150/R150</f>
        <v>0.35168195718654433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150"/>
  <sheetViews>
    <sheetView zoomScale="65" zoomScaleNormal="65" workbookViewId="0">
      <selection activeCell="O23" sqref="O2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17</v>
      </c>
      <c r="H7" s="19">
        <f>F7-G7</f>
        <v>3</v>
      </c>
      <c r="I7" s="21">
        <f>G7/F7</f>
        <v>0.85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28</v>
      </c>
      <c r="H16" s="19">
        <f t="shared" si="0"/>
        <v>0</v>
      </c>
      <c r="I16" s="21">
        <f t="shared" si="1"/>
        <v>1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1</v>
      </c>
      <c r="P17" s="19">
        <f>N17-O17</f>
        <v>1</v>
      </c>
      <c r="Q17" s="21">
        <f>O17/N17</f>
        <v>0.5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24</v>
      </c>
      <c r="H19" s="19">
        <f t="shared" ref="H19:H26" si="2">F19-G19</f>
        <v>5</v>
      </c>
      <c r="I19" s="21">
        <f t="shared" ref="I19:I26" si="3">G19/F19</f>
        <v>0.82758620689655171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7</v>
      </c>
      <c r="H21" s="19">
        <f t="shared" si="2"/>
        <v>1</v>
      </c>
      <c r="I21" s="21">
        <f t="shared" si="3"/>
        <v>0.875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17</v>
      </c>
      <c r="H22" s="19">
        <f t="shared" si="2"/>
        <v>3</v>
      </c>
      <c r="I22" s="21">
        <f t="shared" si="3"/>
        <v>0.85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/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/>
      <c r="L28" s="19">
        <f>J28-K28</f>
        <v>4</v>
      </c>
      <c r="M28" s="21">
        <f>K28/J28</f>
        <v>0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29</v>
      </c>
      <c r="H30" s="19">
        <f t="shared" si="4"/>
        <v>1</v>
      </c>
      <c r="I30" s="21">
        <f t="shared" si="5"/>
        <v>0.96666666666666667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6</v>
      </c>
      <c r="H31" s="19">
        <f t="shared" si="4"/>
        <v>4</v>
      </c>
      <c r="I31" s="21">
        <f t="shared" si="5"/>
        <v>0.6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19</v>
      </c>
      <c r="H32" s="19">
        <f t="shared" si="4"/>
        <v>1</v>
      </c>
      <c r="I32" s="21">
        <f t="shared" si="5"/>
        <v>0.95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7</v>
      </c>
      <c r="H34" s="19">
        <f t="shared" si="4"/>
        <v>3</v>
      </c>
      <c r="I34" s="21">
        <f t="shared" si="5"/>
        <v>0.7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2</v>
      </c>
      <c r="H36" s="19">
        <f t="shared" si="4"/>
        <v>3</v>
      </c>
      <c r="I36" s="21">
        <f t="shared" si="5"/>
        <v>0.4</v>
      </c>
      <c r="J36" s="22"/>
      <c r="K36" s="20"/>
      <c r="L36" s="19" t="s">
        <v>28</v>
      </c>
      <c r="M36" s="21"/>
      <c r="N36" s="19">
        <v>3</v>
      </c>
      <c r="O36" s="20">
        <v>3</v>
      </c>
      <c r="P36" s="19">
        <f>N36-O36</f>
        <v>0</v>
      </c>
      <c r="Q36" s="21">
        <f>O36/N36</f>
        <v>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9</v>
      </c>
      <c r="H37" s="19">
        <f t="shared" si="4"/>
        <v>1</v>
      </c>
      <c r="I37" s="21">
        <f t="shared" si="5"/>
        <v>0.9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715</v>
      </c>
      <c r="G38" s="27">
        <f>SUM(G7:G37)</f>
        <v>678</v>
      </c>
      <c r="H38" s="27">
        <f t="shared" si="4"/>
        <v>37</v>
      </c>
      <c r="I38" s="28">
        <f t="shared" si="5"/>
        <v>0.94825174825174829</v>
      </c>
      <c r="J38" s="27">
        <f>SUM(J7:J37)</f>
        <v>10</v>
      </c>
      <c r="K38" s="27">
        <f>SUM(K7:K37)</f>
        <v>5</v>
      </c>
      <c r="L38" s="27">
        <f>J38-K38</f>
        <v>5</v>
      </c>
      <c r="M38" s="28">
        <f>K38/J38</f>
        <v>0.5</v>
      </c>
      <c r="N38" s="27">
        <f>SUM(N7:N37)</f>
        <v>103</v>
      </c>
      <c r="O38" s="27">
        <f>SUM(O7:O37)</f>
        <v>68</v>
      </c>
      <c r="P38" s="27">
        <f>SUM(P7:P37)</f>
        <v>35</v>
      </c>
      <c r="Q38" s="28">
        <f>O38/N38</f>
        <v>0.66019417475728159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1</v>
      </c>
      <c r="H42" s="32">
        <f t="shared" si="4"/>
        <v>9</v>
      </c>
      <c r="I42" s="34">
        <f t="shared" si="5"/>
        <v>0.1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14</v>
      </c>
      <c r="H44" s="32">
        <f t="shared" si="4"/>
        <v>1</v>
      </c>
      <c r="I44" s="34">
        <f t="shared" si="5"/>
        <v>0.93333333333333335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9</v>
      </c>
      <c r="H46" s="32">
        <f t="shared" si="4"/>
        <v>3</v>
      </c>
      <c r="I46" s="34">
        <f t="shared" si="5"/>
        <v>0.75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2</v>
      </c>
      <c r="H49" s="32">
        <f t="shared" si="4"/>
        <v>7</v>
      </c>
      <c r="I49" s="34">
        <f t="shared" si="5"/>
        <v>0.22222222222222221</v>
      </c>
      <c r="J49" s="35">
        <v>14</v>
      </c>
      <c r="K49" s="33"/>
      <c r="L49" s="32">
        <f>J49-K49</f>
        <v>14</v>
      </c>
      <c r="M49" s="34">
        <f>K49/J49</f>
        <v>0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1</v>
      </c>
      <c r="P50" s="32">
        <f>N50-O50</f>
        <v>1</v>
      </c>
      <c r="Q50" s="34">
        <f>O50/N50</f>
        <v>0.5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1</v>
      </c>
      <c r="P52" s="32">
        <f>N52-O52</f>
        <v>1</v>
      </c>
      <c r="Q52" s="34">
        <f>O52/N52</f>
        <v>0.5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116</v>
      </c>
      <c r="H54" s="27">
        <f>SUM(H39:H53)</f>
        <v>49</v>
      </c>
      <c r="I54" s="28">
        <f t="shared" si="5"/>
        <v>0.70303030303030301</v>
      </c>
      <c r="J54" s="27">
        <f>SUM(J39:J53)</f>
        <v>22</v>
      </c>
      <c r="K54" s="27">
        <f>SUM(K39:K53)</f>
        <v>8</v>
      </c>
      <c r="L54" s="27">
        <f>SUM(L39:L53)</f>
        <v>14</v>
      </c>
      <c r="M54" s="28">
        <f>K54/J54</f>
        <v>0.36363636363636365</v>
      </c>
      <c r="N54" s="27">
        <f>SUM(N39:N53)</f>
        <v>20</v>
      </c>
      <c r="O54" s="27">
        <f>SUM(O39:O53)</f>
        <v>8</v>
      </c>
      <c r="P54" s="27">
        <f>N54-O54</f>
        <v>12</v>
      </c>
      <c r="Q54" s="28">
        <f>O54/N54</f>
        <v>0.4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1</v>
      </c>
      <c r="P55" s="39">
        <v>3</v>
      </c>
      <c r="Q55" s="41">
        <f>O55/N55</f>
        <v>0.33333333333333331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6</v>
      </c>
      <c r="H58" s="39">
        <f t="shared" si="6"/>
        <v>4</v>
      </c>
      <c r="I58" s="41">
        <f t="shared" si="5"/>
        <v>0.6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8</v>
      </c>
      <c r="H59" s="39">
        <f t="shared" si="6"/>
        <v>2</v>
      </c>
      <c r="I59" s="41">
        <f t="shared" si="5"/>
        <v>0.8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6</v>
      </c>
      <c r="H60" s="39">
        <f t="shared" si="6"/>
        <v>8</v>
      </c>
      <c r="I60" s="41">
        <f t="shared" ref="I60:I89" si="7">G60/F60</f>
        <v>0.42857142857142855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3</v>
      </c>
      <c r="H61" s="39">
        <f t="shared" si="6"/>
        <v>5</v>
      </c>
      <c r="I61" s="41">
        <f t="shared" si="7"/>
        <v>0.375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7</v>
      </c>
      <c r="H62" s="39">
        <f t="shared" si="6"/>
        <v>1</v>
      </c>
      <c r="I62" s="41">
        <f t="shared" si="7"/>
        <v>0.875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19</v>
      </c>
      <c r="H63" s="39">
        <f t="shared" si="6"/>
        <v>1</v>
      </c>
      <c r="I63" s="41">
        <f t="shared" si="7"/>
        <v>0.95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4</v>
      </c>
      <c r="H65" s="39">
        <f t="shared" si="6"/>
        <v>2</v>
      </c>
      <c r="I65" s="41">
        <f t="shared" si="7"/>
        <v>0.66666666666666663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10</v>
      </c>
      <c r="H68" s="39">
        <f t="shared" si="6"/>
        <v>0</v>
      </c>
      <c r="I68" s="41">
        <f t="shared" si="7"/>
        <v>1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171</v>
      </c>
      <c r="H72" s="27">
        <f>SUM(H55:H71)</f>
        <v>23</v>
      </c>
      <c r="I72" s="28">
        <f t="shared" si="7"/>
        <v>0.88144329896907214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18</v>
      </c>
      <c r="P72" s="27">
        <f>SUM(P55:P71)</f>
        <v>3</v>
      </c>
      <c r="Q72" s="28">
        <f>O72/N72</f>
        <v>0.9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2</v>
      </c>
      <c r="H75" s="46">
        <f t="shared" si="8"/>
        <v>3</v>
      </c>
      <c r="I75" s="48">
        <f t="shared" si="7"/>
        <v>0.4</v>
      </c>
      <c r="J75" s="49">
        <v>5</v>
      </c>
      <c r="K75" s="47"/>
      <c r="L75" s="46">
        <f>J75-K75</f>
        <v>5</v>
      </c>
      <c r="M75" s="48">
        <f>K75/J75</f>
        <v>0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5</v>
      </c>
      <c r="H79" s="46">
        <f t="shared" si="8"/>
        <v>2</v>
      </c>
      <c r="I79" s="48">
        <f t="shared" si="7"/>
        <v>0.7142857142857143</v>
      </c>
      <c r="J79" s="49"/>
      <c r="K79" s="47"/>
      <c r="L79" s="46"/>
      <c r="M79" s="48"/>
      <c r="N79" s="46">
        <v>10</v>
      </c>
      <c r="O79" s="47">
        <v>2</v>
      </c>
      <c r="P79" s="46">
        <f>N79-O79</f>
        <v>8</v>
      </c>
      <c r="Q79" s="48">
        <f>O79/N79</f>
        <v>0.2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19</v>
      </c>
      <c r="H80" s="46">
        <f t="shared" si="8"/>
        <v>9</v>
      </c>
      <c r="I80" s="48">
        <f t="shared" si="7"/>
        <v>0.6785714285714286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8</v>
      </c>
      <c r="H82" s="46">
        <f t="shared" si="8"/>
        <v>2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8</v>
      </c>
      <c r="H83" s="46">
        <f t="shared" si="8"/>
        <v>2</v>
      </c>
      <c r="I83" s="48">
        <f t="shared" si="7"/>
        <v>0.8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9</v>
      </c>
      <c r="H84" s="46">
        <f t="shared" si="8"/>
        <v>1</v>
      </c>
      <c r="I84" s="48">
        <f t="shared" si="7"/>
        <v>0.9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8</v>
      </c>
      <c r="H85" s="46">
        <f t="shared" si="8"/>
        <v>1</v>
      </c>
      <c r="I85" s="48">
        <f t="shared" si="7"/>
        <v>0.88888888888888884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7</v>
      </c>
      <c r="H86" s="46">
        <f t="shared" si="8"/>
        <v>2</v>
      </c>
      <c r="I86" s="48">
        <f t="shared" si="7"/>
        <v>0.77777777777777779</v>
      </c>
      <c r="J86" s="49">
        <v>0</v>
      </c>
      <c r="K86" s="47"/>
      <c r="L86" s="46">
        <f>J86-K86</f>
        <v>0</v>
      </c>
      <c r="M86" s="48"/>
      <c r="N86" s="46">
        <v>2</v>
      </c>
      <c r="O86" s="47"/>
      <c r="P86" s="46">
        <f>N86-O86</f>
        <v>2</v>
      </c>
      <c r="Q86" s="48">
        <f>O86/N86</f>
        <v>0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/>
      <c r="P87" s="46">
        <f>N87-O87</f>
        <v>2</v>
      </c>
      <c r="Q87" s="48">
        <f>O87/N87</f>
        <v>0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193</v>
      </c>
      <c r="H88" s="52">
        <f>SUM(H73:H87)</f>
        <v>24</v>
      </c>
      <c r="I88" s="53">
        <f t="shared" si="7"/>
        <v>0.88940092165898621</v>
      </c>
      <c r="J88" s="52">
        <f>SUM(J73:J87)</f>
        <v>5</v>
      </c>
      <c r="K88" s="52">
        <f>SUM(K73:K87)</f>
        <v>0</v>
      </c>
      <c r="L88" s="52">
        <f>J88-K88</f>
        <v>5</v>
      </c>
      <c r="M88" s="53">
        <f>K88/J88</f>
        <v>0</v>
      </c>
      <c r="N88" s="52">
        <f>SUM(N73:N87)</f>
        <v>29</v>
      </c>
      <c r="O88" s="52">
        <f>SUM(O73:O87)</f>
        <v>14</v>
      </c>
      <c r="P88" s="52">
        <f>SUM(P73:P87)</f>
        <v>15</v>
      </c>
      <c r="Q88" s="53">
        <f>O88/N88</f>
        <v>0.48275862068965519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1291</v>
      </c>
      <c r="G89" s="52">
        <f>G38+G54+G72+G88</f>
        <v>1158</v>
      </c>
      <c r="H89" s="52">
        <f>H38+H54+H72+H88</f>
        <v>133</v>
      </c>
      <c r="I89" s="53">
        <f t="shared" si="7"/>
        <v>0.89697908597986054</v>
      </c>
      <c r="J89" s="52">
        <f>J38+J54+J72+J88</f>
        <v>42</v>
      </c>
      <c r="K89" s="52">
        <f>K38+K54+K72+K88</f>
        <v>16</v>
      </c>
      <c r="L89" s="52">
        <f>L38+L54+L72+L88</f>
        <v>26</v>
      </c>
      <c r="M89" s="53">
        <f>K89/J89</f>
        <v>0.38095238095238093</v>
      </c>
      <c r="N89" s="52">
        <f>N38+N54+N72+N88</f>
        <v>172</v>
      </c>
      <c r="O89" s="52">
        <f>O38+O54+O72+O88</f>
        <v>108</v>
      </c>
      <c r="P89" s="52">
        <f>P38+P54+P72+P88</f>
        <v>65</v>
      </c>
      <c r="Q89" s="53">
        <f>O89/N89</f>
        <v>0.62790697674418605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217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715</v>
      </c>
      <c r="G99" s="58">
        <f t="shared" si="9"/>
        <v>678</v>
      </c>
      <c r="H99" s="58">
        <f t="shared" si="9"/>
        <v>37</v>
      </c>
      <c r="I99" s="59">
        <f t="shared" si="9"/>
        <v>0.94825174825174829</v>
      </c>
      <c r="J99" s="58">
        <f t="shared" si="9"/>
        <v>10</v>
      </c>
      <c r="K99" s="58">
        <f t="shared" si="9"/>
        <v>5</v>
      </c>
      <c r="L99" s="58">
        <f t="shared" si="9"/>
        <v>5</v>
      </c>
      <c r="M99" s="59">
        <f t="shared" si="9"/>
        <v>0.5</v>
      </c>
      <c r="N99" s="58">
        <f t="shared" si="9"/>
        <v>103</v>
      </c>
      <c r="O99" s="58">
        <f t="shared" si="9"/>
        <v>68</v>
      </c>
      <c r="P99" s="58">
        <f t="shared" si="9"/>
        <v>35</v>
      </c>
      <c r="Q99" s="59">
        <f t="shared" si="9"/>
        <v>0.66019417475728159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828</v>
      </c>
      <c r="W99" s="58">
        <f t="shared" si="10"/>
        <v>751</v>
      </c>
      <c r="X99" s="58">
        <f>V99-W99</f>
        <v>77</v>
      </c>
      <c r="Y99" s="59">
        <f>W99/V99</f>
        <v>0.90700483091787443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116</v>
      </c>
      <c r="H100" s="60">
        <f t="shared" si="11"/>
        <v>49</v>
      </c>
      <c r="I100" s="61">
        <f t="shared" si="11"/>
        <v>0.70303030303030301</v>
      </c>
      <c r="J100" s="60">
        <f t="shared" si="11"/>
        <v>22</v>
      </c>
      <c r="K100" s="60">
        <f t="shared" si="11"/>
        <v>8</v>
      </c>
      <c r="L100" s="60">
        <f t="shared" si="11"/>
        <v>14</v>
      </c>
      <c r="M100" s="61">
        <f t="shared" si="11"/>
        <v>0.36363636363636365</v>
      </c>
      <c r="N100" s="60">
        <f t="shared" si="11"/>
        <v>20</v>
      </c>
      <c r="O100" s="60">
        <f t="shared" si="11"/>
        <v>8</v>
      </c>
      <c r="P100" s="60">
        <f t="shared" si="11"/>
        <v>12</v>
      </c>
      <c r="Q100" s="61">
        <f t="shared" si="11"/>
        <v>0.4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132</v>
      </c>
      <c r="X100" s="58">
        <f>V100-W100</f>
        <v>75</v>
      </c>
      <c r="Y100" s="59">
        <f>W100/V100</f>
        <v>0.6376811594202898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171</v>
      </c>
      <c r="H101" s="62">
        <f t="shared" si="12"/>
        <v>23</v>
      </c>
      <c r="I101" s="63">
        <f t="shared" si="12"/>
        <v>0.88144329896907214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18</v>
      </c>
      <c r="P101" s="62">
        <f t="shared" si="12"/>
        <v>3</v>
      </c>
      <c r="Q101" s="63">
        <f t="shared" si="12"/>
        <v>0.9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192</v>
      </c>
      <c r="X101" s="58">
        <f>V101-W101</f>
        <v>27</v>
      </c>
      <c r="Y101" s="59">
        <f>W101/V101</f>
        <v>0.87671232876712324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193</v>
      </c>
      <c r="H102" s="52">
        <f t="shared" si="13"/>
        <v>24</v>
      </c>
      <c r="I102" s="53">
        <f t="shared" si="13"/>
        <v>0.88940092165898621</v>
      </c>
      <c r="J102" s="52">
        <f t="shared" si="13"/>
        <v>5</v>
      </c>
      <c r="K102" s="52">
        <f t="shared" si="13"/>
        <v>0</v>
      </c>
      <c r="L102" s="52">
        <f t="shared" si="13"/>
        <v>5</v>
      </c>
      <c r="M102" s="53">
        <f t="shared" si="13"/>
        <v>0</v>
      </c>
      <c r="N102" s="52">
        <f t="shared" si="13"/>
        <v>29</v>
      </c>
      <c r="O102" s="52">
        <f t="shared" si="13"/>
        <v>14</v>
      </c>
      <c r="P102" s="52">
        <f t="shared" si="13"/>
        <v>15</v>
      </c>
      <c r="Q102" s="53">
        <f t="shared" si="13"/>
        <v>0.48275862068965519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207</v>
      </c>
      <c r="X102" s="58">
        <f>V102-W102</f>
        <v>44</v>
      </c>
      <c r="Y102" s="59">
        <f>W102/V102</f>
        <v>0.82470119521912355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1291</v>
      </c>
      <c r="G103" s="52">
        <f t="shared" si="14"/>
        <v>1158</v>
      </c>
      <c r="H103" s="52">
        <f t="shared" si="14"/>
        <v>133</v>
      </c>
      <c r="I103" s="53">
        <f t="shared" si="14"/>
        <v>0.89697908597986054</v>
      </c>
      <c r="J103" s="52">
        <f t="shared" si="14"/>
        <v>42</v>
      </c>
      <c r="K103" s="52">
        <f t="shared" si="14"/>
        <v>16</v>
      </c>
      <c r="L103" s="52">
        <f t="shared" si="14"/>
        <v>26</v>
      </c>
      <c r="M103" s="53">
        <f t="shared" si="14"/>
        <v>0.38095238095238093</v>
      </c>
      <c r="N103" s="52">
        <f t="shared" si="14"/>
        <v>172</v>
      </c>
      <c r="O103" s="52">
        <f t="shared" si="14"/>
        <v>108</v>
      </c>
      <c r="P103" s="52">
        <f t="shared" si="14"/>
        <v>65</v>
      </c>
      <c r="Q103" s="53">
        <f t="shared" si="14"/>
        <v>0.62790697674418605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1505</v>
      </c>
      <c r="W103" s="58">
        <f t="shared" si="10"/>
        <v>1282</v>
      </c>
      <c r="X103" s="58">
        <f>V103-W103</f>
        <v>223</v>
      </c>
      <c r="Y103" s="59">
        <f>W103/V103</f>
        <v>0.85182724252491693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218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1333</v>
      </c>
      <c r="J116" s="116"/>
      <c r="K116" s="116"/>
      <c r="L116" s="117">
        <f>G89+K89</f>
        <v>1174</v>
      </c>
      <c r="M116" s="117"/>
      <c r="N116" s="117"/>
      <c r="O116" s="117">
        <f>I116-L116</f>
        <v>159</v>
      </c>
      <c r="P116" s="117"/>
      <c r="Q116" s="117"/>
      <c r="R116" s="118">
        <f>L116/I116</f>
        <v>0.88072018004501129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108</v>
      </c>
      <c r="M117" s="117"/>
      <c r="N117" s="117"/>
      <c r="O117" s="117">
        <f>I117-L117</f>
        <v>64</v>
      </c>
      <c r="P117" s="117"/>
      <c r="Q117" s="117"/>
      <c r="R117" s="118">
        <f>L117/I117</f>
        <v>0.62790697674418605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1505</v>
      </c>
      <c r="J118" s="116"/>
      <c r="K118" s="116"/>
      <c r="L118" s="117">
        <f>SUM(L116:L117)</f>
        <v>1282</v>
      </c>
      <c r="M118" s="117"/>
      <c r="N118" s="117"/>
      <c r="O118" s="117">
        <f>SUM(O116:O117)</f>
        <v>223</v>
      </c>
      <c r="P118" s="117"/>
      <c r="Q118" s="117"/>
      <c r="R118" s="118">
        <f>L118/I118</f>
        <v>0.85182724252491693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1907</v>
      </c>
      <c r="G124" s="67">
        <v>959</v>
      </c>
      <c r="H124" s="67">
        <f>F124-G124</f>
        <v>948</v>
      </c>
      <c r="I124" s="68">
        <f>G124/F124</f>
        <v>0.50288411116937604</v>
      </c>
      <c r="J124" s="67">
        <v>441</v>
      </c>
      <c r="K124" s="67">
        <v>178</v>
      </c>
      <c r="L124" s="67">
        <f>J124-K124</f>
        <v>263</v>
      </c>
      <c r="M124" s="68">
        <f>K124/J124</f>
        <v>0.40362811791383219</v>
      </c>
    </row>
    <row r="125" spans="5:20">
      <c r="E125" s="64" t="s">
        <v>61</v>
      </c>
      <c r="F125" s="67">
        <v>1257</v>
      </c>
      <c r="G125" s="67">
        <v>592</v>
      </c>
      <c r="H125" s="67">
        <f>F125-G125</f>
        <v>665</v>
      </c>
      <c r="I125" s="68">
        <f>G125/F125</f>
        <v>0.4709626093874304</v>
      </c>
      <c r="J125" s="67">
        <v>404</v>
      </c>
      <c r="K125" s="67">
        <v>118</v>
      </c>
      <c r="L125" s="67">
        <f>J125-K125</f>
        <v>286</v>
      </c>
      <c r="M125" s="68">
        <f>K125/J125</f>
        <v>0.29207920792079206</v>
      </c>
    </row>
    <row r="126" spans="5:20">
      <c r="E126" s="64" t="s">
        <v>85</v>
      </c>
      <c r="F126" s="67">
        <v>1194</v>
      </c>
      <c r="G126" s="67">
        <v>541</v>
      </c>
      <c r="H126" s="67">
        <f>F126-G126</f>
        <v>653</v>
      </c>
      <c r="I126" s="68">
        <f>G126/F126</f>
        <v>0.45309882747068675</v>
      </c>
      <c r="J126" s="67">
        <v>350</v>
      </c>
      <c r="K126" s="67">
        <v>129</v>
      </c>
      <c r="L126" s="67">
        <f>J126-K126</f>
        <v>221</v>
      </c>
      <c r="M126" s="68">
        <f>K126/J126</f>
        <v>0.36857142857142855</v>
      </c>
    </row>
    <row r="127" spans="5:20">
      <c r="E127" s="64" t="s">
        <v>109</v>
      </c>
      <c r="F127" s="67">
        <v>1722</v>
      </c>
      <c r="G127" s="67">
        <v>834</v>
      </c>
      <c r="H127" s="67">
        <f>F127-G127</f>
        <v>888</v>
      </c>
      <c r="I127" s="68">
        <f>G127/F127</f>
        <v>0.48432055749128922</v>
      </c>
      <c r="J127" s="67">
        <v>440</v>
      </c>
      <c r="K127" s="67">
        <v>134</v>
      </c>
      <c r="L127" s="67">
        <f>J127-K127</f>
        <v>306</v>
      </c>
      <c r="M127" s="68">
        <f>K127/J127</f>
        <v>0.30454545454545456</v>
      </c>
    </row>
    <row r="128" spans="5:20">
      <c r="E128" s="64" t="s">
        <v>138</v>
      </c>
      <c r="F128" s="64">
        <f>F124+F125+F126+F127</f>
        <v>6080</v>
      </c>
      <c r="G128" s="64">
        <f>G124+G125+G126+G127</f>
        <v>2926</v>
      </c>
      <c r="H128" s="64">
        <f>H124+H125+H126+H127</f>
        <v>3154</v>
      </c>
      <c r="I128" s="69">
        <f>G128/F128</f>
        <v>0.48125000000000001</v>
      </c>
      <c r="J128" s="64">
        <f>J124+J125+J126+J127</f>
        <v>1635</v>
      </c>
      <c r="K128" s="64">
        <f>K124+K125+K126+K127</f>
        <v>559</v>
      </c>
      <c r="L128" s="64">
        <f>L124+L125+L126+L127</f>
        <v>1076</v>
      </c>
      <c r="M128" s="69">
        <f>K128/J128</f>
        <v>0.3418960244648318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217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725</v>
      </c>
      <c r="G146" s="72">
        <f t="shared" si="15"/>
        <v>683</v>
      </c>
      <c r="H146" s="72">
        <f>F146-G146</f>
        <v>42</v>
      </c>
      <c r="I146" s="73">
        <f>G146/F146</f>
        <v>0.9420689655172414</v>
      </c>
      <c r="J146" s="74">
        <f t="shared" ref="J146:K150" si="16">F124</f>
        <v>1907</v>
      </c>
      <c r="K146" s="74">
        <f t="shared" si="16"/>
        <v>959</v>
      </c>
      <c r="L146" s="75">
        <f>J146-K146</f>
        <v>948</v>
      </c>
      <c r="M146" s="73">
        <f>K146/J146</f>
        <v>0.50288411116937604</v>
      </c>
      <c r="N146" s="72">
        <f t="shared" ref="N146:O150" si="17">N99+R99</f>
        <v>103</v>
      </c>
      <c r="O146" s="72">
        <f t="shared" si="17"/>
        <v>68</v>
      </c>
      <c r="P146" s="72">
        <f>N146-O146</f>
        <v>35</v>
      </c>
      <c r="Q146" s="73">
        <f>O146/N146</f>
        <v>0.66019417475728159</v>
      </c>
      <c r="R146" s="74">
        <f t="shared" ref="R146:S150" si="18">J124</f>
        <v>441</v>
      </c>
      <c r="S146" s="74">
        <f t="shared" si="18"/>
        <v>178</v>
      </c>
      <c r="T146" s="75">
        <f>R146-S146</f>
        <v>263</v>
      </c>
      <c r="U146" s="73">
        <f>S146/R146</f>
        <v>0.40362811791383219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124</v>
      </c>
      <c r="H147" s="76">
        <f>F147-G147</f>
        <v>63</v>
      </c>
      <c r="I147" s="77">
        <f>G147/F147</f>
        <v>0.66310160427807485</v>
      </c>
      <c r="J147" s="78">
        <f t="shared" si="16"/>
        <v>1257</v>
      </c>
      <c r="K147" s="78">
        <f t="shared" si="16"/>
        <v>592</v>
      </c>
      <c r="L147" s="79">
        <f>J147-K147</f>
        <v>665</v>
      </c>
      <c r="M147" s="77">
        <f>K147/J147</f>
        <v>0.4709626093874304</v>
      </c>
      <c r="N147" s="76">
        <f t="shared" si="17"/>
        <v>20</v>
      </c>
      <c r="O147" s="76">
        <f t="shared" si="17"/>
        <v>8</v>
      </c>
      <c r="P147" s="76">
        <f>N147-O147</f>
        <v>12</v>
      </c>
      <c r="Q147" s="77">
        <f>O147/N147</f>
        <v>0.4</v>
      </c>
      <c r="R147" s="78">
        <f t="shared" si="18"/>
        <v>404</v>
      </c>
      <c r="S147" s="78">
        <f t="shared" si="18"/>
        <v>118</v>
      </c>
      <c r="T147" s="79">
        <f>R147-S147</f>
        <v>286</v>
      </c>
      <c r="U147" s="77">
        <f>S147/R147</f>
        <v>0.29207920792079206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174</v>
      </c>
      <c r="H148" s="80">
        <f>F148-G148</f>
        <v>25</v>
      </c>
      <c r="I148" s="81">
        <f>G148/F148</f>
        <v>0.87437185929648242</v>
      </c>
      <c r="J148" s="82">
        <f t="shared" si="16"/>
        <v>1194</v>
      </c>
      <c r="K148" s="82">
        <f t="shared" si="16"/>
        <v>541</v>
      </c>
      <c r="L148" s="83">
        <f>J148-K148</f>
        <v>653</v>
      </c>
      <c r="M148" s="81">
        <f>K148/J148</f>
        <v>0.45309882747068675</v>
      </c>
      <c r="N148" s="80">
        <f t="shared" si="17"/>
        <v>20</v>
      </c>
      <c r="O148" s="80">
        <f t="shared" si="17"/>
        <v>18</v>
      </c>
      <c r="P148" s="80">
        <f>N148-O148</f>
        <v>2</v>
      </c>
      <c r="Q148" s="81">
        <f>O148/N148</f>
        <v>0.9</v>
      </c>
      <c r="R148" s="82">
        <f t="shared" si="18"/>
        <v>350</v>
      </c>
      <c r="S148" s="82">
        <f t="shared" si="18"/>
        <v>129</v>
      </c>
      <c r="T148" s="83">
        <f>R148-S148</f>
        <v>221</v>
      </c>
      <c r="U148" s="81">
        <f>S148/R148</f>
        <v>0.36857142857142855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193</v>
      </c>
      <c r="H149" s="84">
        <f>F149-G149</f>
        <v>29</v>
      </c>
      <c r="I149" s="85">
        <f>G149/F149</f>
        <v>0.86936936936936937</v>
      </c>
      <c r="J149" s="86">
        <f t="shared" si="16"/>
        <v>1722</v>
      </c>
      <c r="K149" s="86">
        <f t="shared" si="16"/>
        <v>834</v>
      </c>
      <c r="L149" s="87">
        <f>J149-K149</f>
        <v>888</v>
      </c>
      <c r="M149" s="85">
        <f>K149/J149</f>
        <v>0.48432055749128922</v>
      </c>
      <c r="N149" s="84">
        <f t="shared" si="17"/>
        <v>29</v>
      </c>
      <c r="O149" s="84">
        <f t="shared" si="17"/>
        <v>14</v>
      </c>
      <c r="P149" s="84">
        <f>N149-O149</f>
        <v>15</v>
      </c>
      <c r="Q149" s="85">
        <f>O149/N149</f>
        <v>0.48275862068965519</v>
      </c>
      <c r="R149" s="86">
        <f t="shared" si="18"/>
        <v>440</v>
      </c>
      <c r="S149" s="86">
        <f t="shared" si="18"/>
        <v>134</v>
      </c>
      <c r="T149" s="87">
        <f>R149-S149</f>
        <v>306</v>
      </c>
      <c r="U149" s="85">
        <f>S149/R149</f>
        <v>0.30454545454545456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1333</v>
      </c>
      <c r="G150" s="88">
        <f t="shared" si="15"/>
        <v>1174</v>
      </c>
      <c r="H150" s="88">
        <f>F150-G150</f>
        <v>159</v>
      </c>
      <c r="I150" s="89">
        <f>G150/F150</f>
        <v>0.88072018004501129</v>
      </c>
      <c r="J150" s="90">
        <f t="shared" si="16"/>
        <v>6080</v>
      </c>
      <c r="K150" s="90">
        <f t="shared" si="16"/>
        <v>2926</v>
      </c>
      <c r="L150" s="91">
        <f>J150-K150</f>
        <v>3154</v>
      </c>
      <c r="M150" s="89">
        <f>K150/J150</f>
        <v>0.48125000000000001</v>
      </c>
      <c r="N150" s="88">
        <f t="shared" si="17"/>
        <v>172</v>
      </c>
      <c r="O150" s="88">
        <f t="shared" si="17"/>
        <v>108</v>
      </c>
      <c r="P150" s="88">
        <f>N150-O150</f>
        <v>64</v>
      </c>
      <c r="Q150" s="89">
        <f>O150/N150</f>
        <v>0.62790697674418605</v>
      </c>
      <c r="R150" s="90">
        <f t="shared" si="18"/>
        <v>1635</v>
      </c>
      <c r="S150" s="90">
        <f t="shared" si="18"/>
        <v>559</v>
      </c>
      <c r="T150" s="91">
        <f>R150-S150</f>
        <v>1076</v>
      </c>
      <c r="U150" s="89">
        <f>S150/R150</f>
        <v>0.3418960244648318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150"/>
  <sheetViews>
    <sheetView zoomScale="65" zoomScaleNormal="65" workbookViewId="0">
      <selection sqref="A1:XFD1048576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9</v>
      </c>
      <c r="P8" s="19">
        <f>N8-O8</f>
        <v>1</v>
      </c>
      <c r="Q8" s="21">
        <f>O8/N8</f>
        <v>0.9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9</v>
      </c>
      <c r="P10" s="19">
        <f>N10-O10</f>
        <v>1</v>
      </c>
      <c r="Q10" s="21">
        <f>O10/N10</f>
        <v>0.9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0</v>
      </c>
      <c r="P12" s="19">
        <f>N12-O12</f>
        <v>25</v>
      </c>
      <c r="Q12" s="21">
        <f>O12/N12</f>
        <v>0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30</v>
      </c>
      <c r="H14" s="19">
        <f t="shared" si="0"/>
        <v>0</v>
      </c>
      <c r="I14" s="21">
        <f t="shared" si="1"/>
        <v>1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28</v>
      </c>
      <c r="H16" s="19">
        <f t="shared" si="0"/>
        <v>0</v>
      </c>
      <c r="I16" s="21">
        <f t="shared" si="1"/>
        <v>1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1</v>
      </c>
      <c r="P17" s="19">
        <f>N17-O17</f>
        <v>1</v>
      </c>
      <c r="Q17" s="21">
        <f>O17/N17</f>
        <v>0.5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23</v>
      </c>
      <c r="H19" s="19">
        <f t="shared" ref="H19:H26" si="2">F19-G19</f>
        <v>6</v>
      </c>
      <c r="I19" s="21">
        <f t="shared" ref="I19:I26" si="3">G19/F19</f>
        <v>0.7931034482758621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7</v>
      </c>
      <c r="H21" s="19">
        <f t="shared" si="2"/>
        <v>1</v>
      </c>
      <c r="I21" s="21">
        <f t="shared" si="3"/>
        <v>0.875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9</v>
      </c>
      <c r="H22" s="19">
        <f t="shared" si="2"/>
        <v>11</v>
      </c>
      <c r="I22" s="21">
        <f t="shared" si="3"/>
        <v>0.45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59" si="5">G28/F28</f>
        <v>1</v>
      </c>
      <c r="J28" s="22">
        <v>4</v>
      </c>
      <c r="K28" s="20">
        <v>3</v>
      </c>
      <c r="L28" s="19">
        <f>J28-K28</f>
        <v>1</v>
      </c>
      <c r="M28" s="21">
        <f>K28/J28</f>
        <v>0.75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27</v>
      </c>
      <c r="H30" s="19">
        <f t="shared" si="4"/>
        <v>3</v>
      </c>
      <c r="I30" s="21">
        <f t="shared" si="5"/>
        <v>0.9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7</v>
      </c>
      <c r="H31" s="19">
        <f t="shared" si="4"/>
        <v>3</v>
      </c>
      <c r="I31" s="21">
        <f t="shared" si="5"/>
        <v>0.7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8</v>
      </c>
      <c r="H33" s="19">
        <f t="shared" si="4"/>
        <v>1</v>
      </c>
      <c r="I33" s="21">
        <f t="shared" si="5"/>
        <v>0.88888888888888884</v>
      </c>
      <c r="J33" s="22"/>
      <c r="K33" s="20"/>
      <c r="L33" s="19"/>
      <c r="M33" s="21"/>
      <c r="N33" s="19">
        <v>4</v>
      </c>
      <c r="O33" s="20">
        <v>4</v>
      </c>
      <c r="P33" s="19">
        <f>N33-O33</f>
        <v>0</v>
      </c>
      <c r="Q33" s="21">
        <f>O33/N33</f>
        <v>1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8</v>
      </c>
      <c r="H34" s="19">
        <f t="shared" si="4"/>
        <v>2</v>
      </c>
      <c r="I34" s="21">
        <f t="shared" si="5"/>
        <v>0.8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3</v>
      </c>
      <c r="H36" s="19">
        <f t="shared" si="4"/>
        <v>2</v>
      </c>
      <c r="I36" s="21">
        <f t="shared" si="5"/>
        <v>0.6</v>
      </c>
      <c r="J36" s="22"/>
      <c r="K36" s="20"/>
      <c r="L36" s="19" t="s">
        <v>28</v>
      </c>
      <c r="M36" s="21"/>
      <c r="N36" s="19">
        <v>3</v>
      </c>
      <c r="O36" s="20">
        <v>3</v>
      </c>
      <c r="P36" s="19">
        <f>N36-O36</f>
        <v>0</v>
      </c>
      <c r="Q36" s="21">
        <f>O36/N36</f>
        <v>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715</v>
      </c>
      <c r="G38" s="27">
        <f>SUM(G7:G37)</f>
        <v>675</v>
      </c>
      <c r="H38" s="27">
        <f t="shared" si="4"/>
        <v>40</v>
      </c>
      <c r="I38" s="28">
        <f t="shared" si="5"/>
        <v>0.94405594405594406</v>
      </c>
      <c r="J38" s="27">
        <f>SUM(J7:J37)</f>
        <v>10</v>
      </c>
      <c r="K38" s="27">
        <f>SUM(K7:K37)</f>
        <v>8</v>
      </c>
      <c r="L38" s="27">
        <f>J38-K38</f>
        <v>2</v>
      </c>
      <c r="M38" s="28">
        <f>K38/J38</f>
        <v>0.8</v>
      </c>
      <c r="N38" s="27">
        <f>SUM(N7:N37)</f>
        <v>103</v>
      </c>
      <c r="O38" s="27">
        <f>SUM(O7:O37)</f>
        <v>66</v>
      </c>
      <c r="P38" s="27">
        <f>SUM(P7:P37)</f>
        <v>37</v>
      </c>
      <c r="Q38" s="28">
        <f>O38/N38</f>
        <v>0.64077669902912626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5</v>
      </c>
      <c r="H41" s="32">
        <f t="shared" si="4"/>
        <v>5</v>
      </c>
      <c r="I41" s="34">
        <f t="shared" si="5"/>
        <v>0.5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5</v>
      </c>
      <c r="H42" s="32">
        <f t="shared" si="4"/>
        <v>5</v>
      </c>
      <c r="I42" s="34">
        <f t="shared" si="5"/>
        <v>0.5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15</v>
      </c>
      <c r="H44" s="32">
        <f t="shared" si="4"/>
        <v>0</v>
      </c>
      <c r="I44" s="34">
        <f t="shared" si="5"/>
        <v>1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6</v>
      </c>
      <c r="H50" s="32">
        <f t="shared" si="4"/>
        <v>2</v>
      </c>
      <c r="I50" s="34">
        <f t="shared" si="5"/>
        <v>0.75</v>
      </c>
      <c r="J50" s="35"/>
      <c r="K50" s="33"/>
      <c r="L50" s="32"/>
      <c r="M50" s="34"/>
      <c r="N50" s="32">
        <v>2</v>
      </c>
      <c r="O50" s="33">
        <v>1</v>
      </c>
      <c r="P50" s="32">
        <f>N50-O50</f>
        <v>1</v>
      </c>
      <c r="Q50" s="34">
        <f>O50/N50</f>
        <v>0.5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1</v>
      </c>
      <c r="P52" s="32">
        <f>N52-O52</f>
        <v>1</v>
      </c>
      <c r="Q52" s="34">
        <f>O52/N52</f>
        <v>0.5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126</v>
      </c>
      <c r="H54" s="27">
        <f>SUM(H39:H53)</f>
        <v>39</v>
      </c>
      <c r="I54" s="28">
        <f t="shared" si="5"/>
        <v>0.76363636363636367</v>
      </c>
      <c r="J54" s="27">
        <f>SUM(J39:J53)</f>
        <v>22</v>
      </c>
      <c r="K54" s="27">
        <f>SUM(K39:K53)</f>
        <v>22</v>
      </c>
      <c r="L54" s="27">
        <f>SUM(L39:L53)</f>
        <v>0</v>
      </c>
      <c r="M54" s="28">
        <f>K54/J54</f>
        <v>1</v>
      </c>
      <c r="N54" s="27">
        <f>SUM(N39:N53)</f>
        <v>20</v>
      </c>
      <c r="O54" s="27">
        <f>SUM(O39:O53)</f>
        <v>8</v>
      </c>
      <c r="P54" s="27">
        <f>N54-O54</f>
        <v>12</v>
      </c>
      <c r="Q54" s="28">
        <f>O54/N54</f>
        <v>0.4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10</v>
      </c>
      <c r="H55" s="39">
        <f t="shared" ref="H55:H71" si="6">F55-G55</f>
        <v>0</v>
      </c>
      <c r="I55" s="41">
        <f t="shared" si="5"/>
        <v>1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3</v>
      </c>
      <c r="P55" s="39">
        <v>3</v>
      </c>
      <c r="Q55" s="41">
        <f>O55/N55</f>
        <v>1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5</v>
      </c>
      <c r="H58" s="39">
        <f t="shared" si="6"/>
        <v>5</v>
      </c>
      <c r="I58" s="41">
        <f t="shared" si="5"/>
        <v>0.5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10</v>
      </c>
      <c r="H59" s="39">
        <f t="shared" si="6"/>
        <v>0</v>
      </c>
      <c r="I59" s="41">
        <f t="shared" si="5"/>
        <v>1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8</v>
      </c>
      <c r="H60" s="39">
        <f t="shared" si="6"/>
        <v>6</v>
      </c>
      <c r="I60" s="41">
        <f t="shared" ref="I60:I89" si="7">G60/F60</f>
        <v>0.5714285714285714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4</v>
      </c>
      <c r="H61" s="39">
        <f t="shared" si="6"/>
        <v>4</v>
      </c>
      <c r="I61" s="41">
        <f t="shared" si="7"/>
        <v>0.5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7</v>
      </c>
      <c r="H62" s="39">
        <f t="shared" si="6"/>
        <v>1</v>
      </c>
      <c r="I62" s="41">
        <f t="shared" si="7"/>
        <v>0.875</v>
      </c>
      <c r="J62" s="39">
        <v>2</v>
      </c>
      <c r="K62" s="40"/>
      <c r="L62" s="39">
        <f>J62-K62</f>
        <v>2</v>
      </c>
      <c r="M62" s="41">
        <f>K62/J62</f>
        <v>0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17</v>
      </c>
      <c r="H63" s="39">
        <f t="shared" si="6"/>
        <v>3</v>
      </c>
      <c r="I63" s="41">
        <f t="shared" si="7"/>
        <v>0.85</v>
      </c>
      <c r="J63" s="39"/>
      <c r="K63" s="40"/>
      <c r="L63" s="39"/>
      <c r="M63" s="41"/>
      <c r="N63" s="39">
        <v>1</v>
      </c>
      <c r="O63" s="40">
        <v>1</v>
      </c>
      <c r="P63" s="39">
        <f>N63-O63</f>
        <v>0</v>
      </c>
      <c r="Q63" s="41">
        <f>O63/N63</f>
        <v>1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6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7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10</v>
      </c>
      <c r="H68" s="39">
        <f t="shared" si="6"/>
        <v>0</v>
      </c>
      <c r="I68" s="41">
        <f t="shared" si="7"/>
        <v>1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20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7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7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175</v>
      </c>
      <c r="H72" s="27">
        <f>SUM(H55:H71)</f>
        <v>19</v>
      </c>
      <c r="I72" s="28">
        <f t="shared" si="7"/>
        <v>0.90206185567010311</v>
      </c>
      <c r="J72" s="27">
        <f>SUM(J55:J71)</f>
        <v>5</v>
      </c>
      <c r="K72" s="27">
        <f>SUM(K55:K71)</f>
        <v>3</v>
      </c>
      <c r="L72" s="27">
        <f>J72-K72</f>
        <v>2</v>
      </c>
      <c r="M72" s="28">
        <f>K72/J72</f>
        <v>0.6</v>
      </c>
      <c r="N72" s="27">
        <f>SUM(N55:N71)</f>
        <v>20</v>
      </c>
      <c r="O72" s="27">
        <f>SUM(O55:O71)</f>
        <v>19</v>
      </c>
      <c r="P72" s="27">
        <f>SUM(P55:P71)</f>
        <v>4</v>
      </c>
      <c r="Q72" s="28">
        <f>O72/N72</f>
        <v>0.95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8">F73-G73</f>
        <v>2</v>
      </c>
      <c r="I73" s="48">
        <f t="shared" si="7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8"/>
        <v>0</v>
      </c>
      <c r="I75" s="48">
        <f t="shared" si="7"/>
        <v>1</v>
      </c>
      <c r="J75" s="49">
        <v>5</v>
      </c>
      <c r="K75" s="47">
        <v>2</v>
      </c>
      <c r="L75" s="46">
        <f>J75-K75</f>
        <v>3</v>
      </c>
      <c r="M75" s="48">
        <f>K75/J75</f>
        <v>0.4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63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8"/>
        <v>0</v>
      </c>
      <c r="I77" s="48">
        <f t="shared" si="7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8"/>
        <v>0</v>
      </c>
      <c r="I78" s="48">
        <f t="shared" si="7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>
        <v>10</v>
      </c>
      <c r="O79" s="47">
        <v>2</v>
      </c>
      <c r="P79" s="46">
        <f>N79-O79</f>
        <v>8</v>
      </c>
      <c r="Q79" s="48">
        <f>O79/N79</f>
        <v>0.2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19</v>
      </c>
      <c r="H80" s="46">
        <f t="shared" si="8"/>
        <v>9</v>
      </c>
      <c r="I80" s="48">
        <f t="shared" si="7"/>
        <v>0.6785714285714286</v>
      </c>
      <c r="J80" s="49"/>
      <c r="K80" s="47"/>
      <c r="L80" s="46"/>
      <c r="M80" s="48"/>
      <c r="N80" s="46">
        <v>7</v>
      </c>
      <c r="O80" s="47">
        <v>5</v>
      </c>
      <c r="P80" s="46">
        <f>N80-O80</f>
        <v>2</v>
      </c>
      <c r="Q80" s="48">
        <f>O80/N80</f>
        <v>0.7142857142857143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7</v>
      </c>
      <c r="H83" s="46">
        <f t="shared" si="8"/>
        <v>3</v>
      </c>
      <c r="I83" s="48">
        <f t="shared" si="7"/>
        <v>0.7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9</v>
      </c>
      <c r="H84" s="46">
        <f t="shared" si="8"/>
        <v>1</v>
      </c>
      <c r="I84" s="48">
        <f t="shared" si="7"/>
        <v>0.9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8</v>
      </c>
      <c r="H85" s="46">
        <f t="shared" si="8"/>
        <v>1</v>
      </c>
      <c r="I85" s="48">
        <f t="shared" si="7"/>
        <v>0.88888888888888884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8</v>
      </c>
      <c r="H86" s="46">
        <f t="shared" si="8"/>
        <v>1</v>
      </c>
      <c r="I86" s="48">
        <f t="shared" si="7"/>
        <v>0.88888888888888884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0</v>
      </c>
      <c r="P86" s="46">
        <f>N86-O86</f>
        <v>2</v>
      </c>
      <c r="Q86" s="48">
        <f>O86/N86</f>
        <v>0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8"/>
        <v>0</v>
      </c>
      <c r="I87" s="48">
        <f t="shared" si="7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198</v>
      </c>
      <c r="H88" s="52">
        <f>SUM(H73:H87)</f>
        <v>19</v>
      </c>
      <c r="I88" s="53">
        <f t="shared" si="7"/>
        <v>0.9124423963133641</v>
      </c>
      <c r="J88" s="52">
        <f>SUM(J73:J87)</f>
        <v>5</v>
      </c>
      <c r="K88" s="52">
        <f>SUM(K73:K87)</f>
        <v>2</v>
      </c>
      <c r="L88" s="52">
        <f>J88-K88</f>
        <v>3</v>
      </c>
      <c r="M88" s="53">
        <f>K88/J88</f>
        <v>0.4</v>
      </c>
      <c r="N88" s="52">
        <f>SUM(N73:N87)</f>
        <v>29</v>
      </c>
      <c r="O88" s="52">
        <f>SUM(O73:O87)</f>
        <v>16</v>
      </c>
      <c r="P88" s="52">
        <f>SUM(P73:P87)</f>
        <v>13</v>
      </c>
      <c r="Q88" s="53">
        <f>O88/N88</f>
        <v>0.55172413793103448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1291</v>
      </c>
      <c r="G89" s="52">
        <f>G38+G54+G72+G88</f>
        <v>1174</v>
      </c>
      <c r="H89" s="52">
        <f>H38+H54+H72+H88</f>
        <v>117</v>
      </c>
      <c r="I89" s="53">
        <f t="shared" si="7"/>
        <v>0.90937257939581717</v>
      </c>
      <c r="J89" s="52">
        <f>J38+J54+J72+J88</f>
        <v>42</v>
      </c>
      <c r="K89" s="52">
        <f>K38+K54+K72+K88</f>
        <v>35</v>
      </c>
      <c r="L89" s="52">
        <f>L38+L54+L72+L88</f>
        <v>7</v>
      </c>
      <c r="M89" s="53">
        <f>K89/J89</f>
        <v>0.83333333333333337</v>
      </c>
      <c r="N89" s="52">
        <f>N38+N54+N72+N88</f>
        <v>172</v>
      </c>
      <c r="O89" s="52">
        <f>O38+O54+O72+O88</f>
        <v>109</v>
      </c>
      <c r="P89" s="52">
        <f>P38+P54+P72+P88</f>
        <v>66</v>
      </c>
      <c r="Q89" s="53">
        <f>O89/N89</f>
        <v>0.63372093023255816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219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9">F38</f>
        <v>715</v>
      </c>
      <c r="G99" s="58">
        <f t="shared" si="9"/>
        <v>675</v>
      </c>
      <c r="H99" s="58">
        <f t="shared" si="9"/>
        <v>40</v>
      </c>
      <c r="I99" s="59">
        <f t="shared" si="9"/>
        <v>0.94405594405594406</v>
      </c>
      <c r="J99" s="58">
        <f t="shared" si="9"/>
        <v>10</v>
      </c>
      <c r="K99" s="58">
        <f t="shared" si="9"/>
        <v>8</v>
      </c>
      <c r="L99" s="58">
        <f t="shared" si="9"/>
        <v>2</v>
      </c>
      <c r="M99" s="59">
        <f t="shared" si="9"/>
        <v>0.8</v>
      </c>
      <c r="N99" s="58">
        <f t="shared" si="9"/>
        <v>103</v>
      </c>
      <c r="O99" s="58">
        <f t="shared" si="9"/>
        <v>66</v>
      </c>
      <c r="P99" s="58">
        <f t="shared" si="9"/>
        <v>37</v>
      </c>
      <c r="Q99" s="59">
        <f t="shared" si="9"/>
        <v>0.64077669902912626</v>
      </c>
      <c r="R99" s="58">
        <f t="shared" si="9"/>
        <v>0</v>
      </c>
      <c r="S99" s="58">
        <f t="shared" si="9"/>
        <v>0</v>
      </c>
      <c r="T99" s="58">
        <f t="shared" si="9"/>
        <v>0</v>
      </c>
      <c r="U99" s="59" t="e">
        <f t="shared" si="9"/>
        <v>#DIV/0!</v>
      </c>
      <c r="V99" s="58">
        <f t="shared" ref="V99:W103" si="10">F99+J99+N99+R99</f>
        <v>828</v>
      </c>
      <c r="W99" s="58">
        <f t="shared" si="10"/>
        <v>749</v>
      </c>
      <c r="X99" s="58">
        <f>V99-W99</f>
        <v>79</v>
      </c>
      <c r="Y99" s="59">
        <f>W99/V99</f>
        <v>0.90458937198067635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1">F54</f>
        <v>165</v>
      </c>
      <c r="G100" s="60">
        <f t="shared" si="11"/>
        <v>126</v>
      </c>
      <c r="H100" s="60">
        <f t="shared" si="11"/>
        <v>39</v>
      </c>
      <c r="I100" s="61">
        <f t="shared" si="11"/>
        <v>0.76363636363636367</v>
      </c>
      <c r="J100" s="60">
        <f t="shared" si="11"/>
        <v>22</v>
      </c>
      <c r="K100" s="60">
        <f t="shared" si="11"/>
        <v>22</v>
      </c>
      <c r="L100" s="60">
        <f t="shared" si="11"/>
        <v>0</v>
      </c>
      <c r="M100" s="61">
        <f t="shared" si="11"/>
        <v>1</v>
      </c>
      <c r="N100" s="60">
        <f t="shared" si="11"/>
        <v>20</v>
      </c>
      <c r="O100" s="60">
        <f t="shared" si="11"/>
        <v>8</v>
      </c>
      <c r="P100" s="60">
        <f t="shared" si="11"/>
        <v>12</v>
      </c>
      <c r="Q100" s="61">
        <f t="shared" si="11"/>
        <v>0.4</v>
      </c>
      <c r="R100" s="60">
        <f t="shared" si="11"/>
        <v>0</v>
      </c>
      <c r="S100" s="60">
        <f t="shared" si="11"/>
        <v>0</v>
      </c>
      <c r="T100" s="60">
        <f t="shared" si="11"/>
        <v>0</v>
      </c>
      <c r="U100" s="61" t="e">
        <f t="shared" si="11"/>
        <v>#DIV/0!</v>
      </c>
      <c r="V100" s="58">
        <f t="shared" si="10"/>
        <v>207</v>
      </c>
      <c r="W100" s="58">
        <f t="shared" si="10"/>
        <v>156</v>
      </c>
      <c r="X100" s="58">
        <f>V100-W100</f>
        <v>51</v>
      </c>
      <c r="Y100" s="59">
        <f>W100/V100</f>
        <v>0.75362318840579712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2">F72</f>
        <v>194</v>
      </c>
      <c r="G101" s="62">
        <f t="shared" si="12"/>
        <v>175</v>
      </c>
      <c r="H101" s="62">
        <f t="shared" si="12"/>
        <v>19</v>
      </c>
      <c r="I101" s="63">
        <f t="shared" si="12"/>
        <v>0.90206185567010311</v>
      </c>
      <c r="J101" s="62">
        <f t="shared" si="12"/>
        <v>5</v>
      </c>
      <c r="K101" s="62">
        <f t="shared" si="12"/>
        <v>3</v>
      </c>
      <c r="L101" s="62">
        <f t="shared" si="12"/>
        <v>2</v>
      </c>
      <c r="M101" s="63">
        <f t="shared" si="12"/>
        <v>0.6</v>
      </c>
      <c r="N101" s="62">
        <f t="shared" si="12"/>
        <v>20</v>
      </c>
      <c r="O101" s="62">
        <f t="shared" si="12"/>
        <v>19</v>
      </c>
      <c r="P101" s="62">
        <f t="shared" si="12"/>
        <v>4</v>
      </c>
      <c r="Q101" s="63">
        <f t="shared" si="12"/>
        <v>0.95</v>
      </c>
      <c r="R101" s="62">
        <f t="shared" si="12"/>
        <v>0</v>
      </c>
      <c r="S101" s="62">
        <f t="shared" si="12"/>
        <v>0</v>
      </c>
      <c r="T101" s="62">
        <f t="shared" si="12"/>
        <v>0</v>
      </c>
      <c r="U101" s="63" t="e">
        <f t="shared" si="12"/>
        <v>#DIV/0!</v>
      </c>
      <c r="V101" s="58">
        <f t="shared" si="10"/>
        <v>219</v>
      </c>
      <c r="W101" s="58">
        <f t="shared" si="10"/>
        <v>197</v>
      </c>
      <c r="X101" s="58">
        <f>V101-W101</f>
        <v>22</v>
      </c>
      <c r="Y101" s="59">
        <f>W101/V101</f>
        <v>0.8995433789954338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2" si="13">F88</f>
        <v>217</v>
      </c>
      <c r="G102" s="52">
        <f t="shared" si="13"/>
        <v>198</v>
      </c>
      <c r="H102" s="52">
        <f t="shared" si="13"/>
        <v>19</v>
      </c>
      <c r="I102" s="53">
        <f t="shared" si="13"/>
        <v>0.9124423963133641</v>
      </c>
      <c r="J102" s="52">
        <f t="shared" si="13"/>
        <v>5</v>
      </c>
      <c r="K102" s="52">
        <f t="shared" si="13"/>
        <v>2</v>
      </c>
      <c r="L102" s="52">
        <f t="shared" si="13"/>
        <v>3</v>
      </c>
      <c r="M102" s="53">
        <f t="shared" si="13"/>
        <v>0.4</v>
      </c>
      <c r="N102" s="52">
        <f t="shared" si="13"/>
        <v>29</v>
      </c>
      <c r="O102" s="52">
        <f t="shared" si="13"/>
        <v>16</v>
      </c>
      <c r="P102" s="52">
        <f t="shared" si="13"/>
        <v>13</v>
      </c>
      <c r="Q102" s="53">
        <f t="shared" si="13"/>
        <v>0.55172413793103448</v>
      </c>
      <c r="R102" s="53"/>
      <c r="S102" s="53"/>
      <c r="T102" s="53"/>
      <c r="U102" s="53"/>
      <c r="V102" s="58">
        <f t="shared" si="10"/>
        <v>251</v>
      </c>
      <c r="W102" s="58">
        <f t="shared" si="10"/>
        <v>216</v>
      </c>
      <c r="X102" s="58">
        <f>V102-W102</f>
        <v>35</v>
      </c>
      <c r="Y102" s="59">
        <f>W102/V102</f>
        <v>0.8605577689243028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ref="F103:Q103" si="14">F89</f>
        <v>1291</v>
      </c>
      <c r="G103" s="52">
        <f t="shared" si="14"/>
        <v>1174</v>
      </c>
      <c r="H103" s="52">
        <f t="shared" si="14"/>
        <v>117</v>
      </c>
      <c r="I103" s="53">
        <f t="shared" si="14"/>
        <v>0.90937257939581717</v>
      </c>
      <c r="J103" s="52">
        <f t="shared" si="14"/>
        <v>42</v>
      </c>
      <c r="K103" s="52">
        <f t="shared" si="14"/>
        <v>35</v>
      </c>
      <c r="L103" s="52">
        <f t="shared" si="14"/>
        <v>7</v>
      </c>
      <c r="M103" s="53">
        <f t="shared" si="14"/>
        <v>0.83333333333333337</v>
      </c>
      <c r="N103" s="52">
        <f t="shared" si="14"/>
        <v>172</v>
      </c>
      <c r="O103" s="52">
        <f t="shared" si="14"/>
        <v>109</v>
      </c>
      <c r="P103" s="52">
        <f t="shared" si="14"/>
        <v>66</v>
      </c>
      <c r="Q103" s="53">
        <f t="shared" si="14"/>
        <v>0.63372093023255816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10"/>
        <v>1505</v>
      </c>
      <c r="W103" s="58">
        <f t="shared" si="10"/>
        <v>1318</v>
      </c>
      <c r="X103" s="58">
        <f>V103-W103</f>
        <v>187</v>
      </c>
      <c r="Y103" s="59">
        <f>W103/V103</f>
        <v>0.87574750830564785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220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1333</v>
      </c>
      <c r="J116" s="116"/>
      <c r="K116" s="116"/>
      <c r="L116" s="117">
        <f>G89+K89</f>
        <v>1209</v>
      </c>
      <c r="M116" s="117"/>
      <c r="N116" s="117"/>
      <c r="O116" s="117">
        <f>I116-L116</f>
        <v>124</v>
      </c>
      <c r="P116" s="117"/>
      <c r="Q116" s="117"/>
      <c r="R116" s="118">
        <f>L116/I116</f>
        <v>0.90697674418604646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109</v>
      </c>
      <c r="M117" s="117"/>
      <c r="N117" s="117"/>
      <c r="O117" s="117">
        <f>I117-L117</f>
        <v>63</v>
      </c>
      <c r="P117" s="117"/>
      <c r="Q117" s="117"/>
      <c r="R117" s="118">
        <f>L117/I117</f>
        <v>0.63372093023255816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1505</v>
      </c>
      <c r="J118" s="116"/>
      <c r="K118" s="116"/>
      <c r="L118" s="117">
        <f>SUM(L116:L117)</f>
        <v>1318</v>
      </c>
      <c r="M118" s="117"/>
      <c r="N118" s="117"/>
      <c r="O118" s="117">
        <f>SUM(O116:O117)</f>
        <v>187</v>
      </c>
      <c r="P118" s="117"/>
      <c r="Q118" s="117"/>
      <c r="R118" s="118">
        <f>L118/I118</f>
        <v>0.87574750830564785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1896</v>
      </c>
      <c r="G124" s="67">
        <v>972</v>
      </c>
      <c r="H124" s="67">
        <f>F124-G124</f>
        <v>924</v>
      </c>
      <c r="I124" s="68">
        <f>G124/F124</f>
        <v>0.51265822784810122</v>
      </c>
      <c r="J124" s="67">
        <v>437</v>
      </c>
      <c r="K124" s="67">
        <v>195</v>
      </c>
      <c r="L124" s="67">
        <f>J124-K124</f>
        <v>242</v>
      </c>
      <c r="M124" s="68">
        <f>K124/J124</f>
        <v>0.44622425629290619</v>
      </c>
    </row>
    <row r="125" spans="5:20">
      <c r="E125" s="64" t="s">
        <v>61</v>
      </c>
      <c r="F125" s="67">
        <v>1249</v>
      </c>
      <c r="G125" s="67">
        <v>553</v>
      </c>
      <c r="H125" s="67">
        <f>F125-G125</f>
        <v>696</v>
      </c>
      <c r="I125" s="68">
        <f>G125/F125</f>
        <v>0.44275420336269017</v>
      </c>
      <c r="J125" s="67">
        <v>402</v>
      </c>
      <c r="K125" s="67">
        <v>114</v>
      </c>
      <c r="L125" s="67">
        <f>J125-K125</f>
        <v>288</v>
      </c>
      <c r="M125" s="68">
        <f>K125/J125</f>
        <v>0.28358208955223879</v>
      </c>
    </row>
    <row r="126" spans="5:20">
      <c r="E126" s="64" t="s">
        <v>85</v>
      </c>
      <c r="F126" s="67">
        <v>1178</v>
      </c>
      <c r="G126" s="67">
        <v>559</v>
      </c>
      <c r="H126" s="67">
        <f>F126-G126</f>
        <v>619</v>
      </c>
      <c r="I126" s="68">
        <f>G126/F126</f>
        <v>0.47453310696095075</v>
      </c>
      <c r="J126" s="67">
        <v>342</v>
      </c>
      <c r="K126" s="67">
        <v>126</v>
      </c>
      <c r="L126" s="67">
        <f>J126-K126</f>
        <v>216</v>
      </c>
      <c r="M126" s="68">
        <f>K126/J126</f>
        <v>0.36842105263157893</v>
      </c>
    </row>
    <row r="127" spans="5:20">
      <c r="E127" s="64" t="s">
        <v>109</v>
      </c>
      <c r="F127" s="67">
        <v>1736</v>
      </c>
      <c r="G127" s="67">
        <v>856</v>
      </c>
      <c r="H127" s="67">
        <f>F127-G127</f>
        <v>880</v>
      </c>
      <c r="I127" s="68">
        <f>G127/F127</f>
        <v>0.49308755760368661</v>
      </c>
      <c r="J127" s="67">
        <v>443</v>
      </c>
      <c r="K127" s="67">
        <v>147</v>
      </c>
      <c r="L127" s="67">
        <f>J127-K127</f>
        <v>296</v>
      </c>
      <c r="M127" s="68">
        <f>K127/J127</f>
        <v>0.33182844243792325</v>
      </c>
    </row>
    <row r="128" spans="5:20">
      <c r="E128" s="64" t="s">
        <v>138</v>
      </c>
      <c r="F128" s="64">
        <f>F124+F125+F126+F127</f>
        <v>6059</v>
      </c>
      <c r="G128" s="64">
        <f>G124+G125+G126+G127</f>
        <v>2940</v>
      </c>
      <c r="H128" s="64">
        <f>H124+H125+H126+H127</f>
        <v>3119</v>
      </c>
      <c r="I128" s="69">
        <f>G128/F128</f>
        <v>0.4852285855751774</v>
      </c>
      <c r="J128" s="64">
        <f>J124+J125+J126+J127</f>
        <v>1624</v>
      </c>
      <c r="K128" s="64">
        <f>K124+K125+K126+K127</f>
        <v>582</v>
      </c>
      <c r="L128" s="64">
        <f>L124+L125+L126+L127</f>
        <v>1042</v>
      </c>
      <c r="M128" s="69">
        <f>K128/J128</f>
        <v>0.35837438423645318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219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5">F99+J99</f>
        <v>725</v>
      </c>
      <c r="G146" s="72">
        <f t="shared" si="15"/>
        <v>683</v>
      </c>
      <c r="H146" s="72">
        <f>F146-G146</f>
        <v>42</v>
      </c>
      <c r="I146" s="73">
        <f>G146/F146</f>
        <v>0.9420689655172414</v>
      </c>
      <c r="J146" s="74">
        <f t="shared" ref="J146:K150" si="16">F124</f>
        <v>1896</v>
      </c>
      <c r="K146" s="74">
        <f t="shared" si="16"/>
        <v>972</v>
      </c>
      <c r="L146" s="75">
        <f>J146-K146</f>
        <v>924</v>
      </c>
      <c r="M146" s="73">
        <f>K146/J146</f>
        <v>0.51265822784810122</v>
      </c>
      <c r="N146" s="72">
        <f t="shared" ref="N146:O150" si="17">N99+R99</f>
        <v>103</v>
      </c>
      <c r="O146" s="72">
        <f t="shared" si="17"/>
        <v>66</v>
      </c>
      <c r="P146" s="72">
        <f>N146-O146</f>
        <v>37</v>
      </c>
      <c r="Q146" s="73">
        <f>O146/N146</f>
        <v>0.64077669902912626</v>
      </c>
      <c r="R146" s="74">
        <f t="shared" ref="R146:S150" si="18">J124</f>
        <v>437</v>
      </c>
      <c r="S146" s="74">
        <f t="shared" si="18"/>
        <v>195</v>
      </c>
      <c r="T146" s="75">
        <f>R146-S146</f>
        <v>242</v>
      </c>
      <c r="U146" s="73">
        <f>S146/R146</f>
        <v>0.44622425629290619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5"/>
        <v>187</v>
      </c>
      <c r="G147" s="76">
        <f t="shared" si="15"/>
        <v>148</v>
      </c>
      <c r="H147" s="76">
        <f>F147-G147</f>
        <v>39</v>
      </c>
      <c r="I147" s="77">
        <f>G147/F147</f>
        <v>0.79144385026737973</v>
      </c>
      <c r="J147" s="78">
        <f t="shared" si="16"/>
        <v>1249</v>
      </c>
      <c r="K147" s="78">
        <f t="shared" si="16"/>
        <v>553</v>
      </c>
      <c r="L147" s="79">
        <f>J147-K147</f>
        <v>696</v>
      </c>
      <c r="M147" s="77">
        <f>K147/J147</f>
        <v>0.44275420336269017</v>
      </c>
      <c r="N147" s="76">
        <f t="shared" si="17"/>
        <v>20</v>
      </c>
      <c r="O147" s="76">
        <f t="shared" si="17"/>
        <v>8</v>
      </c>
      <c r="P147" s="76">
        <f>N147-O147</f>
        <v>12</v>
      </c>
      <c r="Q147" s="77">
        <f>O147/N147</f>
        <v>0.4</v>
      </c>
      <c r="R147" s="78">
        <f t="shared" si="18"/>
        <v>402</v>
      </c>
      <c r="S147" s="78">
        <f t="shared" si="18"/>
        <v>114</v>
      </c>
      <c r="T147" s="79">
        <f>R147-S147</f>
        <v>288</v>
      </c>
      <c r="U147" s="77">
        <f>S147/R147</f>
        <v>0.28358208955223879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5"/>
        <v>199</v>
      </c>
      <c r="G148" s="80">
        <f t="shared" si="15"/>
        <v>178</v>
      </c>
      <c r="H148" s="80">
        <f>F148-G148</f>
        <v>21</v>
      </c>
      <c r="I148" s="81">
        <f>G148/F148</f>
        <v>0.89447236180904521</v>
      </c>
      <c r="J148" s="82">
        <f t="shared" si="16"/>
        <v>1178</v>
      </c>
      <c r="K148" s="82">
        <f t="shared" si="16"/>
        <v>559</v>
      </c>
      <c r="L148" s="83">
        <f>J148-K148</f>
        <v>619</v>
      </c>
      <c r="M148" s="81">
        <f>K148/J148</f>
        <v>0.47453310696095075</v>
      </c>
      <c r="N148" s="80">
        <f t="shared" si="17"/>
        <v>20</v>
      </c>
      <c r="O148" s="80">
        <f t="shared" si="17"/>
        <v>19</v>
      </c>
      <c r="P148" s="80">
        <f>N148-O148</f>
        <v>1</v>
      </c>
      <c r="Q148" s="81">
        <f>O148/N148</f>
        <v>0.95</v>
      </c>
      <c r="R148" s="82">
        <f t="shared" si="18"/>
        <v>342</v>
      </c>
      <c r="S148" s="82">
        <f t="shared" si="18"/>
        <v>126</v>
      </c>
      <c r="T148" s="83">
        <f>R148-S148</f>
        <v>216</v>
      </c>
      <c r="U148" s="81">
        <f>S148/R148</f>
        <v>0.36842105263157893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5"/>
        <v>222</v>
      </c>
      <c r="G149" s="84">
        <f t="shared" si="15"/>
        <v>200</v>
      </c>
      <c r="H149" s="84">
        <f>F149-G149</f>
        <v>22</v>
      </c>
      <c r="I149" s="85">
        <f>G149/F149</f>
        <v>0.90090090090090091</v>
      </c>
      <c r="J149" s="86">
        <f t="shared" si="16"/>
        <v>1736</v>
      </c>
      <c r="K149" s="86">
        <f t="shared" si="16"/>
        <v>856</v>
      </c>
      <c r="L149" s="87">
        <f>J149-K149</f>
        <v>880</v>
      </c>
      <c r="M149" s="85">
        <f>K149/J149</f>
        <v>0.49308755760368661</v>
      </c>
      <c r="N149" s="84">
        <f t="shared" si="17"/>
        <v>29</v>
      </c>
      <c r="O149" s="84">
        <f t="shared" si="17"/>
        <v>16</v>
      </c>
      <c r="P149" s="84">
        <f>N149-O149</f>
        <v>13</v>
      </c>
      <c r="Q149" s="85">
        <f>O149/N149</f>
        <v>0.55172413793103448</v>
      </c>
      <c r="R149" s="86">
        <f t="shared" si="18"/>
        <v>443</v>
      </c>
      <c r="S149" s="86">
        <f t="shared" si="18"/>
        <v>147</v>
      </c>
      <c r="T149" s="87">
        <f>R149-S149</f>
        <v>296</v>
      </c>
      <c r="U149" s="85">
        <f>S149/R149</f>
        <v>0.33182844243792325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5"/>
        <v>1333</v>
      </c>
      <c r="G150" s="88">
        <f t="shared" si="15"/>
        <v>1209</v>
      </c>
      <c r="H150" s="88">
        <f>F150-G150</f>
        <v>124</v>
      </c>
      <c r="I150" s="89">
        <f>G150/F150</f>
        <v>0.90697674418604646</v>
      </c>
      <c r="J150" s="90">
        <f t="shared" si="16"/>
        <v>6059</v>
      </c>
      <c r="K150" s="90">
        <f t="shared" si="16"/>
        <v>2940</v>
      </c>
      <c r="L150" s="91">
        <f>J150-K150</f>
        <v>3119</v>
      </c>
      <c r="M150" s="89">
        <f>K150/J150</f>
        <v>0.4852285855751774</v>
      </c>
      <c r="N150" s="88">
        <f t="shared" si="17"/>
        <v>172</v>
      </c>
      <c r="O150" s="88">
        <f t="shared" si="17"/>
        <v>109</v>
      </c>
      <c r="P150" s="88">
        <f>N150-O150</f>
        <v>63</v>
      </c>
      <c r="Q150" s="89">
        <f>O150/N150</f>
        <v>0.63372093023255816</v>
      </c>
      <c r="R150" s="90">
        <f t="shared" si="18"/>
        <v>1624</v>
      </c>
      <c r="S150" s="90">
        <f t="shared" si="18"/>
        <v>582</v>
      </c>
      <c r="T150" s="91">
        <f>R150-S150</f>
        <v>1042</v>
      </c>
      <c r="U150" s="89">
        <f>S150/R150</f>
        <v>0.35837438423645318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8"/>
  <sheetViews>
    <sheetView zoomScale="65" zoomScaleNormal="65" workbookViewId="0">
      <selection activeCell="G52" sqref="G52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18</v>
      </c>
      <c r="H7" s="19">
        <f>F7-G7</f>
        <v>2</v>
      </c>
      <c r="I7" s="21">
        <f>G7/F7</f>
        <v>0.9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7</v>
      </c>
      <c r="P8" s="19">
        <f>N8-O8</f>
        <v>3</v>
      </c>
      <c r="Q8" s="21">
        <f>O8/N8</f>
        <v>0.7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2</v>
      </c>
      <c r="K9" s="20"/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181</v>
      </c>
      <c r="H12" s="19">
        <f t="shared" si="0"/>
        <v>5</v>
      </c>
      <c r="I12" s="21">
        <f t="shared" si="1"/>
        <v>0.9731182795698925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30</v>
      </c>
      <c r="P18" s="19">
        <f>N18-O18</f>
        <v>4</v>
      </c>
      <c r="Q18" s="21">
        <f>O18/N18</f>
        <v>0.88235294117647056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26</v>
      </c>
      <c r="H19" s="19">
        <f t="shared" ref="H19:H26" si="2">F19-G19</f>
        <v>3</v>
      </c>
      <c r="I19" s="21">
        <f t="shared" ref="I19:I26" si="3">G19/F19</f>
        <v>0.89655172413793105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7</v>
      </c>
      <c r="H21" s="19">
        <f t="shared" si="2"/>
        <v>1</v>
      </c>
      <c r="I21" s="21">
        <f t="shared" si="3"/>
        <v>0.875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10</v>
      </c>
      <c r="G22" s="20">
        <v>10</v>
      </c>
      <c r="H22" s="19">
        <f t="shared" si="2"/>
        <v>0</v>
      </c>
      <c r="I22" s="21">
        <f t="shared" si="3"/>
        <v>1</v>
      </c>
      <c r="J22" s="22"/>
      <c r="K22" s="20"/>
      <c r="L22" s="19"/>
      <c r="M22" s="21"/>
      <c r="N22" s="19">
        <v>4</v>
      </c>
      <c r="O22" s="20">
        <v>3</v>
      </c>
      <c r="P22" s="19">
        <f>N22-O22</f>
        <v>1</v>
      </c>
      <c r="Q22" s="21">
        <f>O22/N22</f>
        <v>0.75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5</v>
      </c>
      <c r="H26" s="19">
        <f t="shared" si="2"/>
        <v>4</v>
      </c>
      <c r="I26" s="21">
        <f t="shared" si="3"/>
        <v>0.55555555555555558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2</v>
      </c>
      <c r="L28" s="19">
        <f>J28-K28</f>
        <v>2</v>
      </c>
      <c r="M28" s="21">
        <f>K28/J28</f>
        <v>0.5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3</v>
      </c>
      <c r="L30" s="19">
        <f>J30-K30</f>
        <v>5</v>
      </c>
      <c r="M30" s="21">
        <f>K30/J30</f>
        <v>0.375</v>
      </c>
      <c r="N30" s="19"/>
      <c r="O30" s="20"/>
      <c r="P30" s="19"/>
      <c r="Q30" s="21"/>
      <c r="R30" s="19">
        <v>4</v>
      </c>
      <c r="S30" s="20">
        <v>1</v>
      </c>
      <c r="T30" s="19">
        <f>R30-S30</f>
        <v>3</v>
      </c>
      <c r="U30" s="21">
        <f>S30/R30</f>
        <v>0.25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7</v>
      </c>
      <c r="H31" s="19">
        <f t="shared" si="4"/>
        <v>3</v>
      </c>
      <c r="I31" s="21">
        <f t="shared" si="5"/>
        <v>0.7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19</v>
      </c>
      <c r="H32" s="19">
        <f t="shared" si="4"/>
        <v>1</v>
      </c>
      <c r="I32" s="21">
        <f t="shared" si="5"/>
        <v>0.95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6</v>
      </c>
      <c r="H33" s="19">
        <f t="shared" si="4"/>
        <v>3</v>
      </c>
      <c r="I33" s="21">
        <f t="shared" si="5"/>
        <v>0.66666666666666663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4</v>
      </c>
      <c r="H35" s="19">
        <f t="shared" si="4"/>
        <v>1</v>
      </c>
      <c r="I35" s="21">
        <f t="shared" si="5"/>
        <v>0.8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8</v>
      </c>
      <c r="H36" s="19">
        <f t="shared" si="4"/>
        <v>2</v>
      </c>
      <c r="I36" s="21">
        <f t="shared" si="5"/>
        <v>0.8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687</v>
      </c>
      <c r="G37" s="27">
        <f>SUM(G7:G36)</f>
        <v>649</v>
      </c>
      <c r="H37" s="27">
        <f t="shared" si="4"/>
        <v>38</v>
      </c>
      <c r="I37" s="28">
        <f t="shared" si="5"/>
        <v>0.94468704512372637</v>
      </c>
      <c r="J37" s="27">
        <f>SUM(J7:J36)</f>
        <v>16</v>
      </c>
      <c r="K37" s="27">
        <f>SUM(K7:K36)</f>
        <v>6</v>
      </c>
      <c r="L37" s="27">
        <f>J37-K37</f>
        <v>10</v>
      </c>
      <c r="M37" s="28">
        <f>K37/J37</f>
        <v>0.375</v>
      </c>
      <c r="N37" s="27">
        <f>SUM(N7:N36)</f>
        <v>103</v>
      </c>
      <c r="O37" s="27">
        <f>SUM(O7:O36)</f>
        <v>65</v>
      </c>
      <c r="P37" s="27">
        <f>SUM(P7:P36)</f>
        <v>38</v>
      </c>
      <c r="Q37" s="28">
        <f>O37/N37</f>
        <v>0.6310679611650486</v>
      </c>
      <c r="R37" s="27">
        <f>SUM(R7:R36)</f>
        <v>4</v>
      </c>
      <c r="S37" s="27">
        <f>SUM(S7:S36)</f>
        <v>1</v>
      </c>
      <c r="T37" s="27">
        <f>SUM(T7:T36)</f>
        <v>3</v>
      </c>
      <c r="U37" s="28">
        <f>S37/R37</f>
        <v>0.25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7</v>
      </c>
      <c r="H40" s="32">
        <f t="shared" si="4"/>
        <v>3</v>
      </c>
      <c r="I40" s="34">
        <f t="shared" si="5"/>
        <v>0.7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12</v>
      </c>
      <c r="H43" s="32">
        <f t="shared" si="4"/>
        <v>3</v>
      </c>
      <c r="I43" s="34">
        <f t="shared" si="5"/>
        <v>0.8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10</v>
      </c>
      <c r="H45" s="32">
        <f t="shared" si="4"/>
        <v>2</v>
      </c>
      <c r="I45" s="34">
        <f t="shared" si="5"/>
        <v>0.83333333333333337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2</v>
      </c>
      <c r="T45" s="32">
        <f>R45-S45</f>
        <v>3</v>
      </c>
      <c r="U45" s="34">
        <f>S45/R45</f>
        <v>0.4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28</v>
      </c>
      <c r="H46" s="32">
        <f t="shared" si="4"/>
        <v>2</v>
      </c>
      <c r="I46" s="34">
        <f t="shared" si="5"/>
        <v>0.93333333333333335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2</v>
      </c>
      <c r="H51" s="32">
        <f t="shared" si="4"/>
        <v>3</v>
      </c>
      <c r="I51" s="34">
        <f t="shared" si="5"/>
        <v>0.4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115</v>
      </c>
      <c r="H53" s="27">
        <f>SUM(H38:H52)</f>
        <v>50</v>
      </c>
      <c r="I53" s="28">
        <f t="shared" si="5"/>
        <v>0.69696969696969702</v>
      </c>
      <c r="J53" s="27">
        <f>SUM(J38:J52)</f>
        <v>36</v>
      </c>
      <c r="K53" s="27">
        <f>SUM(K38:K52)</f>
        <v>19</v>
      </c>
      <c r="L53" s="27">
        <f>SUM(L38:L52)</f>
        <v>17</v>
      </c>
      <c r="M53" s="28">
        <f>K53/J53</f>
        <v>0.52777777777777779</v>
      </c>
      <c r="N53" s="27">
        <f>SUM(N38:N52)</f>
        <v>20</v>
      </c>
      <c r="O53" s="27">
        <f>SUM(O38:O52)</f>
        <v>7</v>
      </c>
      <c r="P53" s="27">
        <f>N53-O53</f>
        <v>13</v>
      </c>
      <c r="Q53" s="28">
        <f>O53/N53</f>
        <v>0.35</v>
      </c>
      <c r="R53" s="27">
        <f>SUM(R38:R52)</f>
        <v>5</v>
      </c>
      <c r="S53" s="27">
        <f>SUM(S38:S52)</f>
        <v>2</v>
      </c>
      <c r="T53" s="27">
        <f>R53-S53</f>
        <v>3</v>
      </c>
      <c r="U53" s="28">
        <f>S53/R53</f>
        <v>0.4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8</v>
      </c>
      <c r="H56" s="39">
        <f t="shared" si="6"/>
        <v>2</v>
      </c>
      <c r="I56" s="41">
        <f t="shared" si="5"/>
        <v>0.8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14</v>
      </c>
      <c r="H59" s="39">
        <f t="shared" si="6"/>
        <v>0</v>
      </c>
      <c r="I59" s="41">
        <f t="shared" si="5"/>
        <v>1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7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5</v>
      </c>
      <c r="H65" s="39">
        <f t="shared" si="6"/>
        <v>3</v>
      </c>
      <c r="I65" s="41">
        <f t="shared" si="7"/>
        <v>0.625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14</v>
      </c>
      <c r="H66" s="39">
        <f t="shared" si="6"/>
        <v>5</v>
      </c>
      <c r="I66" s="41">
        <f t="shared" si="7"/>
        <v>0.73684210526315785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5</v>
      </c>
      <c r="H67" s="39">
        <f t="shared" si="6"/>
        <v>5</v>
      </c>
      <c r="I67" s="41">
        <f t="shared" si="7"/>
        <v>0.5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19</v>
      </c>
      <c r="H68" s="39">
        <f t="shared" si="6"/>
        <v>1</v>
      </c>
      <c r="I68" s="41">
        <f t="shared" si="7"/>
        <v>0.95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174</v>
      </c>
      <c r="G70" s="27">
        <f>SUM(G54:G69)</f>
        <v>151</v>
      </c>
      <c r="H70" s="27">
        <f>SUM(H54:H69)</f>
        <v>23</v>
      </c>
      <c r="I70" s="28">
        <f t="shared" si="7"/>
        <v>0.86781609195402298</v>
      </c>
      <c r="J70" s="27">
        <f>SUM(J54:J69)</f>
        <v>5</v>
      </c>
      <c r="K70" s="27">
        <f>SUM(K54:K69)</f>
        <v>4</v>
      </c>
      <c r="L70" s="27">
        <f>J70-K70</f>
        <v>1</v>
      </c>
      <c r="M70" s="28">
        <f>K70/J70</f>
        <v>0.8</v>
      </c>
      <c r="N70" s="27">
        <f>SUM(N54:N69)</f>
        <v>20</v>
      </c>
      <c r="O70" s="27">
        <f>SUM(O54:O69)</f>
        <v>13</v>
      </c>
      <c r="P70" s="27">
        <f>SUM(P54:P69)</f>
        <v>7</v>
      </c>
      <c r="Q70" s="28">
        <f>O70/N70</f>
        <v>0.65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>
        <v>1</v>
      </c>
      <c r="L73" s="46">
        <f>J73-K73</f>
        <v>4</v>
      </c>
      <c r="M73" s="48">
        <f>K73/J73</f>
        <v>0.2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0</v>
      </c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18</v>
      </c>
      <c r="H78" s="46">
        <f t="shared" si="8"/>
        <v>10</v>
      </c>
      <c r="I78" s="48">
        <f t="shared" si="7"/>
        <v>0.6428571428571429</v>
      </c>
      <c r="J78" s="49"/>
      <c r="K78" s="47"/>
      <c r="L78" s="46"/>
      <c r="M78" s="48"/>
      <c r="N78" s="46">
        <v>7</v>
      </c>
      <c r="O78" s="47">
        <v>7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10</v>
      </c>
      <c r="H80" s="46">
        <f t="shared" si="8"/>
        <v>0</v>
      </c>
      <c r="I80" s="48">
        <f t="shared" si="7"/>
        <v>1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10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6</v>
      </c>
      <c r="H85" s="46">
        <f t="shared" si="8"/>
        <v>2</v>
      </c>
      <c r="I85" s="48">
        <f t="shared" si="7"/>
        <v>0.75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199</v>
      </c>
      <c r="H86" s="52">
        <f>SUM(H71:H85)</f>
        <v>18</v>
      </c>
      <c r="I86" s="53">
        <f t="shared" si="7"/>
        <v>0.91705069124423966</v>
      </c>
      <c r="J86" s="52">
        <f>SUM(J71:J85)</f>
        <v>11</v>
      </c>
      <c r="K86" s="52">
        <f>SUM(K71:K85)</f>
        <v>1</v>
      </c>
      <c r="L86" s="52">
        <f>J86-K86</f>
        <v>10</v>
      </c>
      <c r="M86" s="53">
        <f>K86/J86</f>
        <v>9.0909090909090912E-2</v>
      </c>
      <c r="N86" s="52">
        <f>SUM(N71:N85)</f>
        <v>29</v>
      </c>
      <c r="O86" s="52">
        <f>SUM(O71:O85)</f>
        <v>18</v>
      </c>
      <c r="P86" s="52">
        <f>SUM(P71:P85)</f>
        <v>11</v>
      </c>
      <c r="Q86" s="53">
        <f>O86/N86</f>
        <v>0.62068965517241381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1243</v>
      </c>
      <c r="G87" s="52">
        <f>G37+G53+G70+G86</f>
        <v>1114</v>
      </c>
      <c r="H87" s="52">
        <f>H37+H53+H70+H86</f>
        <v>129</v>
      </c>
      <c r="I87" s="53">
        <f t="shared" si="7"/>
        <v>0.8962188254223652</v>
      </c>
      <c r="J87" s="52">
        <f>J37+J53+J70+J86</f>
        <v>68</v>
      </c>
      <c r="K87" s="52">
        <f>K37+K53+K70+K86</f>
        <v>30</v>
      </c>
      <c r="L87" s="52">
        <f>L37+L53+L70+L86</f>
        <v>38</v>
      </c>
      <c r="M87" s="53">
        <f>K87/J87</f>
        <v>0.44117647058823528</v>
      </c>
      <c r="N87" s="52">
        <f>N37+N53+N70+N86</f>
        <v>172</v>
      </c>
      <c r="O87" s="52">
        <f>O37+O53+O70+O86</f>
        <v>103</v>
      </c>
      <c r="P87" s="52">
        <f>P37+P53+P70+P86</f>
        <v>69</v>
      </c>
      <c r="Q87" s="53">
        <f>O87/N87</f>
        <v>0.59883720930232553</v>
      </c>
      <c r="R87" s="54">
        <f>R37+R53+R70</f>
        <v>11</v>
      </c>
      <c r="S87" s="54">
        <f>S37+S53+S70</f>
        <v>5</v>
      </c>
      <c r="T87" s="54">
        <f>T37+T53+T70</f>
        <v>6</v>
      </c>
      <c r="U87" s="53">
        <f>S87/R87</f>
        <v>0.45454545454545453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162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687</v>
      </c>
      <c r="G97" s="58">
        <f t="shared" si="9"/>
        <v>649</v>
      </c>
      <c r="H97" s="58">
        <f t="shared" si="9"/>
        <v>38</v>
      </c>
      <c r="I97" s="59">
        <f t="shared" si="9"/>
        <v>0.94468704512372637</v>
      </c>
      <c r="J97" s="58">
        <f t="shared" si="9"/>
        <v>16</v>
      </c>
      <c r="K97" s="58">
        <f t="shared" si="9"/>
        <v>6</v>
      </c>
      <c r="L97" s="58">
        <f t="shared" si="9"/>
        <v>10</v>
      </c>
      <c r="M97" s="59">
        <f t="shared" si="9"/>
        <v>0.375</v>
      </c>
      <c r="N97" s="58">
        <f t="shared" si="9"/>
        <v>103</v>
      </c>
      <c r="O97" s="58">
        <f t="shared" si="9"/>
        <v>65</v>
      </c>
      <c r="P97" s="58">
        <f t="shared" si="9"/>
        <v>38</v>
      </c>
      <c r="Q97" s="59">
        <f t="shared" si="9"/>
        <v>0.6310679611650486</v>
      </c>
      <c r="R97" s="58">
        <f t="shared" si="9"/>
        <v>4</v>
      </c>
      <c r="S97" s="58">
        <f t="shared" si="9"/>
        <v>1</v>
      </c>
      <c r="T97" s="58">
        <f t="shared" si="9"/>
        <v>3</v>
      </c>
      <c r="U97" s="59">
        <f t="shared" si="9"/>
        <v>0.25</v>
      </c>
      <c r="V97" s="58">
        <f t="shared" ref="V97:W101" si="10">F97+J97+N97+R97</f>
        <v>810</v>
      </c>
      <c r="W97" s="58">
        <f t="shared" si="10"/>
        <v>721</v>
      </c>
      <c r="X97" s="58">
        <f>V97-W97</f>
        <v>89</v>
      </c>
      <c r="Y97" s="59">
        <f>W97/V97</f>
        <v>0.8901234567901235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115</v>
      </c>
      <c r="H98" s="60">
        <f t="shared" si="11"/>
        <v>50</v>
      </c>
      <c r="I98" s="61">
        <f t="shared" si="11"/>
        <v>0.69696969696969702</v>
      </c>
      <c r="J98" s="60">
        <f t="shared" si="11"/>
        <v>36</v>
      </c>
      <c r="K98" s="60">
        <f t="shared" si="11"/>
        <v>19</v>
      </c>
      <c r="L98" s="60">
        <f t="shared" si="11"/>
        <v>17</v>
      </c>
      <c r="M98" s="61">
        <f t="shared" si="11"/>
        <v>0.52777777777777779</v>
      </c>
      <c r="N98" s="60">
        <f t="shared" si="11"/>
        <v>20</v>
      </c>
      <c r="O98" s="60">
        <f t="shared" si="11"/>
        <v>7</v>
      </c>
      <c r="P98" s="60">
        <f t="shared" si="11"/>
        <v>13</v>
      </c>
      <c r="Q98" s="61">
        <f t="shared" si="11"/>
        <v>0.35</v>
      </c>
      <c r="R98" s="60">
        <f t="shared" si="11"/>
        <v>5</v>
      </c>
      <c r="S98" s="60">
        <f t="shared" si="11"/>
        <v>2</v>
      </c>
      <c r="T98" s="60">
        <f t="shared" si="11"/>
        <v>3</v>
      </c>
      <c r="U98" s="61">
        <f t="shared" si="11"/>
        <v>0.4</v>
      </c>
      <c r="V98" s="58">
        <f t="shared" si="10"/>
        <v>226</v>
      </c>
      <c r="W98" s="58">
        <f t="shared" si="10"/>
        <v>143</v>
      </c>
      <c r="X98" s="58">
        <f>V98-W98</f>
        <v>83</v>
      </c>
      <c r="Y98" s="59">
        <f>W98/V98</f>
        <v>0.63274336283185839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174</v>
      </c>
      <c r="G99" s="62">
        <f t="shared" si="12"/>
        <v>151</v>
      </c>
      <c r="H99" s="62">
        <f t="shared" si="12"/>
        <v>23</v>
      </c>
      <c r="I99" s="63">
        <f t="shared" si="12"/>
        <v>0.86781609195402298</v>
      </c>
      <c r="J99" s="62">
        <f t="shared" si="12"/>
        <v>5</v>
      </c>
      <c r="K99" s="62">
        <f t="shared" si="12"/>
        <v>4</v>
      </c>
      <c r="L99" s="62">
        <f t="shared" si="12"/>
        <v>1</v>
      </c>
      <c r="M99" s="63">
        <f t="shared" si="12"/>
        <v>0.8</v>
      </c>
      <c r="N99" s="62">
        <f t="shared" si="12"/>
        <v>20</v>
      </c>
      <c r="O99" s="62">
        <f t="shared" si="12"/>
        <v>13</v>
      </c>
      <c r="P99" s="62">
        <f t="shared" si="12"/>
        <v>7</v>
      </c>
      <c r="Q99" s="63">
        <f t="shared" si="12"/>
        <v>0.65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201</v>
      </c>
      <c r="W99" s="58">
        <f t="shared" si="10"/>
        <v>170</v>
      </c>
      <c r="X99" s="58">
        <f>V99-W99</f>
        <v>31</v>
      </c>
      <c r="Y99" s="59">
        <f>W99/V99</f>
        <v>0.845771144278607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199</v>
      </c>
      <c r="H100" s="52">
        <f t="shared" si="13"/>
        <v>18</v>
      </c>
      <c r="I100" s="53">
        <f t="shared" si="13"/>
        <v>0.91705069124423966</v>
      </c>
      <c r="J100" s="52">
        <f t="shared" si="13"/>
        <v>11</v>
      </c>
      <c r="K100" s="52">
        <f t="shared" si="13"/>
        <v>1</v>
      </c>
      <c r="L100" s="52">
        <f t="shared" si="13"/>
        <v>10</v>
      </c>
      <c r="M100" s="53">
        <f t="shared" si="13"/>
        <v>9.0909090909090912E-2</v>
      </c>
      <c r="N100" s="52">
        <f t="shared" si="13"/>
        <v>29</v>
      </c>
      <c r="O100" s="52">
        <f t="shared" si="13"/>
        <v>18</v>
      </c>
      <c r="P100" s="52">
        <f t="shared" si="13"/>
        <v>11</v>
      </c>
      <c r="Q100" s="53">
        <f t="shared" si="13"/>
        <v>0.62068965517241381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218</v>
      </c>
      <c r="X100" s="58">
        <f>V100-W100</f>
        <v>39</v>
      </c>
      <c r="Y100" s="59">
        <f>W100/V100</f>
        <v>0.84824902723735407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1243</v>
      </c>
      <c r="G101" s="52">
        <f t="shared" si="14"/>
        <v>1114</v>
      </c>
      <c r="H101" s="52">
        <f t="shared" si="14"/>
        <v>129</v>
      </c>
      <c r="I101" s="53">
        <f t="shared" si="14"/>
        <v>0.8962188254223652</v>
      </c>
      <c r="J101" s="52">
        <f t="shared" si="14"/>
        <v>68</v>
      </c>
      <c r="K101" s="52">
        <f t="shared" si="14"/>
        <v>30</v>
      </c>
      <c r="L101" s="52">
        <f t="shared" si="14"/>
        <v>38</v>
      </c>
      <c r="M101" s="53">
        <f t="shared" si="14"/>
        <v>0.44117647058823528</v>
      </c>
      <c r="N101" s="52">
        <f t="shared" si="14"/>
        <v>172</v>
      </c>
      <c r="O101" s="52">
        <f t="shared" si="14"/>
        <v>103</v>
      </c>
      <c r="P101" s="52">
        <f t="shared" si="14"/>
        <v>69</v>
      </c>
      <c r="Q101" s="53">
        <f t="shared" si="14"/>
        <v>0.59883720930232553</v>
      </c>
      <c r="R101" s="54">
        <f>R87</f>
        <v>11</v>
      </c>
      <c r="S101" s="54">
        <f>S87</f>
        <v>5</v>
      </c>
      <c r="T101" s="54">
        <f>T87</f>
        <v>6</v>
      </c>
      <c r="U101" s="53">
        <f>U87</f>
        <v>0.45454545454545453</v>
      </c>
      <c r="V101" s="58">
        <f t="shared" si="10"/>
        <v>1494</v>
      </c>
      <c r="W101" s="58">
        <f t="shared" si="10"/>
        <v>1252</v>
      </c>
      <c r="X101" s="58">
        <f>V101-W101</f>
        <v>242</v>
      </c>
      <c r="Y101" s="59">
        <f>W101/V101</f>
        <v>0.83801874163319945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163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1311</v>
      </c>
      <c r="J114" s="116"/>
      <c r="K114" s="116"/>
      <c r="L114" s="117">
        <f>G87+K87</f>
        <v>1144</v>
      </c>
      <c r="M114" s="117"/>
      <c r="N114" s="117"/>
      <c r="O114" s="117">
        <f>I114-L114</f>
        <v>167</v>
      </c>
      <c r="P114" s="117"/>
      <c r="Q114" s="117"/>
      <c r="R114" s="118">
        <f>L114/I114</f>
        <v>0.87261632341723872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183</v>
      </c>
      <c r="J115" s="116"/>
      <c r="K115" s="116"/>
      <c r="L115" s="117">
        <f>O87+S87</f>
        <v>108</v>
      </c>
      <c r="M115" s="117"/>
      <c r="N115" s="117"/>
      <c r="O115" s="117">
        <f>I115-L115</f>
        <v>75</v>
      </c>
      <c r="P115" s="117"/>
      <c r="Q115" s="117"/>
      <c r="R115" s="118">
        <f>L115/I115</f>
        <v>0.5901639344262295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1494</v>
      </c>
      <c r="J116" s="116"/>
      <c r="K116" s="116"/>
      <c r="L116" s="117">
        <f>SUM(L114:L115)</f>
        <v>1252</v>
      </c>
      <c r="M116" s="117"/>
      <c r="N116" s="117"/>
      <c r="O116" s="117">
        <f>SUM(O114:O115)</f>
        <v>242</v>
      </c>
      <c r="P116" s="117"/>
      <c r="Q116" s="117"/>
      <c r="R116" s="118">
        <f>L116/I116</f>
        <v>0.83801874163319945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1860</v>
      </c>
      <c r="G122" s="67">
        <v>869</v>
      </c>
      <c r="H122" s="67">
        <f>F122-G122</f>
        <v>991</v>
      </c>
      <c r="I122" s="68">
        <f>G122/F122</f>
        <v>0.46720430107526884</v>
      </c>
      <c r="J122" s="67">
        <v>426</v>
      </c>
      <c r="K122" s="67">
        <v>134</v>
      </c>
      <c r="L122" s="67">
        <f>J122-K122</f>
        <v>292</v>
      </c>
      <c r="M122" s="68">
        <f>K122/J122</f>
        <v>0.31455399061032863</v>
      </c>
    </row>
    <row r="123" spans="5:20">
      <c r="E123" s="64" t="s">
        <v>61</v>
      </c>
      <c r="F123" s="67">
        <v>1234</v>
      </c>
      <c r="G123" s="67">
        <v>507</v>
      </c>
      <c r="H123" s="67">
        <f>F123-G123</f>
        <v>727</v>
      </c>
      <c r="I123" s="68">
        <f>G123/F123</f>
        <v>0.41085899513776336</v>
      </c>
      <c r="J123" s="67">
        <v>391</v>
      </c>
      <c r="K123" s="67">
        <v>98</v>
      </c>
      <c r="L123" s="67">
        <f>J123-K123</f>
        <v>293</v>
      </c>
      <c r="M123" s="68">
        <f>K123/J123</f>
        <v>0.2506393861892583</v>
      </c>
    </row>
    <row r="124" spans="5:20">
      <c r="E124" s="64" t="s">
        <v>85</v>
      </c>
      <c r="F124" s="67">
        <v>1163</v>
      </c>
      <c r="G124" s="67">
        <v>457</v>
      </c>
      <c r="H124" s="67">
        <f>F124-G124</f>
        <v>706</v>
      </c>
      <c r="I124" s="68">
        <f>G124/F124</f>
        <v>0.39294926913155631</v>
      </c>
      <c r="J124" s="67">
        <v>338</v>
      </c>
      <c r="K124" s="67">
        <v>124</v>
      </c>
      <c r="L124" s="67">
        <f>J124-K124</f>
        <v>214</v>
      </c>
      <c r="M124" s="68">
        <f>K124/J124</f>
        <v>0.36686390532544377</v>
      </c>
    </row>
    <row r="125" spans="5:20">
      <c r="E125" s="64" t="s">
        <v>109</v>
      </c>
      <c r="F125" s="67">
        <v>1750</v>
      </c>
      <c r="G125" s="67">
        <v>803</v>
      </c>
      <c r="H125" s="67">
        <f>F125-G125</f>
        <v>947</v>
      </c>
      <c r="I125" s="68">
        <f>G125/F125</f>
        <v>0.45885714285714285</v>
      </c>
      <c r="J125" s="67">
        <v>449</v>
      </c>
      <c r="K125" s="67">
        <v>106</v>
      </c>
      <c r="L125" s="67">
        <f>J125-K125</f>
        <v>343</v>
      </c>
      <c r="M125" s="68">
        <f>K125/J125</f>
        <v>0.23608017817371937</v>
      </c>
    </row>
    <row r="126" spans="5:20">
      <c r="E126" s="64" t="s">
        <v>138</v>
      </c>
      <c r="F126" s="64">
        <f>F122+F123+F124+F125</f>
        <v>6007</v>
      </c>
      <c r="G126" s="64">
        <f>G122+G123+G124+G125</f>
        <v>2636</v>
      </c>
      <c r="H126" s="64">
        <f>H122+H123+H124+H125</f>
        <v>3371</v>
      </c>
      <c r="I126" s="69">
        <f>G126/F126</f>
        <v>0.43882137506242719</v>
      </c>
      <c r="J126" s="64">
        <f>J122+J123+J124+J125</f>
        <v>1604</v>
      </c>
      <c r="K126" s="64">
        <f>K122+K123+K124+K125</f>
        <v>462</v>
      </c>
      <c r="L126" s="64">
        <f>L122+L123+L124+L125</f>
        <v>1142</v>
      </c>
      <c r="M126" s="69">
        <f>K126/J126</f>
        <v>0.28802992518703241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162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703</v>
      </c>
      <c r="G144" s="72">
        <f t="shared" si="15"/>
        <v>655</v>
      </c>
      <c r="H144" s="72">
        <f>F144-G144</f>
        <v>48</v>
      </c>
      <c r="I144" s="73">
        <f>G144/F144</f>
        <v>0.93172119487908966</v>
      </c>
      <c r="J144" s="74">
        <f t="shared" ref="J144:K148" si="16">F122</f>
        <v>1860</v>
      </c>
      <c r="K144" s="74">
        <f t="shared" si="16"/>
        <v>869</v>
      </c>
      <c r="L144" s="75">
        <f>J144-K144</f>
        <v>991</v>
      </c>
      <c r="M144" s="73">
        <f>K144/J144</f>
        <v>0.46720430107526884</v>
      </c>
      <c r="N144" s="72">
        <f t="shared" ref="N144:O148" si="17">N97+R97</f>
        <v>107</v>
      </c>
      <c r="O144" s="72">
        <f t="shared" si="17"/>
        <v>66</v>
      </c>
      <c r="P144" s="72">
        <f>N144-O144</f>
        <v>41</v>
      </c>
      <c r="Q144" s="73">
        <f>O144/N144</f>
        <v>0.61682242990654201</v>
      </c>
      <c r="R144" s="74">
        <f t="shared" ref="R144:S148" si="18">J122</f>
        <v>426</v>
      </c>
      <c r="S144" s="74">
        <f t="shared" si="18"/>
        <v>134</v>
      </c>
      <c r="T144" s="75">
        <f>R144-S144</f>
        <v>292</v>
      </c>
      <c r="U144" s="73">
        <f>S144/R144</f>
        <v>0.31455399061032863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134</v>
      </c>
      <c r="H145" s="76">
        <f>F145-G145</f>
        <v>67</v>
      </c>
      <c r="I145" s="77">
        <f>G145/F145</f>
        <v>0.66666666666666663</v>
      </c>
      <c r="J145" s="78">
        <f t="shared" si="16"/>
        <v>1234</v>
      </c>
      <c r="K145" s="78">
        <f t="shared" si="16"/>
        <v>507</v>
      </c>
      <c r="L145" s="79">
        <f>J145-K145</f>
        <v>727</v>
      </c>
      <c r="M145" s="77">
        <f>K145/J145</f>
        <v>0.41085899513776336</v>
      </c>
      <c r="N145" s="76">
        <f t="shared" si="17"/>
        <v>25</v>
      </c>
      <c r="O145" s="76">
        <f t="shared" si="17"/>
        <v>9</v>
      </c>
      <c r="P145" s="76">
        <f>N145-O145</f>
        <v>16</v>
      </c>
      <c r="Q145" s="77">
        <f>O145/N145</f>
        <v>0.36</v>
      </c>
      <c r="R145" s="78">
        <f t="shared" si="18"/>
        <v>391</v>
      </c>
      <c r="S145" s="78">
        <f t="shared" si="18"/>
        <v>98</v>
      </c>
      <c r="T145" s="79">
        <f>R145-S145</f>
        <v>293</v>
      </c>
      <c r="U145" s="77">
        <f>S145/R145</f>
        <v>0.2506393861892583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179</v>
      </c>
      <c r="G146" s="80">
        <f t="shared" si="15"/>
        <v>155</v>
      </c>
      <c r="H146" s="80">
        <f>F146-G146</f>
        <v>24</v>
      </c>
      <c r="I146" s="81">
        <f>G146/F146</f>
        <v>0.86592178770949724</v>
      </c>
      <c r="J146" s="82">
        <f t="shared" si="16"/>
        <v>1163</v>
      </c>
      <c r="K146" s="82">
        <f t="shared" si="16"/>
        <v>457</v>
      </c>
      <c r="L146" s="83">
        <f>J146-K146</f>
        <v>706</v>
      </c>
      <c r="M146" s="81">
        <f>K146/J146</f>
        <v>0.39294926913155631</v>
      </c>
      <c r="N146" s="80">
        <f t="shared" si="17"/>
        <v>22</v>
      </c>
      <c r="O146" s="80">
        <f t="shared" si="17"/>
        <v>15</v>
      </c>
      <c r="P146" s="80">
        <f>N146-O146</f>
        <v>7</v>
      </c>
      <c r="Q146" s="81">
        <f>O146/N146</f>
        <v>0.68181818181818177</v>
      </c>
      <c r="R146" s="82">
        <f t="shared" si="18"/>
        <v>338</v>
      </c>
      <c r="S146" s="82">
        <f t="shared" si="18"/>
        <v>124</v>
      </c>
      <c r="T146" s="83">
        <f>R146-S146</f>
        <v>214</v>
      </c>
      <c r="U146" s="81">
        <f>S146/R146</f>
        <v>0.36686390532544377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200</v>
      </c>
      <c r="H147" s="84">
        <f>F147-G147</f>
        <v>28</v>
      </c>
      <c r="I147" s="85">
        <f>G147/F147</f>
        <v>0.8771929824561403</v>
      </c>
      <c r="J147" s="86">
        <f t="shared" si="16"/>
        <v>1750</v>
      </c>
      <c r="K147" s="86">
        <f t="shared" si="16"/>
        <v>803</v>
      </c>
      <c r="L147" s="87">
        <f>J147-K147</f>
        <v>947</v>
      </c>
      <c r="M147" s="85">
        <f>K147/J147</f>
        <v>0.45885714285714285</v>
      </c>
      <c r="N147" s="84">
        <f t="shared" si="17"/>
        <v>29</v>
      </c>
      <c r="O147" s="84">
        <f t="shared" si="17"/>
        <v>18</v>
      </c>
      <c r="P147" s="84">
        <f>N147-O147</f>
        <v>11</v>
      </c>
      <c r="Q147" s="85">
        <f>O147/N147</f>
        <v>0.62068965517241381</v>
      </c>
      <c r="R147" s="86">
        <f t="shared" si="18"/>
        <v>449</v>
      </c>
      <c r="S147" s="86">
        <f t="shared" si="18"/>
        <v>106</v>
      </c>
      <c r="T147" s="87">
        <f>R147-S147</f>
        <v>343</v>
      </c>
      <c r="U147" s="85">
        <f>S147/R147</f>
        <v>0.23608017817371937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1311</v>
      </c>
      <c r="G148" s="88">
        <f t="shared" si="15"/>
        <v>1144</v>
      </c>
      <c r="H148" s="88">
        <f>F148-G148</f>
        <v>167</v>
      </c>
      <c r="I148" s="89">
        <f>G148/F148</f>
        <v>0.87261632341723872</v>
      </c>
      <c r="J148" s="90">
        <f t="shared" si="16"/>
        <v>6007</v>
      </c>
      <c r="K148" s="90">
        <f t="shared" si="16"/>
        <v>2636</v>
      </c>
      <c r="L148" s="91">
        <f>J148-K148</f>
        <v>3371</v>
      </c>
      <c r="M148" s="89">
        <f>K148/J148</f>
        <v>0.43882137506242719</v>
      </c>
      <c r="N148" s="88">
        <f t="shared" si="17"/>
        <v>183</v>
      </c>
      <c r="O148" s="88">
        <f t="shared" si="17"/>
        <v>108</v>
      </c>
      <c r="P148" s="88">
        <f>N148-O148</f>
        <v>75</v>
      </c>
      <c r="Q148" s="89">
        <f>O148/N148</f>
        <v>0.5901639344262295</v>
      </c>
      <c r="R148" s="90">
        <f t="shared" si="18"/>
        <v>1604</v>
      </c>
      <c r="S148" s="90">
        <f t="shared" si="18"/>
        <v>462</v>
      </c>
      <c r="T148" s="91">
        <f>R148-S148</f>
        <v>1142</v>
      </c>
      <c r="U148" s="89">
        <f>S148/R148</f>
        <v>0.28802992518703241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150"/>
  <sheetViews>
    <sheetView tabSelected="1" topLeftCell="A121" zoomScale="65" zoomScaleNormal="65" workbookViewId="0">
      <selection activeCell="Y18" sqref="Y18"/>
    </sheetView>
  </sheetViews>
  <sheetFormatPr defaultColWidth="11.7109375" defaultRowHeight="15"/>
  <cols>
    <col min="1" max="1" width="5.28515625" customWidth="1"/>
    <col min="2" max="2" width="4.5703125" customWidth="1"/>
    <col min="3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8</v>
      </c>
      <c r="P8" s="19">
        <f>N8-O8</f>
        <v>2</v>
      </c>
      <c r="Q8" s="21">
        <f>O8/N8</f>
        <v>0.8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27</v>
      </c>
      <c r="H9" s="19">
        <f>F9-G9</f>
        <v>1</v>
      </c>
      <c r="I9" s="21"/>
      <c r="J9" s="22">
        <v>0</v>
      </c>
      <c r="K9" s="20"/>
      <c r="L9" s="19">
        <f>J9-K9</f>
        <v>0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30</v>
      </c>
      <c r="H14" s="19">
        <f t="shared" si="0"/>
        <v>0</v>
      </c>
      <c r="I14" s="21">
        <f t="shared" si="1"/>
        <v>1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28</v>
      </c>
      <c r="H16" s="19">
        <f t="shared" si="0"/>
        <v>0</v>
      </c>
      <c r="I16" s="21">
        <f t="shared" si="1"/>
        <v>1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1</v>
      </c>
      <c r="P17" s="19">
        <f>N17-O17</f>
        <v>1</v>
      </c>
      <c r="Q17" s="21">
        <f>O17/N17</f>
        <v>0.5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31</v>
      </c>
      <c r="P18" s="19">
        <f>N18-O18</f>
        <v>3</v>
      </c>
      <c r="Q18" s="21">
        <f>O18/N18</f>
        <v>0.91176470588235292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23</v>
      </c>
      <c r="H19" s="19">
        <f t="shared" ref="H19:H26" si="2">F19-G19</f>
        <v>6</v>
      </c>
      <c r="I19" s="21">
        <f t="shared" ref="I19:I26" si="3">G19/F19</f>
        <v>0.7931034482758621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7</v>
      </c>
      <c r="H21" s="19">
        <f t="shared" si="2"/>
        <v>1</v>
      </c>
      <c r="I21" s="21">
        <f t="shared" si="3"/>
        <v>0.875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9</v>
      </c>
      <c r="H22" s="19">
        <f t="shared" si="2"/>
        <v>11</v>
      </c>
      <c r="I22" s="21">
        <f t="shared" si="3"/>
        <v>0.45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92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3" si="4">F28-G28</f>
        <v>0</v>
      </c>
      <c r="I28" s="21">
        <f t="shared" ref="I28:I89" si="5">G28/F28</f>
        <v>1</v>
      </c>
      <c r="J28" s="22">
        <v>4</v>
      </c>
      <c r="K28" s="20">
        <v>4</v>
      </c>
      <c r="L28" s="19">
        <f>J28-K28</f>
        <v>0</v>
      </c>
      <c r="M28" s="21">
        <f>K28/J28</f>
        <v>1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30</v>
      </c>
      <c r="G30" s="20">
        <v>28</v>
      </c>
      <c r="H30" s="19">
        <f t="shared" si="4"/>
        <v>2</v>
      </c>
      <c r="I30" s="21">
        <f t="shared" si="5"/>
        <v>0.93333333333333335</v>
      </c>
      <c r="J30" s="22">
        <v>0</v>
      </c>
      <c r="K30" s="20"/>
      <c r="L30" s="19">
        <f>J30-K30</f>
        <v>0</v>
      </c>
      <c r="M30" s="21" t="e">
        <f>K30/J30</f>
        <v>#DIV/0!</v>
      </c>
      <c r="N30" s="19"/>
      <c r="O30" s="20"/>
      <c r="P30" s="19"/>
      <c r="Q30" s="21"/>
      <c r="R30" s="19">
        <v>0</v>
      </c>
      <c r="S30" s="20"/>
      <c r="T30" s="19">
        <f>R30-S30</f>
        <v>0</v>
      </c>
      <c r="U30" s="21" t="e">
        <f>S30/R30</f>
        <v>#DIV/0!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7</v>
      </c>
      <c r="H31" s="19">
        <f t="shared" si="4"/>
        <v>3</v>
      </c>
      <c r="I31" s="21">
        <f t="shared" si="5"/>
        <v>0.7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15</v>
      </c>
      <c r="H32" s="19">
        <f t="shared" si="4"/>
        <v>5</v>
      </c>
      <c r="I32" s="21">
        <f t="shared" si="5"/>
        <v>0.75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3</v>
      </c>
      <c r="P33" s="19">
        <f>N33-O33</f>
        <v>1</v>
      </c>
      <c r="Q33" s="21">
        <f>O33/N33</f>
        <v>0.75</v>
      </c>
      <c r="R33" s="19"/>
      <c r="S33" s="20"/>
      <c r="T33" s="19"/>
      <c r="U33" s="21"/>
    </row>
    <row r="34" spans="1:21">
      <c r="A34" s="8"/>
      <c r="B34" s="5"/>
      <c r="C34" s="93" t="s">
        <v>181</v>
      </c>
      <c r="D34" s="25">
        <v>10459</v>
      </c>
      <c r="E34" s="23" t="s">
        <v>182</v>
      </c>
      <c r="F34" s="19">
        <v>10</v>
      </c>
      <c r="G34" s="20">
        <v>8</v>
      </c>
      <c r="H34" s="19">
        <f t="shared" si="4"/>
        <v>2</v>
      </c>
      <c r="I34" s="21">
        <f t="shared" si="5"/>
        <v>0.8</v>
      </c>
      <c r="J34" s="22"/>
      <c r="K34" s="20"/>
      <c r="L34" s="19"/>
      <c r="M34" s="21"/>
      <c r="N34" s="19"/>
      <c r="O34" s="20"/>
      <c r="P34" s="19"/>
      <c r="Q34" s="21"/>
      <c r="R34" s="19"/>
      <c r="S34" s="20"/>
      <c r="T34" s="19"/>
      <c r="U34" s="21"/>
    </row>
    <row r="35" spans="1:21">
      <c r="A35" s="8"/>
      <c r="B35" s="5">
        <v>6</v>
      </c>
      <c r="C35" s="4" t="s">
        <v>55</v>
      </c>
      <c r="D35" s="25">
        <v>17975</v>
      </c>
      <c r="E35" s="23" t="s">
        <v>56</v>
      </c>
      <c r="F35" s="19">
        <v>6</v>
      </c>
      <c r="G35" s="20">
        <v>6</v>
      </c>
      <c r="H35" s="19">
        <f t="shared" si="4"/>
        <v>0</v>
      </c>
      <c r="I35" s="21">
        <f t="shared" si="5"/>
        <v>1</v>
      </c>
      <c r="J35" s="22">
        <v>4</v>
      </c>
      <c r="K35" s="20">
        <v>4</v>
      </c>
      <c r="L35" s="19">
        <f>J35-K35</f>
        <v>0</v>
      </c>
      <c r="M35" s="21">
        <f>K35/J35</f>
        <v>1</v>
      </c>
      <c r="N35" s="19"/>
      <c r="O35" s="20"/>
      <c r="P35" s="19"/>
      <c r="Q35" s="21"/>
      <c r="R35" s="19"/>
      <c r="S35" s="20"/>
      <c r="T35" s="19"/>
      <c r="U35" s="21"/>
    </row>
    <row r="36" spans="1:21">
      <c r="A36" s="8"/>
      <c r="B36" s="5"/>
      <c r="C36" s="4"/>
      <c r="D36" s="25">
        <v>18075</v>
      </c>
      <c r="E36" s="23" t="s">
        <v>57</v>
      </c>
      <c r="F36" s="19">
        <v>5</v>
      </c>
      <c r="G36" s="20">
        <v>3</v>
      </c>
      <c r="H36" s="19">
        <f t="shared" si="4"/>
        <v>2</v>
      </c>
      <c r="I36" s="21">
        <f t="shared" si="5"/>
        <v>0.6</v>
      </c>
      <c r="J36" s="22"/>
      <c r="K36" s="20"/>
      <c r="L36" s="19" t="s">
        <v>28</v>
      </c>
      <c r="M36" s="21"/>
      <c r="N36" s="19">
        <v>3</v>
      </c>
      <c r="O36" s="20">
        <v>3</v>
      </c>
      <c r="P36" s="19">
        <f>N36-O36</f>
        <v>0</v>
      </c>
      <c r="Q36" s="21">
        <f>O36/N36</f>
        <v>1</v>
      </c>
      <c r="R36" s="19"/>
      <c r="S36" s="20"/>
      <c r="T36" s="19"/>
      <c r="U36" s="21"/>
    </row>
    <row r="37" spans="1:21">
      <c r="A37" s="8"/>
      <c r="B37" s="24">
        <v>21</v>
      </c>
      <c r="C37" s="25" t="s">
        <v>58</v>
      </c>
      <c r="D37" s="25">
        <v>17053</v>
      </c>
      <c r="E37" s="23" t="s">
        <v>59</v>
      </c>
      <c r="F37" s="19">
        <v>10</v>
      </c>
      <c r="G37" s="20">
        <v>10</v>
      </c>
      <c r="H37" s="19">
        <f t="shared" si="4"/>
        <v>0</v>
      </c>
      <c r="I37" s="21">
        <f t="shared" si="5"/>
        <v>1</v>
      </c>
      <c r="J37" s="22"/>
      <c r="K37" s="20"/>
      <c r="L37" s="19" t="s">
        <v>28</v>
      </c>
      <c r="M37" s="21"/>
      <c r="N37" s="19"/>
      <c r="O37" s="20"/>
      <c r="P37" s="19"/>
      <c r="Q37" s="21"/>
      <c r="R37" s="19"/>
      <c r="S37" s="20"/>
      <c r="T37" s="19"/>
      <c r="U37" s="21"/>
    </row>
    <row r="38" spans="1:21">
      <c r="A38" s="3" t="s">
        <v>60</v>
      </c>
      <c r="B38" s="3"/>
      <c r="C38" s="3"/>
      <c r="D38" s="3"/>
      <c r="E38" s="3"/>
      <c r="F38" s="27">
        <f>SUM(F7:F37)</f>
        <v>715</v>
      </c>
      <c r="G38" s="27">
        <f>SUM(G7:G37)</f>
        <v>671</v>
      </c>
      <c r="H38" s="27">
        <f t="shared" si="4"/>
        <v>44</v>
      </c>
      <c r="I38" s="28">
        <f t="shared" si="5"/>
        <v>0.93846153846153846</v>
      </c>
      <c r="J38" s="27">
        <f>SUM(J7:J37)</f>
        <v>10</v>
      </c>
      <c r="K38" s="27">
        <f>SUM(K7:K37)</f>
        <v>9</v>
      </c>
      <c r="L38" s="27">
        <f>J38-K38</f>
        <v>1</v>
      </c>
      <c r="M38" s="28">
        <f>K38/J38</f>
        <v>0.9</v>
      </c>
      <c r="N38" s="27">
        <f>SUM(N7:N37)</f>
        <v>103</v>
      </c>
      <c r="O38" s="27">
        <f>SUM(O7:O37)</f>
        <v>66</v>
      </c>
      <c r="P38" s="27">
        <f>SUM(P7:P37)</f>
        <v>37</v>
      </c>
      <c r="Q38" s="28">
        <f>O38/N38</f>
        <v>0.64077669902912626</v>
      </c>
      <c r="R38" s="27">
        <f>SUM(R7:R37)</f>
        <v>0</v>
      </c>
      <c r="S38" s="27">
        <f>SUM(S7:S37)</f>
        <v>0</v>
      </c>
      <c r="T38" s="27">
        <f>SUM(T7:T37)</f>
        <v>0</v>
      </c>
      <c r="U38" s="28" t="e">
        <f>S38/R38</f>
        <v>#DIV/0!</v>
      </c>
    </row>
    <row r="39" spans="1:21">
      <c r="A39" s="2" t="s">
        <v>61</v>
      </c>
      <c r="B39" s="1">
        <v>7</v>
      </c>
      <c r="C39" s="96" t="s">
        <v>62</v>
      </c>
      <c r="D39" s="30">
        <v>14087</v>
      </c>
      <c r="E39" s="31" t="s">
        <v>63</v>
      </c>
      <c r="F39" s="32">
        <v>8</v>
      </c>
      <c r="G39" s="33">
        <v>1</v>
      </c>
      <c r="H39" s="32">
        <f t="shared" si="4"/>
        <v>7</v>
      </c>
      <c r="I39" s="34">
        <f t="shared" si="5"/>
        <v>0.125</v>
      </c>
      <c r="J39" s="35"/>
      <c r="K39" s="33"/>
      <c r="L39" s="32"/>
      <c r="M39" s="34"/>
      <c r="N39" s="32">
        <v>7</v>
      </c>
      <c r="O39" s="33">
        <v>0</v>
      </c>
      <c r="P39" s="32">
        <f>N39-O39</f>
        <v>7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96"/>
      <c r="D40" s="30">
        <v>13976</v>
      </c>
      <c r="E40" s="31" t="s">
        <v>64</v>
      </c>
      <c r="F40" s="32">
        <v>10</v>
      </c>
      <c r="G40" s="33">
        <v>0</v>
      </c>
      <c r="H40" s="32">
        <f t="shared" si="4"/>
        <v>10</v>
      </c>
      <c r="I40" s="34">
        <f t="shared" si="5"/>
        <v>0</v>
      </c>
      <c r="J40" s="35"/>
      <c r="K40" s="33"/>
      <c r="L40" s="32"/>
      <c r="M40" s="34"/>
      <c r="N40" s="32">
        <v>3</v>
      </c>
      <c r="O40" s="33">
        <v>0</v>
      </c>
      <c r="P40" s="32">
        <f>N40-O40</f>
        <v>3</v>
      </c>
      <c r="Q40" s="34">
        <f>O40/N40</f>
        <v>0</v>
      </c>
      <c r="R40" s="32"/>
      <c r="S40" s="33"/>
      <c r="T40" s="32"/>
      <c r="U40" s="34"/>
    </row>
    <row r="41" spans="1:21">
      <c r="A41" s="2"/>
      <c r="B41" s="1"/>
      <c r="C41" s="30" t="s">
        <v>65</v>
      </c>
      <c r="D41" s="30">
        <v>13483</v>
      </c>
      <c r="E41" s="31" t="s">
        <v>66</v>
      </c>
      <c r="F41" s="32">
        <v>10</v>
      </c>
      <c r="G41" s="33">
        <v>6</v>
      </c>
      <c r="H41" s="32">
        <f t="shared" si="4"/>
        <v>4</v>
      </c>
      <c r="I41" s="34">
        <f t="shared" si="5"/>
        <v>0.6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>
        <v>8</v>
      </c>
      <c r="C42" s="96" t="s">
        <v>67</v>
      </c>
      <c r="D42" s="30">
        <v>8752</v>
      </c>
      <c r="E42" s="31" t="s">
        <v>68</v>
      </c>
      <c r="F42" s="32">
        <v>10</v>
      </c>
      <c r="G42" s="33">
        <v>6</v>
      </c>
      <c r="H42" s="32">
        <f t="shared" si="4"/>
        <v>4</v>
      </c>
      <c r="I42" s="34">
        <f t="shared" si="5"/>
        <v>0.6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8945</v>
      </c>
      <c r="E43" s="31" t="s">
        <v>69</v>
      </c>
      <c r="F43" s="32">
        <v>6</v>
      </c>
      <c r="G43" s="33">
        <v>0</v>
      </c>
      <c r="H43" s="32">
        <f t="shared" si="4"/>
        <v>6</v>
      </c>
      <c r="I43" s="34">
        <f t="shared" si="5"/>
        <v>0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/>
      <c r="C44" s="96"/>
      <c r="D44" s="30">
        <v>8747</v>
      </c>
      <c r="E44" s="31" t="s">
        <v>70</v>
      </c>
      <c r="F44" s="32">
        <v>15</v>
      </c>
      <c r="G44" s="33">
        <v>13</v>
      </c>
      <c r="H44" s="32">
        <f t="shared" si="4"/>
        <v>2</v>
      </c>
      <c r="I44" s="34">
        <f t="shared" si="5"/>
        <v>0.8666666666666667</v>
      </c>
      <c r="J44" s="35"/>
      <c r="K44" s="33"/>
      <c r="L44" s="32"/>
      <c r="M44" s="34"/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>
        <v>9</v>
      </c>
      <c r="C45" s="30" t="s">
        <v>71</v>
      </c>
      <c r="D45" s="30">
        <v>13091</v>
      </c>
      <c r="E45" s="31" t="s">
        <v>72</v>
      </c>
      <c r="F45" s="32">
        <v>3</v>
      </c>
      <c r="G45" s="33">
        <v>3</v>
      </c>
      <c r="H45" s="32">
        <f t="shared" si="4"/>
        <v>0</v>
      </c>
      <c r="I45" s="34">
        <f t="shared" si="5"/>
        <v>1</v>
      </c>
      <c r="J45" s="35">
        <v>2</v>
      </c>
      <c r="K45" s="33">
        <v>2</v>
      </c>
      <c r="L45" s="32">
        <f>J45-K45</f>
        <v>0</v>
      </c>
      <c r="M45" s="34">
        <f>K45/J45</f>
        <v>1</v>
      </c>
      <c r="N45" s="32"/>
      <c r="O45" s="33"/>
      <c r="P45" s="32"/>
      <c r="Q45" s="34"/>
      <c r="R45" s="32"/>
      <c r="S45" s="33"/>
      <c r="T45" s="32"/>
      <c r="U45" s="34"/>
    </row>
    <row r="46" spans="1:21">
      <c r="A46" s="2"/>
      <c r="B46" s="1"/>
      <c r="C46" s="96" t="s">
        <v>73</v>
      </c>
      <c r="D46" s="30">
        <v>8473</v>
      </c>
      <c r="E46" s="31" t="s">
        <v>74</v>
      </c>
      <c r="F46" s="32">
        <v>12</v>
      </c>
      <c r="G46" s="33">
        <v>12</v>
      </c>
      <c r="H46" s="32">
        <f t="shared" si="4"/>
        <v>0</v>
      </c>
      <c r="I46" s="34">
        <f t="shared" si="5"/>
        <v>1</v>
      </c>
      <c r="J46" s="35"/>
      <c r="K46" s="33"/>
      <c r="L46" s="32"/>
      <c r="M46" s="34"/>
      <c r="N46" s="32">
        <v>1</v>
      </c>
      <c r="O46" s="33">
        <v>1</v>
      </c>
      <c r="P46" s="32">
        <f>N46-O46</f>
        <v>0</v>
      </c>
      <c r="Q46" s="34">
        <f>O46/N46</f>
        <v>1</v>
      </c>
      <c r="R46" s="32">
        <v>0</v>
      </c>
      <c r="S46" s="33"/>
      <c r="T46" s="32">
        <f>R46-S46</f>
        <v>0</v>
      </c>
      <c r="U46" s="34" t="e">
        <f>S46/R46</f>
        <v>#DIV/0!</v>
      </c>
    </row>
    <row r="47" spans="1:21">
      <c r="A47" s="2"/>
      <c r="B47" s="1"/>
      <c r="C47" s="96"/>
      <c r="D47" s="30">
        <v>8639</v>
      </c>
      <c r="E47" s="31" t="s">
        <v>75</v>
      </c>
      <c r="F47" s="32">
        <v>30</v>
      </c>
      <c r="G47" s="33">
        <v>30</v>
      </c>
      <c r="H47" s="32">
        <f t="shared" si="4"/>
        <v>0</v>
      </c>
      <c r="I47" s="34">
        <f t="shared" si="5"/>
        <v>1</v>
      </c>
      <c r="J47" s="35">
        <v>0</v>
      </c>
      <c r="K47" s="33"/>
      <c r="L47" s="32">
        <f>J47-K47</f>
        <v>0</v>
      </c>
      <c r="M47" s="34" t="e">
        <f>K47/J47</f>
        <v>#DIV/0!</v>
      </c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>
        <v>10</v>
      </c>
      <c r="C48" s="96" t="s">
        <v>76</v>
      </c>
      <c r="D48" s="30">
        <v>1981</v>
      </c>
      <c r="E48" s="31" t="s">
        <v>77</v>
      </c>
      <c r="F48" s="32">
        <v>5</v>
      </c>
      <c r="G48" s="33">
        <v>1</v>
      </c>
      <c r="H48" s="32">
        <f t="shared" si="4"/>
        <v>4</v>
      </c>
      <c r="I48" s="34">
        <f t="shared" si="5"/>
        <v>0.2</v>
      </c>
      <c r="J48" s="35"/>
      <c r="K48" s="33"/>
      <c r="L48" s="32"/>
      <c r="M48" s="34"/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1944</v>
      </c>
      <c r="E49" s="31" t="s">
        <v>78</v>
      </c>
      <c r="F49" s="32">
        <v>9</v>
      </c>
      <c r="G49" s="33">
        <v>9</v>
      </c>
      <c r="H49" s="32">
        <f t="shared" si="4"/>
        <v>0</v>
      </c>
      <c r="I49" s="34">
        <f t="shared" si="5"/>
        <v>1</v>
      </c>
      <c r="J49" s="35">
        <v>14</v>
      </c>
      <c r="K49" s="33">
        <v>14</v>
      </c>
      <c r="L49" s="32">
        <f>J49-K49</f>
        <v>0</v>
      </c>
      <c r="M49" s="34">
        <f>K49/J49</f>
        <v>1</v>
      </c>
      <c r="N49" s="32"/>
      <c r="O49" s="33"/>
      <c r="P49" s="32"/>
      <c r="Q49" s="34"/>
      <c r="R49" s="32"/>
      <c r="S49" s="33"/>
      <c r="T49" s="32"/>
      <c r="U49" s="34"/>
    </row>
    <row r="50" spans="1:21">
      <c r="A50" s="2"/>
      <c r="B50" s="1"/>
      <c r="C50" s="96"/>
      <c r="D50" s="30">
        <v>2038</v>
      </c>
      <c r="E50" s="31" t="s">
        <v>79</v>
      </c>
      <c r="F50" s="32">
        <v>8</v>
      </c>
      <c r="G50" s="33">
        <v>8</v>
      </c>
      <c r="H50" s="32">
        <f t="shared" si="4"/>
        <v>0</v>
      </c>
      <c r="I50" s="34">
        <f t="shared" si="5"/>
        <v>1</v>
      </c>
      <c r="J50" s="35"/>
      <c r="K50" s="33"/>
      <c r="L50" s="32"/>
      <c r="M50" s="34"/>
      <c r="N50" s="32">
        <v>2</v>
      </c>
      <c r="O50" s="33">
        <v>1</v>
      </c>
      <c r="P50" s="32">
        <f>N50-O50</f>
        <v>1</v>
      </c>
      <c r="Q50" s="34">
        <f>O50/N50</f>
        <v>0.5</v>
      </c>
      <c r="R50" s="32"/>
      <c r="S50" s="33"/>
      <c r="T50" s="32"/>
      <c r="U50" s="34"/>
    </row>
    <row r="51" spans="1:21">
      <c r="A51" s="2"/>
      <c r="B51" s="1"/>
      <c r="C51" s="96"/>
      <c r="D51" s="30">
        <v>1987</v>
      </c>
      <c r="E51" s="31" t="s">
        <v>80</v>
      </c>
      <c r="F51" s="32">
        <v>14</v>
      </c>
      <c r="G51" s="33">
        <v>14</v>
      </c>
      <c r="H51" s="32">
        <f t="shared" si="4"/>
        <v>0</v>
      </c>
      <c r="I51" s="34">
        <f t="shared" si="5"/>
        <v>1</v>
      </c>
      <c r="J51" s="35">
        <v>5</v>
      </c>
      <c r="K51" s="33">
        <v>5</v>
      </c>
      <c r="L51" s="32">
        <f>J51-K51</f>
        <v>0</v>
      </c>
      <c r="M51" s="34">
        <f>K51/J51</f>
        <v>1</v>
      </c>
      <c r="N51" s="32">
        <v>5</v>
      </c>
      <c r="O51" s="33">
        <v>5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1">
      <c r="A52" s="2"/>
      <c r="B52" s="1"/>
      <c r="C52" s="96"/>
      <c r="D52" s="30">
        <v>2055</v>
      </c>
      <c r="E52" s="31" t="s">
        <v>81</v>
      </c>
      <c r="F52" s="32">
        <v>5</v>
      </c>
      <c r="G52" s="33">
        <v>5</v>
      </c>
      <c r="H52" s="32">
        <f t="shared" si="4"/>
        <v>0</v>
      </c>
      <c r="I52" s="34">
        <f t="shared" si="5"/>
        <v>1</v>
      </c>
      <c r="J52" s="35">
        <v>1</v>
      </c>
      <c r="K52" s="33">
        <v>1</v>
      </c>
      <c r="L52" s="32">
        <f>J52-K52</f>
        <v>0</v>
      </c>
      <c r="M52" s="34">
        <f>K52/J52</f>
        <v>1</v>
      </c>
      <c r="N52" s="32">
        <v>2</v>
      </c>
      <c r="O52" s="33">
        <v>0</v>
      </c>
      <c r="P52" s="32">
        <f>N52-O52</f>
        <v>2</v>
      </c>
      <c r="Q52" s="34">
        <f>O52/N52</f>
        <v>0</v>
      </c>
      <c r="R52" s="32"/>
      <c r="S52" s="33"/>
      <c r="T52" s="32"/>
      <c r="U52" s="34"/>
    </row>
    <row r="53" spans="1:21">
      <c r="A53" s="2"/>
      <c r="B53" s="29">
        <v>20</v>
      </c>
      <c r="C53" s="30" t="s">
        <v>82</v>
      </c>
      <c r="D53" s="30">
        <v>17277</v>
      </c>
      <c r="E53" s="31" t="s">
        <v>83</v>
      </c>
      <c r="F53" s="32">
        <v>20</v>
      </c>
      <c r="G53" s="33">
        <v>20</v>
      </c>
      <c r="H53" s="32">
        <f t="shared" si="4"/>
        <v>0</v>
      </c>
      <c r="I53" s="34">
        <f t="shared" si="5"/>
        <v>1</v>
      </c>
      <c r="J53" s="35"/>
      <c r="K53" s="33"/>
      <c r="L53" s="32"/>
      <c r="M53" s="34"/>
      <c r="N53" s="32"/>
      <c r="O53" s="33"/>
      <c r="P53" s="32"/>
      <c r="Q53" s="34"/>
      <c r="R53" s="32"/>
      <c r="S53" s="33"/>
      <c r="T53" s="32"/>
      <c r="U53" s="34"/>
    </row>
    <row r="54" spans="1:21">
      <c r="A54" s="3" t="s">
        <v>84</v>
      </c>
      <c r="B54" s="3"/>
      <c r="C54" s="3"/>
      <c r="D54" s="3"/>
      <c r="E54" s="3"/>
      <c r="F54" s="27">
        <f>SUM(F39:F53)</f>
        <v>165</v>
      </c>
      <c r="G54" s="27">
        <f>SUM(G39:G53)</f>
        <v>128</v>
      </c>
      <c r="H54" s="27">
        <f>SUM(H39:H53)</f>
        <v>37</v>
      </c>
      <c r="I54" s="28">
        <f t="shared" si="5"/>
        <v>0.77575757575757576</v>
      </c>
      <c r="J54" s="27">
        <f>SUM(J39:J53)</f>
        <v>22</v>
      </c>
      <c r="K54" s="27">
        <f>SUM(K39:K53)</f>
        <v>22</v>
      </c>
      <c r="L54" s="27">
        <f>SUM(L39:L53)</f>
        <v>0</v>
      </c>
      <c r="M54" s="28">
        <f>K54/J54</f>
        <v>1</v>
      </c>
      <c r="N54" s="27">
        <f>SUM(N39:N53)</f>
        <v>20</v>
      </c>
      <c r="O54" s="27">
        <f>SUM(O39:O53)</f>
        <v>7</v>
      </c>
      <c r="P54" s="27">
        <f>N54-O54</f>
        <v>13</v>
      </c>
      <c r="Q54" s="28">
        <f>O54/N54</f>
        <v>0.35</v>
      </c>
      <c r="R54" s="27">
        <f>SUM(R39:R53)</f>
        <v>0</v>
      </c>
      <c r="S54" s="27">
        <f>SUM(S39:S53)</f>
        <v>0</v>
      </c>
      <c r="T54" s="27">
        <f>R54-S54</f>
        <v>0</v>
      </c>
      <c r="U54" s="28" t="e">
        <f>S54/R54</f>
        <v>#DIV/0!</v>
      </c>
    </row>
    <row r="55" spans="1:21">
      <c r="A55" s="97" t="s">
        <v>85</v>
      </c>
      <c r="B55" s="98">
        <v>11</v>
      </c>
      <c r="C55" s="99" t="s">
        <v>86</v>
      </c>
      <c r="D55" s="37">
        <v>1643</v>
      </c>
      <c r="E55" s="38" t="s">
        <v>87</v>
      </c>
      <c r="F55" s="39">
        <v>10</v>
      </c>
      <c r="G55" s="40">
        <v>7</v>
      </c>
      <c r="H55" s="39">
        <f t="shared" ref="H55:H71" si="6">F55-G55</f>
        <v>3</v>
      </c>
      <c r="I55" s="41">
        <f t="shared" si="5"/>
        <v>0.7</v>
      </c>
      <c r="J55" s="42">
        <v>0</v>
      </c>
      <c r="K55" s="40"/>
      <c r="L55" s="39">
        <f>J55-K55</f>
        <v>0</v>
      </c>
      <c r="M55" s="41"/>
      <c r="N55" s="39">
        <v>3</v>
      </c>
      <c r="O55" s="40">
        <v>2</v>
      </c>
      <c r="P55" s="39">
        <v>3</v>
      </c>
      <c r="Q55" s="41">
        <f>O55/N55</f>
        <v>0.66666666666666663</v>
      </c>
      <c r="R55" s="41"/>
      <c r="S55" s="43"/>
      <c r="T55" s="41"/>
      <c r="U55" s="41"/>
    </row>
    <row r="56" spans="1:21">
      <c r="A56" s="97"/>
      <c r="B56" s="98"/>
      <c r="C56" s="99"/>
      <c r="D56" s="37">
        <v>1634</v>
      </c>
      <c r="E56" s="38" t="s">
        <v>88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>
        <v>3</v>
      </c>
      <c r="K56" s="40">
        <v>3</v>
      </c>
      <c r="L56" s="39">
        <f>J56-K56</f>
        <v>0</v>
      </c>
      <c r="M56" s="41">
        <f>K56/J56</f>
        <v>1</v>
      </c>
      <c r="N56" s="39"/>
      <c r="O56" s="40"/>
      <c r="P56" s="39"/>
      <c r="Q56" s="41"/>
      <c r="R56" s="41"/>
      <c r="S56" s="43"/>
      <c r="T56" s="41"/>
      <c r="U56" s="41"/>
    </row>
    <row r="57" spans="1:21">
      <c r="A57" s="97"/>
      <c r="B57" s="98">
        <v>12</v>
      </c>
      <c r="C57" s="99" t="s">
        <v>89</v>
      </c>
      <c r="D57" s="37">
        <v>17694</v>
      </c>
      <c r="E57" s="38" t="s">
        <v>90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>
        <v>2</v>
      </c>
      <c r="O57" s="40">
        <v>2</v>
      </c>
      <c r="P57" s="39">
        <f>N57-O57</f>
        <v>0</v>
      </c>
      <c r="Q57" s="41">
        <f>O57/N57</f>
        <v>1</v>
      </c>
      <c r="R57" s="41"/>
      <c r="S57" s="43"/>
      <c r="T57" s="41"/>
      <c r="U57" s="41"/>
    </row>
    <row r="58" spans="1:21">
      <c r="A58" s="97"/>
      <c r="B58" s="98"/>
      <c r="C58" s="99"/>
      <c r="D58" s="37">
        <v>17724</v>
      </c>
      <c r="E58" s="38" t="s">
        <v>91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/>
      <c r="O58" s="40"/>
      <c r="P58" s="39"/>
      <c r="Q58" s="41"/>
      <c r="R58" s="41"/>
      <c r="S58" s="43"/>
      <c r="T58" s="41"/>
      <c r="U58" s="41"/>
    </row>
    <row r="59" spans="1:21">
      <c r="A59" s="97"/>
      <c r="B59" s="98"/>
      <c r="C59" s="99"/>
      <c r="D59" s="37">
        <v>17695</v>
      </c>
      <c r="E59" s="38" t="s">
        <v>92</v>
      </c>
      <c r="F59" s="39">
        <v>10</v>
      </c>
      <c r="G59" s="40">
        <v>8</v>
      </c>
      <c r="H59" s="39">
        <f t="shared" si="6"/>
        <v>2</v>
      </c>
      <c r="I59" s="41">
        <f t="shared" si="5"/>
        <v>0.8</v>
      </c>
      <c r="J59" s="39"/>
      <c r="K59" s="40"/>
      <c r="L59" s="39"/>
      <c r="M59" s="41"/>
      <c r="N59" s="39">
        <v>2</v>
      </c>
      <c r="O59" s="40">
        <v>2</v>
      </c>
      <c r="P59" s="39">
        <f>N59-O59</f>
        <v>0</v>
      </c>
      <c r="Q59" s="41">
        <f>O59/N59</f>
        <v>1</v>
      </c>
      <c r="R59" s="41"/>
      <c r="S59" s="43"/>
      <c r="T59" s="41"/>
      <c r="U59" s="41"/>
    </row>
    <row r="60" spans="1:21">
      <c r="A60" s="97"/>
      <c r="B60" s="98"/>
      <c r="C60" s="99"/>
      <c r="D60" s="37">
        <v>24293</v>
      </c>
      <c r="E60" s="38" t="s">
        <v>93</v>
      </c>
      <c r="F60" s="39">
        <v>14</v>
      </c>
      <c r="G60" s="40">
        <v>10</v>
      </c>
      <c r="H60" s="39">
        <f t="shared" si="6"/>
        <v>4</v>
      </c>
      <c r="I60" s="41">
        <f t="shared" si="5"/>
        <v>0.7142857142857143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>
        <v>13</v>
      </c>
      <c r="C61" s="99" t="s">
        <v>94</v>
      </c>
      <c r="D61" s="37">
        <v>2631</v>
      </c>
      <c r="E61" s="38" t="s">
        <v>95</v>
      </c>
      <c r="F61" s="39">
        <v>8</v>
      </c>
      <c r="G61" s="40">
        <v>3</v>
      </c>
      <c r="H61" s="39">
        <f t="shared" si="6"/>
        <v>5</v>
      </c>
      <c r="I61" s="41">
        <f t="shared" si="5"/>
        <v>0.375</v>
      </c>
      <c r="J61" s="39"/>
      <c r="K61" s="40"/>
      <c r="L61" s="39"/>
      <c r="M61" s="41"/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98"/>
      <c r="C62" s="99"/>
      <c r="D62" s="37">
        <v>2619</v>
      </c>
      <c r="E62" s="38" t="s">
        <v>96</v>
      </c>
      <c r="F62" s="39">
        <v>8</v>
      </c>
      <c r="G62" s="40">
        <v>8</v>
      </c>
      <c r="H62" s="39">
        <f t="shared" si="6"/>
        <v>0</v>
      </c>
      <c r="I62" s="41">
        <f t="shared" si="5"/>
        <v>1</v>
      </c>
      <c r="J62" s="39">
        <v>2</v>
      </c>
      <c r="K62" s="40">
        <v>1</v>
      </c>
      <c r="L62" s="39">
        <f>J62-K62</f>
        <v>1</v>
      </c>
      <c r="M62" s="41">
        <f>K62/J62</f>
        <v>0.5</v>
      </c>
      <c r="N62" s="39"/>
      <c r="O62" s="40"/>
      <c r="P62" s="39"/>
      <c r="Q62" s="41"/>
      <c r="R62" s="41"/>
      <c r="S62" s="43"/>
      <c r="T62" s="41"/>
      <c r="U62" s="41"/>
    </row>
    <row r="63" spans="1:21">
      <c r="A63" s="97"/>
      <c r="B63" s="36">
        <v>14</v>
      </c>
      <c r="C63" s="37" t="s">
        <v>97</v>
      </c>
      <c r="D63" s="37">
        <v>13825</v>
      </c>
      <c r="E63" s="38" t="s">
        <v>98</v>
      </c>
      <c r="F63" s="39">
        <v>20</v>
      </c>
      <c r="G63" s="40">
        <v>18</v>
      </c>
      <c r="H63" s="39">
        <f t="shared" si="6"/>
        <v>2</v>
      </c>
      <c r="I63" s="41">
        <f t="shared" si="5"/>
        <v>0.9</v>
      </c>
      <c r="J63" s="39"/>
      <c r="K63" s="40"/>
      <c r="L63" s="39"/>
      <c r="M63" s="41"/>
      <c r="N63" s="39">
        <v>1</v>
      </c>
      <c r="O63" s="40">
        <v>0</v>
      </c>
      <c r="P63" s="39">
        <f>N63-O63</f>
        <v>1</v>
      </c>
      <c r="Q63" s="41">
        <f>O63/N63</f>
        <v>0</v>
      </c>
      <c r="R63" s="41"/>
      <c r="S63" s="43"/>
      <c r="T63" s="41"/>
      <c r="U63" s="41"/>
    </row>
    <row r="64" spans="1:21">
      <c r="A64" s="97"/>
      <c r="B64" s="98">
        <v>15</v>
      </c>
      <c r="C64" s="99" t="s">
        <v>99</v>
      </c>
      <c r="D64" s="37">
        <v>12228</v>
      </c>
      <c r="E64" s="38" t="s">
        <v>100</v>
      </c>
      <c r="F64" s="39">
        <v>6</v>
      </c>
      <c r="G64" s="40">
        <v>6</v>
      </c>
      <c r="H64" s="39">
        <f t="shared" si="6"/>
        <v>0</v>
      </c>
      <c r="I64" s="41">
        <f t="shared" si="5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12515</v>
      </c>
      <c r="E65" s="38" t="s">
        <v>101</v>
      </c>
      <c r="F65" s="39">
        <v>6</v>
      </c>
      <c r="G65" s="40">
        <v>6</v>
      </c>
      <c r="H65" s="39">
        <f t="shared" si="6"/>
        <v>0</v>
      </c>
      <c r="I65" s="41">
        <f t="shared" si="5"/>
        <v>1</v>
      </c>
      <c r="J65" s="39"/>
      <c r="K65" s="40"/>
      <c r="L65" s="39"/>
      <c r="M65" s="41"/>
      <c r="N65" s="39"/>
      <c r="O65" s="40"/>
      <c r="P65" s="39"/>
      <c r="Q65" s="41"/>
      <c r="R65" s="41"/>
      <c r="S65" s="43"/>
      <c r="T65" s="41"/>
      <c r="U65" s="41"/>
    </row>
    <row r="66" spans="1:21">
      <c r="A66" s="97"/>
      <c r="B66" s="98"/>
      <c r="C66" s="99"/>
      <c r="D66" s="37">
        <v>12127</v>
      </c>
      <c r="E66" s="38" t="s">
        <v>102</v>
      </c>
      <c r="F66" s="39">
        <v>8</v>
      </c>
      <c r="G66" s="40">
        <v>8</v>
      </c>
      <c r="H66" s="39">
        <f t="shared" si="6"/>
        <v>0</v>
      </c>
      <c r="I66" s="41">
        <f t="shared" si="5"/>
        <v>1</v>
      </c>
      <c r="J66" s="39"/>
      <c r="K66" s="40"/>
      <c r="L66" s="39"/>
      <c r="M66" s="41"/>
      <c r="N66" s="39">
        <v>6</v>
      </c>
      <c r="O66" s="40">
        <v>6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12227</v>
      </c>
      <c r="E67" s="38" t="s">
        <v>103</v>
      </c>
      <c r="F67" s="39">
        <v>19</v>
      </c>
      <c r="G67" s="40">
        <v>19</v>
      </c>
      <c r="H67" s="39">
        <f t="shared" si="6"/>
        <v>0</v>
      </c>
      <c r="I67" s="41">
        <f t="shared" si="5"/>
        <v>1</v>
      </c>
      <c r="J67" s="39"/>
      <c r="K67" s="40"/>
      <c r="L67" s="39"/>
      <c r="M67" s="41"/>
      <c r="N67" s="39">
        <v>2</v>
      </c>
      <c r="O67" s="40">
        <v>2</v>
      </c>
      <c r="P67" s="39">
        <f>N67-O67</f>
        <v>0</v>
      </c>
      <c r="Q67" s="41">
        <f>O67/N67</f>
        <v>1</v>
      </c>
      <c r="R67" s="41"/>
      <c r="S67" s="43"/>
      <c r="T67" s="41"/>
      <c r="U67" s="41"/>
    </row>
    <row r="68" spans="1:21">
      <c r="A68" s="97"/>
      <c r="B68" s="98"/>
      <c r="C68" s="99"/>
      <c r="D68" s="37">
        <v>12101</v>
      </c>
      <c r="E68" s="38" t="s">
        <v>104</v>
      </c>
      <c r="F68" s="39">
        <v>10</v>
      </c>
      <c r="G68" s="40">
        <v>9</v>
      </c>
      <c r="H68" s="39">
        <f t="shared" si="6"/>
        <v>1</v>
      </c>
      <c r="I68" s="41">
        <f t="shared" si="5"/>
        <v>0.9</v>
      </c>
      <c r="J68" s="39"/>
      <c r="K68" s="40"/>
      <c r="L68" s="39"/>
      <c r="M68" s="41"/>
      <c r="N68" s="39"/>
      <c r="O68" s="40"/>
      <c r="P68" s="39"/>
      <c r="Q68" s="41"/>
      <c r="R68" s="41"/>
      <c r="S68" s="43"/>
      <c r="T68" s="41"/>
      <c r="U68" s="41"/>
    </row>
    <row r="69" spans="1:21">
      <c r="A69" s="97"/>
      <c r="B69" s="98"/>
      <c r="C69" s="99"/>
      <c r="D69" s="37">
        <v>12100</v>
      </c>
      <c r="E69" s="38" t="s">
        <v>105</v>
      </c>
      <c r="F69" s="39">
        <v>20</v>
      </c>
      <c r="G69" s="40">
        <v>18</v>
      </c>
      <c r="H69" s="39">
        <f t="shared" si="6"/>
        <v>2</v>
      </c>
      <c r="I69" s="41">
        <f t="shared" si="5"/>
        <v>0.9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1"/>
      <c r="S69" s="43"/>
      <c r="T69" s="41"/>
      <c r="U69" s="41"/>
    </row>
    <row r="70" spans="1:21">
      <c r="A70" s="97"/>
      <c r="B70" s="98"/>
      <c r="C70" s="37" t="s">
        <v>183</v>
      </c>
      <c r="D70" s="37">
        <v>2860</v>
      </c>
      <c r="E70" s="38" t="s">
        <v>184</v>
      </c>
      <c r="F70" s="39">
        <v>10</v>
      </c>
      <c r="G70" s="40">
        <v>10</v>
      </c>
      <c r="H70" s="39">
        <f t="shared" si="6"/>
        <v>0</v>
      </c>
      <c r="I70" s="41">
        <f t="shared" si="5"/>
        <v>1</v>
      </c>
      <c r="J70" s="39"/>
      <c r="K70" s="40"/>
      <c r="L70" s="39"/>
      <c r="M70" s="41"/>
      <c r="N70" s="39"/>
      <c r="O70" s="40"/>
      <c r="P70" s="39"/>
      <c r="Q70" s="41"/>
      <c r="R70" s="41"/>
      <c r="S70" s="43"/>
      <c r="T70" s="41"/>
      <c r="U70" s="41"/>
    </row>
    <row r="71" spans="1:21">
      <c r="A71" s="97"/>
      <c r="B71" s="98"/>
      <c r="C71" s="37" t="s">
        <v>106</v>
      </c>
      <c r="D71" s="37">
        <v>16816</v>
      </c>
      <c r="E71" s="38" t="s">
        <v>107</v>
      </c>
      <c r="F71" s="39">
        <v>15</v>
      </c>
      <c r="G71" s="40">
        <v>15</v>
      </c>
      <c r="H71" s="39">
        <f t="shared" si="6"/>
        <v>0</v>
      </c>
      <c r="I71" s="41">
        <f t="shared" si="5"/>
        <v>1</v>
      </c>
      <c r="J71" s="39"/>
      <c r="K71" s="40"/>
      <c r="L71" s="39"/>
      <c r="M71" s="41"/>
      <c r="N71" s="39">
        <v>2</v>
      </c>
      <c r="O71" s="40">
        <v>2</v>
      </c>
      <c r="P71" s="39">
        <f>N71-O71</f>
        <v>0</v>
      </c>
      <c r="Q71" s="41">
        <f>O71/N71</f>
        <v>1</v>
      </c>
      <c r="R71" s="39">
        <v>0</v>
      </c>
      <c r="S71" s="40">
        <v>0</v>
      </c>
      <c r="T71" s="39">
        <f>R71-S71</f>
        <v>0</v>
      </c>
      <c r="U71" s="41"/>
    </row>
    <row r="72" spans="1:21">
      <c r="A72" s="3" t="s">
        <v>108</v>
      </c>
      <c r="B72" s="3"/>
      <c r="C72" s="3"/>
      <c r="D72" s="3"/>
      <c r="E72" s="3"/>
      <c r="F72" s="27">
        <f>SUM(F55:F71)</f>
        <v>194</v>
      </c>
      <c r="G72" s="27">
        <f>SUM(G55:G71)</f>
        <v>175</v>
      </c>
      <c r="H72" s="27">
        <f>SUM(H55:H71)</f>
        <v>19</v>
      </c>
      <c r="I72" s="28">
        <f t="shared" si="5"/>
        <v>0.90206185567010311</v>
      </c>
      <c r="J72" s="27">
        <f>SUM(J55:J71)</f>
        <v>5</v>
      </c>
      <c r="K72" s="27">
        <f>SUM(K55:K71)</f>
        <v>4</v>
      </c>
      <c r="L72" s="27">
        <f>J72-K72</f>
        <v>1</v>
      </c>
      <c r="M72" s="28">
        <f>K72/J72</f>
        <v>0.8</v>
      </c>
      <c r="N72" s="27">
        <f>SUM(N55:N71)</f>
        <v>20</v>
      </c>
      <c r="O72" s="27">
        <f>SUM(O55:O71)</f>
        <v>17</v>
      </c>
      <c r="P72" s="27">
        <f>SUM(P55:P71)</f>
        <v>5</v>
      </c>
      <c r="Q72" s="28">
        <f>O72/N72</f>
        <v>0.85</v>
      </c>
      <c r="R72" s="27">
        <f>SUM(R56:R71)</f>
        <v>0</v>
      </c>
      <c r="S72" s="27">
        <f>SUM(S56:S71)</f>
        <v>0</v>
      </c>
      <c r="T72" s="27">
        <f>R72-S72</f>
        <v>0</v>
      </c>
      <c r="U72" s="28" t="e">
        <f>S72/R72</f>
        <v>#DIV/0!</v>
      </c>
    </row>
    <row r="73" spans="1:21">
      <c r="A73" s="100" t="s">
        <v>109</v>
      </c>
      <c r="B73" s="3">
        <v>16</v>
      </c>
      <c r="C73" s="101" t="s">
        <v>110</v>
      </c>
      <c r="D73" s="44">
        <v>254</v>
      </c>
      <c r="E73" s="45" t="s">
        <v>111</v>
      </c>
      <c r="F73" s="46">
        <v>2</v>
      </c>
      <c r="G73" s="47">
        <v>0</v>
      </c>
      <c r="H73" s="46">
        <f t="shared" ref="H73:H87" si="7">F73-G73</f>
        <v>2</v>
      </c>
      <c r="I73" s="48">
        <f t="shared" si="5"/>
        <v>0</v>
      </c>
      <c r="J73" s="49"/>
      <c r="K73" s="47"/>
      <c r="L73" s="46"/>
      <c r="M73" s="48"/>
      <c r="N73" s="46">
        <v>2</v>
      </c>
      <c r="O73" s="47">
        <v>2</v>
      </c>
      <c r="P73" s="46">
        <f>N73-O73</f>
        <v>0</v>
      </c>
      <c r="Q73" s="48">
        <f>O73/N73</f>
        <v>1</v>
      </c>
      <c r="R73" s="48"/>
      <c r="S73" s="50"/>
      <c r="T73" s="48"/>
      <c r="U73" s="48"/>
    </row>
    <row r="74" spans="1:21">
      <c r="A74" s="100"/>
      <c r="B74" s="3"/>
      <c r="C74" s="101"/>
      <c r="D74" s="44">
        <v>348</v>
      </c>
      <c r="E74" s="45" t="s">
        <v>112</v>
      </c>
      <c r="F74" s="46">
        <v>14</v>
      </c>
      <c r="G74" s="47">
        <v>14</v>
      </c>
      <c r="H74" s="46">
        <f t="shared" si="7"/>
        <v>0</v>
      </c>
      <c r="I74" s="48">
        <f t="shared" si="5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/>
      <c r="C75" s="101" t="s">
        <v>113</v>
      </c>
      <c r="D75" s="44">
        <v>646</v>
      </c>
      <c r="E75" s="45" t="s">
        <v>114</v>
      </c>
      <c r="F75" s="46">
        <v>5</v>
      </c>
      <c r="G75" s="47">
        <v>5</v>
      </c>
      <c r="H75" s="46">
        <f t="shared" si="7"/>
        <v>0</v>
      </c>
      <c r="I75" s="48">
        <f t="shared" si="5"/>
        <v>1</v>
      </c>
      <c r="J75" s="49">
        <v>5</v>
      </c>
      <c r="K75" s="47">
        <v>4</v>
      </c>
      <c r="L75" s="46">
        <f>J75-K75</f>
        <v>1</v>
      </c>
      <c r="M75" s="48">
        <f>K75/J75</f>
        <v>0.8</v>
      </c>
      <c r="N75" s="46"/>
      <c r="O75" s="47"/>
      <c r="P75" s="46"/>
      <c r="Q75" s="48"/>
      <c r="R75" s="48"/>
      <c r="S75" s="50"/>
      <c r="T75" s="48"/>
      <c r="U75" s="48"/>
    </row>
    <row r="76" spans="1:21">
      <c r="A76" s="100"/>
      <c r="B76" s="3"/>
      <c r="C76" s="101"/>
      <c r="D76" s="44">
        <v>656</v>
      </c>
      <c r="E76" s="45" t="s">
        <v>115</v>
      </c>
      <c r="F76" s="46">
        <v>63</v>
      </c>
      <c r="G76" s="47">
        <v>61</v>
      </c>
      <c r="H76" s="46">
        <f t="shared" si="7"/>
        <v>2</v>
      </c>
      <c r="I76" s="48">
        <f t="shared" si="5"/>
        <v>0.96825396825396826</v>
      </c>
      <c r="J76" s="49"/>
      <c r="K76" s="47"/>
      <c r="L76" s="46"/>
      <c r="M76" s="48"/>
      <c r="N76" s="46"/>
      <c r="O76" s="47"/>
      <c r="P76" s="46"/>
      <c r="Q76" s="48"/>
      <c r="R76" s="48"/>
      <c r="S76" s="50"/>
      <c r="T76" s="48"/>
      <c r="U76" s="48"/>
    </row>
    <row r="77" spans="1:21">
      <c r="A77" s="100"/>
      <c r="B77" s="3">
        <v>17</v>
      </c>
      <c r="C77" s="101" t="s">
        <v>116</v>
      </c>
      <c r="D77" s="44">
        <v>10886</v>
      </c>
      <c r="E77" s="45" t="s">
        <v>117</v>
      </c>
      <c r="F77" s="46">
        <v>15</v>
      </c>
      <c r="G77" s="47">
        <v>15</v>
      </c>
      <c r="H77" s="46">
        <f t="shared" si="7"/>
        <v>0</v>
      </c>
      <c r="I77" s="48">
        <f t="shared" si="5"/>
        <v>1</v>
      </c>
      <c r="J77" s="49">
        <v>0</v>
      </c>
      <c r="K77" s="47"/>
      <c r="L77" s="46">
        <f>J77-K77</f>
        <v>0</v>
      </c>
      <c r="M77" s="48" t="e">
        <f>K77/J77</f>
        <v>#DIV/0!</v>
      </c>
      <c r="N77" s="46">
        <v>1</v>
      </c>
      <c r="O77" s="47">
        <v>0</v>
      </c>
      <c r="P77" s="46">
        <f>N77-O77</f>
        <v>1</v>
      </c>
      <c r="Q77" s="48">
        <f>O77/N77</f>
        <v>0</v>
      </c>
      <c r="R77" s="48"/>
      <c r="S77" s="50"/>
      <c r="T77" s="48"/>
      <c r="U77" s="48"/>
    </row>
    <row r="78" spans="1:21">
      <c r="A78" s="100"/>
      <c r="B78" s="3"/>
      <c r="C78" s="101"/>
      <c r="D78" s="44">
        <v>10723</v>
      </c>
      <c r="E78" s="45" t="s">
        <v>118</v>
      </c>
      <c r="F78" s="46">
        <v>17</v>
      </c>
      <c r="G78" s="47">
        <v>17</v>
      </c>
      <c r="H78" s="46">
        <f t="shared" si="7"/>
        <v>0</v>
      </c>
      <c r="I78" s="48">
        <f t="shared" si="5"/>
        <v>1</v>
      </c>
      <c r="J78" s="49"/>
      <c r="K78" s="47"/>
      <c r="L78" s="46"/>
      <c r="M78" s="48"/>
      <c r="N78" s="46">
        <v>5</v>
      </c>
      <c r="O78" s="47">
        <v>5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1">
      <c r="A79" s="100"/>
      <c r="B79" s="3"/>
      <c r="C79" s="101"/>
      <c r="D79" s="44">
        <v>10888</v>
      </c>
      <c r="E79" s="45" t="s">
        <v>119</v>
      </c>
      <c r="F79" s="46">
        <v>7</v>
      </c>
      <c r="G79" s="47">
        <v>7</v>
      </c>
      <c r="H79" s="46">
        <f t="shared" si="7"/>
        <v>0</v>
      </c>
      <c r="I79" s="48">
        <f t="shared" si="5"/>
        <v>1</v>
      </c>
      <c r="J79" s="49"/>
      <c r="K79" s="47"/>
      <c r="L79" s="46"/>
      <c r="M79" s="48"/>
      <c r="N79" s="46">
        <v>10</v>
      </c>
      <c r="O79" s="47">
        <v>1</v>
      </c>
      <c r="P79" s="46">
        <f>N79-O79</f>
        <v>9</v>
      </c>
      <c r="Q79" s="48">
        <f>O79/N79</f>
        <v>0.1</v>
      </c>
      <c r="R79" s="48"/>
      <c r="S79" s="50"/>
      <c r="T79" s="48"/>
      <c r="U79" s="48"/>
    </row>
    <row r="80" spans="1:21">
      <c r="A80" s="100"/>
      <c r="B80" s="3"/>
      <c r="C80" s="101"/>
      <c r="D80" s="44">
        <v>10989</v>
      </c>
      <c r="E80" s="45" t="s">
        <v>120</v>
      </c>
      <c r="F80" s="46">
        <v>28</v>
      </c>
      <c r="G80" s="47">
        <v>19</v>
      </c>
      <c r="H80" s="46">
        <f t="shared" si="7"/>
        <v>9</v>
      </c>
      <c r="I80" s="48">
        <f t="shared" si="5"/>
        <v>0.6785714285714286</v>
      </c>
      <c r="J80" s="49"/>
      <c r="K80" s="47"/>
      <c r="L80" s="46"/>
      <c r="M80" s="48"/>
      <c r="N80" s="46">
        <v>7</v>
      </c>
      <c r="O80" s="47">
        <v>7</v>
      </c>
      <c r="P80" s="46">
        <f>N80-O80</f>
        <v>0</v>
      </c>
      <c r="Q80" s="48">
        <f>O80/N80</f>
        <v>1</v>
      </c>
      <c r="R80" s="48"/>
      <c r="S80" s="50"/>
      <c r="T80" s="48"/>
      <c r="U80" s="48"/>
    </row>
    <row r="81" spans="1:25">
      <c r="A81" s="100"/>
      <c r="B81" s="3"/>
      <c r="C81" s="44" t="s">
        <v>121</v>
      </c>
      <c r="D81" s="44">
        <v>1359</v>
      </c>
      <c r="E81" s="45" t="s">
        <v>122</v>
      </c>
      <c r="F81" s="46">
        <v>10</v>
      </c>
      <c r="G81" s="47">
        <v>8</v>
      </c>
      <c r="H81" s="46">
        <f t="shared" si="7"/>
        <v>2</v>
      </c>
      <c r="I81" s="48">
        <f t="shared" si="5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>
        <v>18</v>
      </c>
      <c r="C82" s="44" t="s">
        <v>123</v>
      </c>
      <c r="D82" s="44">
        <v>1062</v>
      </c>
      <c r="E82" s="45" t="s">
        <v>124</v>
      </c>
      <c r="F82" s="46">
        <v>10</v>
      </c>
      <c r="G82" s="47">
        <v>10</v>
      </c>
      <c r="H82" s="46">
        <f t="shared" si="7"/>
        <v>0</v>
      </c>
      <c r="I82" s="48">
        <f t="shared" si="5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3"/>
      <c r="C83" s="101" t="s">
        <v>125</v>
      </c>
      <c r="D83" s="44">
        <v>2921</v>
      </c>
      <c r="E83" s="94" t="s">
        <v>185</v>
      </c>
      <c r="F83" s="46">
        <v>10</v>
      </c>
      <c r="G83" s="47">
        <v>9</v>
      </c>
      <c r="H83" s="46">
        <f t="shared" si="7"/>
        <v>1</v>
      </c>
      <c r="I83" s="48">
        <f t="shared" si="5"/>
        <v>0.9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/>
      <c r="C84" s="101"/>
      <c r="D84" s="44">
        <v>2969</v>
      </c>
      <c r="E84" s="45" t="s">
        <v>127</v>
      </c>
      <c r="F84" s="46">
        <v>10</v>
      </c>
      <c r="G84" s="47">
        <v>10</v>
      </c>
      <c r="H84" s="46">
        <f t="shared" si="7"/>
        <v>0</v>
      </c>
      <c r="I84" s="48">
        <f t="shared" si="5"/>
        <v>1</v>
      </c>
      <c r="J84" s="49"/>
      <c r="K84" s="47"/>
      <c r="L84" s="46"/>
      <c r="M84" s="48"/>
      <c r="N84" s="46"/>
      <c r="O84" s="47"/>
      <c r="P84" s="46"/>
      <c r="Q84" s="48"/>
      <c r="R84" s="48"/>
      <c r="S84" s="50"/>
      <c r="T84" s="48"/>
      <c r="U84" s="48"/>
    </row>
    <row r="85" spans="1:25">
      <c r="A85" s="100"/>
      <c r="B85" s="26">
        <v>19</v>
      </c>
      <c r="C85" s="44" t="s">
        <v>128</v>
      </c>
      <c r="D85" s="44">
        <v>10079</v>
      </c>
      <c r="E85" s="45" t="s">
        <v>129</v>
      </c>
      <c r="F85" s="46">
        <v>9</v>
      </c>
      <c r="G85" s="47">
        <v>8</v>
      </c>
      <c r="H85" s="46">
        <f t="shared" si="7"/>
        <v>1</v>
      </c>
      <c r="I85" s="48">
        <f t="shared" si="5"/>
        <v>0.88888888888888884</v>
      </c>
      <c r="J85" s="49"/>
      <c r="K85" s="47"/>
      <c r="L85" s="46"/>
      <c r="M85" s="48"/>
      <c r="N85" s="46"/>
      <c r="O85" s="47"/>
      <c r="P85" s="46"/>
      <c r="Q85" s="48"/>
      <c r="R85" s="48"/>
      <c r="S85" s="50"/>
      <c r="T85" s="48"/>
      <c r="U85" s="48"/>
    </row>
    <row r="86" spans="1:25">
      <c r="A86" s="100"/>
      <c r="B86" s="3">
        <v>22</v>
      </c>
      <c r="C86" s="101" t="s">
        <v>130</v>
      </c>
      <c r="D86" s="44">
        <v>9998</v>
      </c>
      <c r="E86" s="45" t="s">
        <v>131</v>
      </c>
      <c r="F86" s="46">
        <v>9</v>
      </c>
      <c r="G86" s="47">
        <v>9</v>
      </c>
      <c r="H86" s="46">
        <f t="shared" si="7"/>
        <v>0</v>
      </c>
      <c r="I86" s="48">
        <f t="shared" si="5"/>
        <v>1</v>
      </c>
      <c r="J86" s="49">
        <v>0</v>
      </c>
      <c r="K86" s="47"/>
      <c r="L86" s="46">
        <f>J86-K86</f>
        <v>0</v>
      </c>
      <c r="M86" s="48"/>
      <c r="N86" s="46">
        <v>2</v>
      </c>
      <c r="O86" s="47">
        <v>2</v>
      </c>
      <c r="P86" s="46">
        <f>N86-O86</f>
        <v>0</v>
      </c>
      <c r="Q86" s="48">
        <f>O86/N86</f>
        <v>1</v>
      </c>
      <c r="R86" s="48"/>
      <c r="S86" s="50"/>
      <c r="T86" s="48"/>
      <c r="U86" s="48"/>
    </row>
    <row r="87" spans="1:25">
      <c r="A87" s="100"/>
      <c r="B87" s="3"/>
      <c r="C87" s="101"/>
      <c r="D87" s="44">
        <v>10014</v>
      </c>
      <c r="E87" s="45" t="s">
        <v>132</v>
      </c>
      <c r="F87" s="46">
        <v>8</v>
      </c>
      <c r="G87" s="47">
        <v>8</v>
      </c>
      <c r="H87" s="46">
        <f t="shared" si="7"/>
        <v>0</v>
      </c>
      <c r="I87" s="48">
        <f t="shared" si="5"/>
        <v>1</v>
      </c>
      <c r="J87" s="49">
        <v>0</v>
      </c>
      <c r="K87" s="47">
        <v>0</v>
      </c>
      <c r="L87" s="46">
        <f>J87-K87</f>
        <v>0</v>
      </c>
      <c r="M87" s="48"/>
      <c r="N87" s="46">
        <v>2</v>
      </c>
      <c r="O87" s="47">
        <v>2</v>
      </c>
      <c r="P87" s="46">
        <f>N87-O87</f>
        <v>0</v>
      </c>
      <c r="Q87" s="48">
        <f>O87/N87</f>
        <v>1</v>
      </c>
      <c r="R87" s="48"/>
      <c r="S87" s="50"/>
      <c r="T87" s="48"/>
      <c r="U87" s="48"/>
    </row>
    <row r="88" spans="1:25">
      <c r="A88" s="102" t="s">
        <v>133</v>
      </c>
      <c r="B88" s="102"/>
      <c r="C88" s="102"/>
      <c r="D88" s="102"/>
      <c r="E88" s="102"/>
      <c r="F88" s="52">
        <f>SUM(F73:F87)</f>
        <v>217</v>
      </c>
      <c r="G88" s="52">
        <f>SUM(G73:G87)</f>
        <v>200</v>
      </c>
      <c r="H88" s="52">
        <f>SUM(H73:H87)</f>
        <v>17</v>
      </c>
      <c r="I88" s="53">
        <f t="shared" si="5"/>
        <v>0.92165898617511521</v>
      </c>
      <c r="J88" s="52">
        <f>SUM(J73:J87)</f>
        <v>5</v>
      </c>
      <c r="K88" s="52">
        <f>SUM(K73:K87)</f>
        <v>4</v>
      </c>
      <c r="L88" s="52">
        <f>J88-K88</f>
        <v>1</v>
      </c>
      <c r="M88" s="53">
        <f>K88/J88</f>
        <v>0.8</v>
      </c>
      <c r="N88" s="52">
        <f>SUM(N73:N87)</f>
        <v>29</v>
      </c>
      <c r="O88" s="52">
        <f>SUM(O73:O87)</f>
        <v>19</v>
      </c>
      <c r="P88" s="52">
        <f>SUM(P73:P87)</f>
        <v>10</v>
      </c>
      <c r="Q88" s="53">
        <f>O88/N88</f>
        <v>0.65517241379310343</v>
      </c>
      <c r="R88" s="53"/>
      <c r="S88" s="53"/>
      <c r="T88" s="53"/>
      <c r="U88" s="53"/>
    </row>
    <row r="89" spans="1:25">
      <c r="A89" s="10" t="s">
        <v>134</v>
      </c>
      <c r="B89" s="10"/>
      <c r="C89" s="10"/>
      <c r="D89" s="10"/>
      <c r="E89" s="10"/>
      <c r="F89" s="52">
        <f>F38+F54+F72+F88</f>
        <v>1291</v>
      </c>
      <c r="G89" s="52">
        <f>G38+G54+G72+G88</f>
        <v>1174</v>
      </c>
      <c r="H89" s="52">
        <f>H38+H54+H72+H88</f>
        <v>117</v>
      </c>
      <c r="I89" s="53">
        <f t="shared" si="5"/>
        <v>0.90937257939581717</v>
      </c>
      <c r="J89" s="52">
        <f>J38+J54+J72+J88</f>
        <v>42</v>
      </c>
      <c r="K89" s="52">
        <f>K38+K54+K72+K88</f>
        <v>39</v>
      </c>
      <c r="L89" s="52">
        <f>L38+L54+L72+L88</f>
        <v>3</v>
      </c>
      <c r="M89" s="53">
        <f>K89/J89</f>
        <v>0.9285714285714286</v>
      </c>
      <c r="N89" s="52">
        <f>N38+N54+N72+N88</f>
        <v>172</v>
      </c>
      <c r="O89" s="52">
        <f>O38+O54+O72+O88</f>
        <v>109</v>
      </c>
      <c r="P89" s="52">
        <f>P38+P54+P72+P88</f>
        <v>65</v>
      </c>
      <c r="Q89" s="53">
        <f>O89/N89</f>
        <v>0.63372093023255816</v>
      </c>
      <c r="R89" s="54">
        <f>R38+R54+R72</f>
        <v>0</v>
      </c>
      <c r="S89" s="54">
        <f>S38+S54+S72</f>
        <v>0</v>
      </c>
      <c r="T89" s="54">
        <f>T38+T54+T72</f>
        <v>0</v>
      </c>
      <c r="U89" s="53" t="e">
        <f>S89/R89</f>
        <v>#DIV/0!</v>
      </c>
    </row>
    <row r="90" spans="1:25">
      <c r="A90" s="103" t="s">
        <v>135</v>
      </c>
      <c r="B90" s="103"/>
      <c r="C90" s="103"/>
      <c r="D90" s="103"/>
      <c r="E90" s="103"/>
      <c r="F90" s="55"/>
      <c r="G90" s="56"/>
      <c r="H90" s="55"/>
      <c r="I90" s="55"/>
      <c r="J90" s="55"/>
      <c r="K90" s="55"/>
      <c r="L90" s="55"/>
      <c r="M90" s="55"/>
      <c r="N90" s="55"/>
      <c r="O90" s="56"/>
      <c r="P90" s="55"/>
      <c r="Q90" s="57"/>
      <c r="R90" s="57"/>
      <c r="S90" s="57"/>
      <c r="T90" s="57"/>
      <c r="U90" s="57"/>
    </row>
    <row r="92" spans="1:25">
      <c r="A92" s="104" t="s">
        <v>136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5">
      <c r="A93" s="14" t="s"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5">
      <c r="A94" s="13" t="s">
        <v>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5">
      <c r="A95" s="12" t="s">
        <v>221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5">
      <c r="A96" s="105" t="s">
        <v>3</v>
      </c>
      <c r="B96" s="105"/>
      <c r="C96" s="105"/>
      <c r="D96" s="105"/>
      <c r="E96" s="105"/>
      <c r="F96" s="9" t="s">
        <v>8</v>
      </c>
      <c r="G96" s="9"/>
      <c r="H96" s="9"/>
      <c r="I96" s="9"/>
      <c r="J96" s="9"/>
      <c r="K96" s="9"/>
      <c r="L96" s="9"/>
      <c r="M96" s="9"/>
      <c r="N96" s="9" t="s">
        <v>9</v>
      </c>
      <c r="O96" s="9"/>
      <c r="P96" s="9"/>
      <c r="Q96" s="9"/>
      <c r="R96" s="9"/>
      <c r="S96" s="9"/>
      <c r="T96" s="9"/>
      <c r="U96" s="9"/>
      <c r="V96" s="9" t="s">
        <v>137</v>
      </c>
      <c r="W96" s="9"/>
      <c r="X96" s="9"/>
      <c r="Y96" s="9"/>
    </row>
    <row r="97" spans="1:25">
      <c r="A97" s="105"/>
      <c r="B97" s="105"/>
      <c r="C97" s="105"/>
      <c r="D97" s="105"/>
      <c r="E97" s="105"/>
      <c r="F97" s="9" t="s">
        <v>10</v>
      </c>
      <c r="G97" s="9"/>
      <c r="H97" s="9"/>
      <c r="I97" s="9"/>
      <c r="J97" s="9" t="s">
        <v>11</v>
      </c>
      <c r="K97" s="9"/>
      <c r="L97" s="9"/>
      <c r="M97" s="9"/>
      <c r="N97" s="9" t="s">
        <v>10</v>
      </c>
      <c r="O97" s="9"/>
      <c r="P97" s="9"/>
      <c r="Q97" s="9"/>
      <c r="R97" s="9" t="s">
        <v>11</v>
      </c>
      <c r="S97" s="9"/>
      <c r="T97" s="9"/>
      <c r="U97" s="9"/>
      <c r="V97" s="9"/>
      <c r="W97" s="9"/>
      <c r="X97" s="9"/>
      <c r="Y97" s="9"/>
    </row>
    <row r="98" spans="1:25">
      <c r="A98" s="105"/>
      <c r="B98" s="105"/>
      <c r="C98" s="105"/>
      <c r="D98" s="105"/>
      <c r="E98" s="105"/>
      <c r="F98" s="15" t="s">
        <v>12</v>
      </c>
      <c r="G98" s="15" t="s">
        <v>13</v>
      </c>
      <c r="H98" s="15" t="s">
        <v>14</v>
      </c>
      <c r="I98" s="15" t="s">
        <v>15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12</v>
      </c>
      <c r="S98" s="15" t="s">
        <v>13</v>
      </c>
      <c r="T98" s="15" t="s">
        <v>14</v>
      </c>
      <c r="U98" s="15" t="s">
        <v>15</v>
      </c>
      <c r="V98" s="15" t="s">
        <v>12</v>
      </c>
      <c r="W98" s="15" t="s">
        <v>13</v>
      </c>
      <c r="X98" s="15" t="s">
        <v>14</v>
      </c>
      <c r="Y98" s="15" t="s">
        <v>15</v>
      </c>
    </row>
    <row r="99" spans="1:25" ht="18">
      <c r="A99" s="106" t="s">
        <v>16</v>
      </c>
      <c r="B99" s="106"/>
      <c r="C99" s="106"/>
      <c r="D99" s="106"/>
      <c r="E99" s="106"/>
      <c r="F99" s="58">
        <f t="shared" ref="F99:U99" si="8">F38</f>
        <v>715</v>
      </c>
      <c r="G99" s="58">
        <f t="shared" si="8"/>
        <v>671</v>
      </c>
      <c r="H99" s="58">
        <f t="shared" si="8"/>
        <v>44</v>
      </c>
      <c r="I99" s="59">
        <f t="shared" si="8"/>
        <v>0.93846153846153846</v>
      </c>
      <c r="J99" s="58">
        <f t="shared" si="8"/>
        <v>10</v>
      </c>
      <c r="K99" s="58">
        <f t="shared" si="8"/>
        <v>9</v>
      </c>
      <c r="L99" s="58">
        <f t="shared" si="8"/>
        <v>1</v>
      </c>
      <c r="M99" s="59">
        <f t="shared" si="8"/>
        <v>0.9</v>
      </c>
      <c r="N99" s="58">
        <f t="shared" si="8"/>
        <v>103</v>
      </c>
      <c r="O99" s="58">
        <f t="shared" si="8"/>
        <v>66</v>
      </c>
      <c r="P99" s="58">
        <f t="shared" si="8"/>
        <v>37</v>
      </c>
      <c r="Q99" s="59">
        <f t="shared" si="8"/>
        <v>0.64077669902912626</v>
      </c>
      <c r="R99" s="58">
        <f t="shared" si="8"/>
        <v>0</v>
      </c>
      <c r="S99" s="58">
        <f t="shared" si="8"/>
        <v>0</v>
      </c>
      <c r="T99" s="58">
        <f t="shared" si="8"/>
        <v>0</v>
      </c>
      <c r="U99" s="59" t="e">
        <f t="shared" si="8"/>
        <v>#DIV/0!</v>
      </c>
      <c r="V99" s="58">
        <f t="shared" ref="V99:W103" si="9">F99+J99+N99+R99</f>
        <v>828</v>
      </c>
      <c r="W99" s="58">
        <f t="shared" si="9"/>
        <v>746</v>
      </c>
      <c r="X99" s="58">
        <f>V99-W99</f>
        <v>82</v>
      </c>
      <c r="Y99" s="59">
        <f>W99/V99</f>
        <v>0.90096618357487923</v>
      </c>
    </row>
    <row r="100" spans="1:25" ht="18">
      <c r="A100" s="107" t="s">
        <v>61</v>
      </c>
      <c r="B100" s="107"/>
      <c r="C100" s="107"/>
      <c r="D100" s="107"/>
      <c r="E100" s="107"/>
      <c r="F100" s="60">
        <f t="shared" ref="F100:U100" si="10">F54</f>
        <v>165</v>
      </c>
      <c r="G100" s="60">
        <f t="shared" si="10"/>
        <v>128</v>
      </c>
      <c r="H100" s="60">
        <f t="shared" si="10"/>
        <v>37</v>
      </c>
      <c r="I100" s="61">
        <f t="shared" si="10"/>
        <v>0.77575757575757576</v>
      </c>
      <c r="J100" s="60">
        <f t="shared" si="10"/>
        <v>22</v>
      </c>
      <c r="K100" s="60">
        <f t="shared" si="10"/>
        <v>22</v>
      </c>
      <c r="L100" s="60">
        <f t="shared" si="10"/>
        <v>0</v>
      </c>
      <c r="M100" s="61">
        <f t="shared" si="10"/>
        <v>1</v>
      </c>
      <c r="N100" s="60">
        <f t="shared" si="10"/>
        <v>20</v>
      </c>
      <c r="O100" s="60">
        <f t="shared" si="10"/>
        <v>7</v>
      </c>
      <c r="P100" s="60">
        <f t="shared" si="10"/>
        <v>13</v>
      </c>
      <c r="Q100" s="61">
        <f t="shared" si="10"/>
        <v>0.35</v>
      </c>
      <c r="R100" s="60">
        <f t="shared" si="10"/>
        <v>0</v>
      </c>
      <c r="S100" s="60">
        <f t="shared" si="10"/>
        <v>0</v>
      </c>
      <c r="T100" s="60">
        <f t="shared" si="10"/>
        <v>0</v>
      </c>
      <c r="U100" s="61" t="e">
        <f t="shared" si="10"/>
        <v>#DIV/0!</v>
      </c>
      <c r="V100" s="58">
        <f t="shared" si="9"/>
        <v>207</v>
      </c>
      <c r="W100" s="58">
        <f t="shared" si="9"/>
        <v>157</v>
      </c>
      <c r="X100" s="58">
        <f>V100-W100</f>
        <v>50</v>
      </c>
      <c r="Y100" s="59">
        <f>W100/V100</f>
        <v>0.75845410628019327</v>
      </c>
    </row>
    <row r="101" spans="1:25" ht="18">
      <c r="A101" s="108" t="s">
        <v>85</v>
      </c>
      <c r="B101" s="108"/>
      <c r="C101" s="108"/>
      <c r="D101" s="108"/>
      <c r="E101" s="108"/>
      <c r="F101" s="62">
        <f t="shared" ref="F101:U101" si="11">F72</f>
        <v>194</v>
      </c>
      <c r="G101" s="62">
        <f t="shared" si="11"/>
        <v>175</v>
      </c>
      <c r="H101" s="62">
        <f t="shared" si="11"/>
        <v>19</v>
      </c>
      <c r="I101" s="63">
        <f t="shared" si="11"/>
        <v>0.90206185567010311</v>
      </c>
      <c r="J101" s="62">
        <f t="shared" si="11"/>
        <v>5</v>
      </c>
      <c r="K101" s="62">
        <f t="shared" si="11"/>
        <v>4</v>
      </c>
      <c r="L101" s="62">
        <f t="shared" si="11"/>
        <v>1</v>
      </c>
      <c r="M101" s="63">
        <f t="shared" si="11"/>
        <v>0.8</v>
      </c>
      <c r="N101" s="62">
        <f t="shared" si="11"/>
        <v>20</v>
      </c>
      <c r="O101" s="62">
        <f t="shared" si="11"/>
        <v>17</v>
      </c>
      <c r="P101" s="62">
        <f t="shared" si="11"/>
        <v>5</v>
      </c>
      <c r="Q101" s="63">
        <f t="shared" si="11"/>
        <v>0.85</v>
      </c>
      <c r="R101" s="62">
        <f t="shared" si="11"/>
        <v>0</v>
      </c>
      <c r="S101" s="62">
        <f t="shared" si="11"/>
        <v>0</v>
      </c>
      <c r="T101" s="62">
        <f t="shared" si="11"/>
        <v>0</v>
      </c>
      <c r="U101" s="63" t="e">
        <f t="shared" si="11"/>
        <v>#DIV/0!</v>
      </c>
      <c r="V101" s="58">
        <f t="shared" si="9"/>
        <v>219</v>
      </c>
      <c r="W101" s="58">
        <f t="shared" si="9"/>
        <v>196</v>
      </c>
      <c r="X101" s="58">
        <f>V101-W101</f>
        <v>23</v>
      </c>
      <c r="Y101" s="59">
        <f>W101/V101</f>
        <v>0.89497716894977164</v>
      </c>
    </row>
    <row r="102" spans="1:25" ht="18">
      <c r="A102" s="109" t="s">
        <v>109</v>
      </c>
      <c r="B102" s="109"/>
      <c r="C102" s="109"/>
      <c r="D102" s="109"/>
      <c r="E102" s="109"/>
      <c r="F102" s="52">
        <f t="shared" ref="F102:Q103" si="12">F88</f>
        <v>217</v>
      </c>
      <c r="G102" s="52">
        <f t="shared" si="12"/>
        <v>200</v>
      </c>
      <c r="H102" s="52">
        <f t="shared" si="12"/>
        <v>17</v>
      </c>
      <c r="I102" s="53">
        <f t="shared" si="12"/>
        <v>0.92165898617511521</v>
      </c>
      <c r="J102" s="52">
        <f t="shared" si="12"/>
        <v>5</v>
      </c>
      <c r="K102" s="52">
        <f t="shared" si="12"/>
        <v>4</v>
      </c>
      <c r="L102" s="52">
        <f t="shared" si="12"/>
        <v>1</v>
      </c>
      <c r="M102" s="53">
        <f t="shared" si="12"/>
        <v>0.8</v>
      </c>
      <c r="N102" s="52">
        <f t="shared" si="12"/>
        <v>29</v>
      </c>
      <c r="O102" s="52">
        <f t="shared" si="12"/>
        <v>19</v>
      </c>
      <c r="P102" s="52">
        <f t="shared" si="12"/>
        <v>10</v>
      </c>
      <c r="Q102" s="53">
        <f t="shared" si="12"/>
        <v>0.65517241379310343</v>
      </c>
      <c r="R102" s="53"/>
      <c r="S102" s="53"/>
      <c r="T102" s="53"/>
      <c r="U102" s="53"/>
      <c r="V102" s="58">
        <f t="shared" si="9"/>
        <v>251</v>
      </c>
      <c r="W102" s="58">
        <f t="shared" si="9"/>
        <v>223</v>
      </c>
      <c r="X102" s="58">
        <f>V102-W102</f>
        <v>28</v>
      </c>
      <c r="Y102" s="59">
        <f>W102/V102</f>
        <v>0.88844621513944222</v>
      </c>
    </row>
    <row r="103" spans="1:25" ht="20.25">
      <c r="A103" s="110" t="s">
        <v>138</v>
      </c>
      <c r="B103" s="110"/>
      <c r="C103" s="110"/>
      <c r="D103" s="110"/>
      <c r="E103" s="110"/>
      <c r="F103" s="52">
        <f t="shared" si="12"/>
        <v>1291</v>
      </c>
      <c r="G103" s="52">
        <f t="shared" si="12"/>
        <v>1174</v>
      </c>
      <c r="H103" s="52">
        <f t="shared" si="12"/>
        <v>117</v>
      </c>
      <c r="I103" s="53">
        <f t="shared" si="12"/>
        <v>0.90937257939581717</v>
      </c>
      <c r="J103" s="52">
        <f t="shared" si="12"/>
        <v>42</v>
      </c>
      <c r="K103" s="52">
        <f t="shared" si="12"/>
        <v>39</v>
      </c>
      <c r="L103" s="52">
        <f t="shared" si="12"/>
        <v>3</v>
      </c>
      <c r="M103" s="53">
        <f t="shared" si="12"/>
        <v>0.9285714285714286</v>
      </c>
      <c r="N103" s="52">
        <f t="shared" si="12"/>
        <v>172</v>
      </c>
      <c r="O103" s="52">
        <f t="shared" si="12"/>
        <v>109</v>
      </c>
      <c r="P103" s="52">
        <f t="shared" si="12"/>
        <v>65</v>
      </c>
      <c r="Q103" s="53">
        <f t="shared" si="12"/>
        <v>0.63372093023255816</v>
      </c>
      <c r="R103" s="54">
        <f>R89</f>
        <v>0</v>
      </c>
      <c r="S103" s="54">
        <f>S89</f>
        <v>0</v>
      </c>
      <c r="T103" s="54">
        <f>T89</f>
        <v>0</v>
      </c>
      <c r="U103" s="53" t="e">
        <f>U89</f>
        <v>#DIV/0!</v>
      </c>
      <c r="V103" s="58">
        <f t="shared" si="9"/>
        <v>1505</v>
      </c>
      <c r="W103" s="58">
        <f t="shared" si="9"/>
        <v>1322</v>
      </c>
      <c r="X103" s="58">
        <f>V103-W103</f>
        <v>183</v>
      </c>
      <c r="Y103" s="59">
        <f>W103/V103</f>
        <v>0.87840531561461799</v>
      </c>
    </row>
    <row r="104" spans="1:25">
      <c r="A104" s="103" t="s">
        <v>135</v>
      </c>
      <c r="B104" s="103"/>
      <c r="C104" s="103"/>
      <c r="D104" s="103"/>
      <c r="E104" s="10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  <c r="R104" s="57"/>
      <c r="S104" s="57"/>
      <c r="T104" s="57"/>
      <c r="U104" s="57"/>
    </row>
    <row r="114" spans="5:20" ht="18.600000000000001" customHeight="1">
      <c r="E114" s="111" t="s">
        <v>220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5:20" ht="18">
      <c r="E115" s="112" t="s">
        <v>140</v>
      </c>
      <c r="F115" s="112"/>
      <c r="G115" s="112"/>
      <c r="H115" s="112"/>
      <c r="I115" s="113" t="s">
        <v>141</v>
      </c>
      <c r="J115" s="113"/>
      <c r="K115" s="113"/>
      <c r="L115" s="114" t="s">
        <v>142</v>
      </c>
      <c r="M115" s="114"/>
      <c r="N115" s="114"/>
      <c r="O115" s="113" t="s">
        <v>143</v>
      </c>
      <c r="P115" s="113"/>
      <c r="Q115" s="113"/>
      <c r="R115" s="114" t="s">
        <v>144</v>
      </c>
      <c r="S115" s="114"/>
      <c r="T115" s="114"/>
    </row>
    <row r="116" spans="5:20" ht="15.75">
      <c r="E116" s="115" t="s">
        <v>8</v>
      </c>
      <c r="F116" s="115"/>
      <c r="G116" s="115"/>
      <c r="H116" s="115"/>
      <c r="I116" s="116">
        <f>F89+J89</f>
        <v>1333</v>
      </c>
      <c r="J116" s="116"/>
      <c r="K116" s="116"/>
      <c r="L116" s="117">
        <f>G89+K89</f>
        <v>1213</v>
      </c>
      <c r="M116" s="117"/>
      <c r="N116" s="117"/>
      <c r="O116" s="117">
        <f>I116-L116</f>
        <v>120</v>
      </c>
      <c r="P116" s="117"/>
      <c r="Q116" s="117"/>
      <c r="R116" s="118">
        <f>L116/I116</f>
        <v>0.90997749437359343</v>
      </c>
      <c r="S116" s="118"/>
      <c r="T116" s="118"/>
    </row>
    <row r="117" spans="5:20" ht="15.75">
      <c r="E117" s="115" t="s">
        <v>9</v>
      </c>
      <c r="F117" s="115"/>
      <c r="G117" s="115"/>
      <c r="H117" s="115"/>
      <c r="I117" s="116">
        <f>N89+R89</f>
        <v>172</v>
      </c>
      <c r="J117" s="116"/>
      <c r="K117" s="116"/>
      <c r="L117" s="117">
        <f>O89+S89</f>
        <v>109</v>
      </c>
      <c r="M117" s="117"/>
      <c r="N117" s="117"/>
      <c r="O117" s="117">
        <f>I117-L117</f>
        <v>63</v>
      </c>
      <c r="P117" s="117"/>
      <c r="Q117" s="117"/>
      <c r="R117" s="118">
        <f>L117/I117</f>
        <v>0.63372093023255816</v>
      </c>
      <c r="S117" s="118"/>
      <c r="T117" s="118"/>
    </row>
    <row r="118" spans="5:20" ht="15.75">
      <c r="E118" s="115" t="s">
        <v>145</v>
      </c>
      <c r="F118" s="115"/>
      <c r="G118" s="115"/>
      <c r="H118" s="115"/>
      <c r="I118" s="116">
        <f>SUM(I116:I117)</f>
        <v>1505</v>
      </c>
      <c r="J118" s="116"/>
      <c r="K118" s="116"/>
      <c r="L118" s="117">
        <f>SUM(L116:L117)</f>
        <v>1322</v>
      </c>
      <c r="M118" s="117"/>
      <c r="N118" s="117"/>
      <c r="O118" s="117">
        <f>SUM(O116:O117)</f>
        <v>183</v>
      </c>
      <c r="P118" s="117"/>
      <c r="Q118" s="117"/>
      <c r="R118" s="118">
        <f>L118/I118</f>
        <v>0.87840531561461799</v>
      </c>
      <c r="S118" s="118"/>
      <c r="T118" s="118"/>
    </row>
    <row r="119" spans="5:20">
      <c r="E119" s="119" t="s">
        <v>146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1" spans="5:20">
      <c r="E121" s="120" t="s">
        <v>147</v>
      </c>
      <c r="F121" s="120"/>
      <c r="G121" s="120"/>
      <c r="H121" s="120"/>
      <c r="I121" s="120"/>
      <c r="J121" s="120"/>
      <c r="K121" s="120"/>
      <c r="L121" s="120"/>
      <c r="M121" s="120"/>
    </row>
    <row r="122" spans="5:20">
      <c r="E122" s="64"/>
      <c r="F122" s="120" t="s">
        <v>148</v>
      </c>
      <c r="G122" s="120"/>
      <c r="H122" s="120"/>
      <c r="I122" s="120"/>
      <c r="J122" s="120" t="s">
        <v>149</v>
      </c>
      <c r="K122" s="120"/>
      <c r="L122" s="120"/>
      <c r="M122" s="120"/>
    </row>
    <row r="123" spans="5:20" ht="26.25">
      <c r="E123" s="65"/>
      <c r="F123" s="66" t="s">
        <v>150</v>
      </c>
      <c r="G123" s="66" t="s">
        <v>151</v>
      </c>
      <c r="H123" s="66" t="s">
        <v>152</v>
      </c>
      <c r="I123" s="66" t="s">
        <v>153</v>
      </c>
      <c r="J123" s="66" t="s">
        <v>150</v>
      </c>
      <c r="K123" s="66" t="s">
        <v>151</v>
      </c>
      <c r="L123" s="66" t="s">
        <v>152</v>
      </c>
      <c r="M123" s="66" t="s">
        <v>153</v>
      </c>
    </row>
    <row r="124" spans="5:20">
      <c r="E124" s="64" t="s">
        <v>16</v>
      </c>
      <c r="F124" s="67">
        <v>1878</v>
      </c>
      <c r="G124" s="67">
        <v>957</v>
      </c>
      <c r="H124" s="67">
        <f>F124-G124</f>
        <v>921</v>
      </c>
      <c r="I124" s="68">
        <f>G124/F124</f>
        <v>0.50958466453674123</v>
      </c>
      <c r="J124" s="67">
        <v>444</v>
      </c>
      <c r="K124" s="67">
        <v>186</v>
      </c>
      <c r="L124" s="67">
        <f>J124-K124</f>
        <v>258</v>
      </c>
      <c r="M124" s="68">
        <f>K124/J124</f>
        <v>0.41891891891891891</v>
      </c>
    </row>
    <row r="125" spans="5:20">
      <c r="E125" s="64" t="s">
        <v>61</v>
      </c>
      <c r="F125" s="67">
        <v>1244</v>
      </c>
      <c r="G125" s="67">
        <v>554</v>
      </c>
      <c r="H125" s="67">
        <f>F125-G125</f>
        <v>690</v>
      </c>
      <c r="I125" s="68">
        <f>G125/F125</f>
        <v>0.44533762057877813</v>
      </c>
      <c r="J125" s="67">
        <v>389</v>
      </c>
      <c r="K125" s="67">
        <v>112</v>
      </c>
      <c r="L125" s="67">
        <f>J125-K125</f>
        <v>277</v>
      </c>
      <c r="M125" s="68">
        <f>K125/J125</f>
        <v>0.2879177377892031</v>
      </c>
    </row>
    <row r="126" spans="5:20">
      <c r="E126" s="64" t="s">
        <v>85</v>
      </c>
      <c r="F126" s="67">
        <v>1169</v>
      </c>
      <c r="G126" s="67">
        <v>539</v>
      </c>
      <c r="H126" s="67">
        <f>F126-G126</f>
        <v>630</v>
      </c>
      <c r="I126" s="68">
        <f>G126/F126</f>
        <v>0.46107784431137727</v>
      </c>
      <c r="J126" s="67">
        <v>339</v>
      </c>
      <c r="K126" s="67">
        <v>140</v>
      </c>
      <c r="L126" s="67">
        <f>J126-K126</f>
        <v>199</v>
      </c>
      <c r="M126" s="68">
        <f>K126/J126</f>
        <v>0.41297935103244837</v>
      </c>
    </row>
    <row r="127" spans="5:20">
      <c r="E127" s="64" t="s">
        <v>109</v>
      </c>
      <c r="F127" s="67">
        <v>1754</v>
      </c>
      <c r="G127" s="67">
        <v>855</v>
      </c>
      <c r="H127" s="67">
        <f>F127-G127</f>
        <v>899</v>
      </c>
      <c r="I127" s="68">
        <f>G127/F127</f>
        <v>0.48745724059293044</v>
      </c>
      <c r="J127" s="67">
        <v>447</v>
      </c>
      <c r="K127" s="67">
        <v>127</v>
      </c>
      <c r="L127" s="67">
        <f>J127-K127</f>
        <v>320</v>
      </c>
      <c r="M127" s="68">
        <f>K127/J127</f>
        <v>0.28411633109619688</v>
      </c>
    </row>
    <row r="128" spans="5:20">
      <c r="E128" s="64" t="s">
        <v>138</v>
      </c>
      <c r="F128" s="64">
        <f>F124+F125+F126+F127</f>
        <v>6045</v>
      </c>
      <c r="G128" s="64">
        <f>G124+G125+G126+G127</f>
        <v>2905</v>
      </c>
      <c r="H128" s="64">
        <f>H124+H125+H126+H127</f>
        <v>3140</v>
      </c>
      <c r="I128" s="69">
        <f>G128/F128</f>
        <v>0.48056244830438377</v>
      </c>
      <c r="J128" s="64">
        <f>J124+J125+J126+J127</f>
        <v>1619</v>
      </c>
      <c r="K128" s="64">
        <f>K124+K125+K126+K127</f>
        <v>565</v>
      </c>
      <c r="L128" s="64">
        <f>L124+L125+L126+L127</f>
        <v>1054</v>
      </c>
      <c r="M128" s="69">
        <f>K128/J128</f>
        <v>0.34898085237801113</v>
      </c>
    </row>
    <row r="129" spans="1:21">
      <c r="E129" s="70" t="s">
        <v>154</v>
      </c>
      <c r="H129" s="71"/>
    </row>
    <row r="130" spans="1:21">
      <c r="E130" s="70" t="s">
        <v>155</v>
      </c>
      <c r="H130" s="71"/>
    </row>
    <row r="140" spans="1:21">
      <c r="A140" s="121" t="s">
        <v>136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>
      <c r="A142" s="121" t="s">
        <v>1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21">
      <c r="A143" s="12" t="s">
        <v>219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>
      <c r="A144" s="105" t="s">
        <v>3</v>
      </c>
      <c r="B144" s="105"/>
      <c r="C144" s="105"/>
      <c r="D144" s="105"/>
      <c r="E144" s="105"/>
      <c r="F144" s="12" t="s">
        <v>156</v>
      </c>
      <c r="G144" s="12"/>
      <c r="H144" s="12"/>
      <c r="I144" s="12"/>
      <c r="J144" s="12"/>
      <c r="K144" s="12"/>
      <c r="L144" s="12"/>
      <c r="M144" s="12"/>
      <c r="N144" s="12" t="s">
        <v>157</v>
      </c>
      <c r="O144" s="12"/>
      <c r="P144" s="12"/>
      <c r="Q144" s="12"/>
      <c r="R144" s="12"/>
      <c r="S144" s="12"/>
      <c r="T144" s="12"/>
      <c r="U144" s="12"/>
    </row>
    <row r="145" spans="1:21">
      <c r="A145" s="105"/>
      <c r="B145" s="105"/>
      <c r="C145" s="105"/>
      <c r="D145" s="105"/>
      <c r="E145" s="105"/>
      <c r="F145" s="12" t="s">
        <v>158</v>
      </c>
      <c r="G145" s="12"/>
      <c r="H145" s="12"/>
      <c r="I145" s="12"/>
      <c r="J145" s="12" t="s">
        <v>159</v>
      </c>
      <c r="K145" s="12"/>
      <c r="L145" s="12"/>
      <c r="M145" s="12"/>
      <c r="N145" s="12" t="s">
        <v>158</v>
      </c>
      <c r="O145" s="12"/>
      <c r="P145" s="12"/>
      <c r="Q145" s="12"/>
      <c r="R145" s="12" t="s">
        <v>159</v>
      </c>
      <c r="S145" s="12"/>
      <c r="T145" s="12"/>
      <c r="U145" s="12"/>
    </row>
    <row r="146" spans="1:21" ht="18">
      <c r="A146" s="122" t="s">
        <v>16</v>
      </c>
      <c r="B146" s="122"/>
      <c r="C146" s="122"/>
      <c r="D146" s="122"/>
      <c r="E146" s="122"/>
      <c r="F146" s="72">
        <f t="shared" ref="F146:G150" si="13">F99+J99</f>
        <v>725</v>
      </c>
      <c r="G146" s="72">
        <f t="shared" si="13"/>
        <v>680</v>
      </c>
      <c r="H146" s="72">
        <f>F146-G146</f>
        <v>45</v>
      </c>
      <c r="I146" s="73">
        <f>G146/F146</f>
        <v>0.93793103448275861</v>
      </c>
      <c r="J146" s="74">
        <f t="shared" ref="J146:K150" si="14">F124</f>
        <v>1878</v>
      </c>
      <c r="K146" s="74">
        <f t="shared" si="14"/>
        <v>957</v>
      </c>
      <c r="L146" s="75">
        <f>J146-K146</f>
        <v>921</v>
      </c>
      <c r="M146" s="73">
        <f>K146/J146</f>
        <v>0.50958466453674123</v>
      </c>
      <c r="N146" s="72">
        <f t="shared" ref="N146:O150" si="15">N99+R99</f>
        <v>103</v>
      </c>
      <c r="O146" s="72">
        <f t="shared" si="15"/>
        <v>66</v>
      </c>
      <c r="P146" s="72">
        <f>N146-O146</f>
        <v>37</v>
      </c>
      <c r="Q146" s="73">
        <f>O146/N146</f>
        <v>0.64077669902912626</v>
      </c>
      <c r="R146" s="74">
        <f t="shared" ref="R146:S150" si="16">J124</f>
        <v>444</v>
      </c>
      <c r="S146" s="74">
        <f t="shared" si="16"/>
        <v>186</v>
      </c>
      <c r="T146" s="75">
        <f>R146-S146</f>
        <v>258</v>
      </c>
      <c r="U146" s="73">
        <f>S146/R146</f>
        <v>0.41891891891891891</v>
      </c>
    </row>
    <row r="147" spans="1:21" ht="18">
      <c r="A147" s="123" t="s">
        <v>61</v>
      </c>
      <c r="B147" s="123"/>
      <c r="C147" s="123"/>
      <c r="D147" s="123"/>
      <c r="E147" s="123"/>
      <c r="F147" s="76">
        <f t="shared" si="13"/>
        <v>187</v>
      </c>
      <c r="G147" s="76">
        <f t="shared" si="13"/>
        <v>150</v>
      </c>
      <c r="H147" s="76">
        <f>F147-G147</f>
        <v>37</v>
      </c>
      <c r="I147" s="77">
        <f>G147/F147</f>
        <v>0.80213903743315507</v>
      </c>
      <c r="J147" s="78">
        <f t="shared" si="14"/>
        <v>1244</v>
      </c>
      <c r="K147" s="78">
        <f t="shared" si="14"/>
        <v>554</v>
      </c>
      <c r="L147" s="79">
        <f>J147-K147</f>
        <v>690</v>
      </c>
      <c r="M147" s="77">
        <f>K147/J147</f>
        <v>0.44533762057877813</v>
      </c>
      <c r="N147" s="76">
        <f t="shared" si="15"/>
        <v>20</v>
      </c>
      <c r="O147" s="76">
        <f t="shared" si="15"/>
        <v>7</v>
      </c>
      <c r="P147" s="76">
        <f>N147-O147</f>
        <v>13</v>
      </c>
      <c r="Q147" s="77">
        <f>O147/N147</f>
        <v>0.35</v>
      </c>
      <c r="R147" s="78">
        <f t="shared" si="16"/>
        <v>389</v>
      </c>
      <c r="S147" s="78">
        <f t="shared" si="16"/>
        <v>112</v>
      </c>
      <c r="T147" s="79">
        <f>R147-S147</f>
        <v>277</v>
      </c>
      <c r="U147" s="77">
        <f>S147/R147</f>
        <v>0.2879177377892031</v>
      </c>
    </row>
    <row r="148" spans="1:21" ht="18">
      <c r="A148" s="124" t="s">
        <v>85</v>
      </c>
      <c r="B148" s="124"/>
      <c r="C148" s="124"/>
      <c r="D148" s="124"/>
      <c r="E148" s="124"/>
      <c r="F148" s="80">
        <f t="shared" si="13"/>
        <v>199</v>
      </c>
      <c r="G148" s="80">
        <f t="shared" si="13"/>
        <v>179</v>
      </c>
      <c r="H148" s="80">
        <f>F148-G148</f>
        <v>20</v>
      </c>
      <c r="I148" s="81">
        <f>G148/F148</f>
        <v>0.89949748743718594</v>
      </c>
      <c r="J148" s="82">
        <f t="shared" si="14"/>
        <v>1169</v>
      </c>
      <c r="K148" s="82">
        <f t="shared" si="14"/>
        <v>539</v>
      </c>
      <c r="L148" s="83">
        <f>J148-K148</f>
        <v>630</v>
      </c>
      <c r="M148" s="81">
        <f>K148/J148</f>
        <v>0.46107784431137727</v>
      </c>
      <c r="N148" s="80">
        <f t="shared" si="15"/>
        <v>20</v>
      </c>
      <c r="O148" s="80">
        <f t="shared" si="15"/>
        <v>17</v>
      </c>
      <c r="P148" s="80">
        <f>N148-O148</f>
        <v>3</v>
      </c>
      <c r="Q148" s="81">
        <f>O148/N148</f>
        <v>0.85</v>
      </c>
      <c r="R148" s="82">
        <f t="shared" si="16"/>
        <v>339</v>
      </c>
      <c r="S148" s="82">
        <f t="shared" si="16"/>
        <v>140</v>
      </c>
      <c r="T148" s="83">
        <f>R148-S148</f>
        <v>199</v>
      </c>
      <c r="U148" s="81">
        <f>S148/R148</f>
        <v>0.41297935103244837</v>
      </c>
    </row>
    <row r="149" spans="1:21" ht="18">
      <c r="A149" s="125" t="s">
        <v>109</v>
      </c>
      <c r="B149" s="125"/>
      <c r="C149" s="125"/>
      <c r="D149" s="125"/>
      <c r="E149" s="125"/>
      <c r="F149" s="84">
        <f t="shared" si="13"/>
        <v>222</v>
      </c>
      <c r="G149" s="84">
        <f t="shared" si="13"/>
        <v>204</v>
      </c>
      <c r="H149" s="84">
        <f>F149-G149</f>
        <v>18</v>
      </c>
      <c r="I149" s="85">
        <f>G149/F149</f>
        <v>0.91891891891891897</v>
      </c>
      <c r="J149" s="86">
        <f t="shared" si="14"/>
        <v>1754</v>
      </c>
      <c r="K149" s="86">
        <f t="shared" si="14"/>
        <v>855</v>
      </c>
      <c r="L149" s="87">
        <f>J149-K149</f>
        <v>899</v>
      </c>
      <c r="M149" s="85">
        <f>K149/J149</f>
        <v>0.48745724059293044</v>
      </c>
      <c r="N149" s="84">
        <f t="shared" si="15"/>
        <v>29</v>
      </c>
      <c r="O149" s="84">
        <f t="shared" si="15"/>
        <v>19</v>
      </c>
      <c r="P149" s="84">
        <f>N149-O149</f>
        <v>10</v>
      </c>
      <c r="Q149" s="85">
        <f>O149/N149</f>
        <v>0.65517241379310343</v>
      </c>
      <c r="R149" s="86">
        <f t="shared" si="16"/>
        <v>447</v>
      </c>
      <c r="S149" s="86">
        <f t="shared" si="16"/>
        <v>127</v>
      </c>
      <c r="T149" s="87">
        <f>R149-S149</f>
        <v>320</v>
      </c>
      <c r="U149" s="85">
        <f>S149/R149</f>
        <v>0.28411633109619688</v>
      </c>
    </row>
    <row r="150" spans="1:21" ht="20.25">
      <c r="A150" s="110" t="s">
        <v>138</v>
      </c>
      <c r="B150" s="110"/>
      <c r="C150" s="110"/>
      <c r="D150" s="110"/>
      <c r="E150" s="110"/>
      <c r="F150" s="88">
        <f t="shared" si="13"/>
        <v>1333</v>
      </c>
      <c r="G150" s="88">
        <f t="shared" si="13"/>
        <v>1213</v>
      </c>
      <c r="H150" s="88">
        <f>F150-G150</f>
        <v>120</v>
      </c>
      <c r="I150" s="89">
        <f>G150/F150</f>
        <v>0.90997749437359343</v>
      </c>
      <c r="J150" s="90">
        <f t="shared" si="14"/>
        <v>6045</v>
      </c>
      <c r="K150" s="90">
        <f t="shared" si="14"/>
        <v>2905</v>
      </c>
      <c r="L150" s="91">
        <f>J150-K150</f>
        <v>3140</v>
      </c>
      <c r="M150" s="89">
        <f>K150/J150</f>
        <v>0.48056244830438377</v>
      </c>
      <c r="N150" s="88">
        <f t="shared" si="15"/>
        <v>172</v>
      </c>
      <c r="O150" s="88">
        <f t="shared" si="15"/>
        <v>109</v>
      </c>
      <c r="P150" s="88">
        <f>N150-O150</f>
        <v>63</v>
      </c>
      <c r="Q150" s="89">
        <f>O150/N150</f>
        <v>0.63372093023255816</v>
      </c>
      <c r="R150" s="90">
        <f t="shared" si="16"/>
        <v>1619</v>
      </c>
      <c r="S150" s="90">
        <f t="shared" si="16"/>
        <v>565</v>
      </c>
      <c r="T150" s="91">
        <f>R150-S150</f>
        <v>1054</v>
      </c>
      <c r="U150" s="89">
        <f>S150/R150</f>
        <v>0.34898085237801113</v>
      </c>
    </row>
  </sheetData>
  <mergeCells count="117">
    <mergeCell ref="A146:E146"/>
    <mergeCell ref="A147:E147"/>
    <mergeCell ref="A148:E148"/>
    <mergeCell ref="A149:E149"/>
    <mergeCell ref="A150:E150"/>
    <mergeCell ref="E119:T119"/>
    <mergeCell ref="E121:M121"/>
    <mergeCell ref="F122:I122"/>
    <mergeCell ref="J122:M122"/>
    <mergeCell ref="A140:U140"/>
    <mergeCell ref="A141:U141"/>
    <mergeCell ref="A142:U142"/>
    <mergeCell ref="A143:U143"/>
    <mergeCell ref="A144:E145"/>
    <mergeCell ref="F144:M144"/>
    <mergeCell ref="N144:U144"/>
    <mergeCell ref="F145:I145"/>
    <mergeCell ref="J145:M145"/>
    <mergeCell ref="N145:Q145"/>
    <mergeCell ref="R145:U145"/>
    <mergeCell ref="E117:H117"/>
    <mergeCell ref="I117:K117"/>
    <mergeCell ref="L117:N117"/>
    <mergeCell ref="O117:Q117"/>
    <mergeCell ref="R117:T117"/>
    <mergeCell ref="E118:H118"/>
    <mergeCell ref="I118:K118"/>
    <mergeCell ref="L118:N118"/>
    <mergeCell ref="O118:Q118"/>
    <mergeCell ref="R118:T118"/>
    <mergeCell ref="A103:E103"/>
    <mergeCell ref="A104:E104"/>
    <mergeCell ref="E114:T114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V96:Y97"/>
    <mergeCell ref="F97:I97"/>
    <mergeCell ref="J97:M97"/>
    <mergeCell ref="N97:Q97"/>
    <mergeCell ref="R97:U97"/>
    <mergeCell ref="A99:E99"/>
    <mergeCell ref="A100:E100"/>
    <mergeCell ref="A101:E101"/>
    <mergeCell ref="A102:E102"/>
    <mergeCell ref="A88:E88"/>
    <mergeCell ref="A89:E89"/>
    <mergeCell ref="A90:E90"/>
    <mergeCell ref="A92:U92"/>
    <mergeCell ref="A93:U93"/>
    <mergeCell ref="A94:U94"/>
    <mergeCell ref="A95:U95"/>
    <mergeCell ref="A96:E98"/>
    <mergeCell ref="F96:M96"/>
    <mergeCell ref="N96:U96"/>
    <mergeCell ref="A72:E72"/>
    <mergeCell ref="A73:A87"/>
    <mergeCell ref="B73:B76"/>
    <mergeCell ref="C73:C74"/>
    <mergeCell ref="C75:C76"/>
    <mergeCell ref="B77:B81"/>
    <mergeCell ref="C77:C80"/>
    <mergeCell ref="B82:B84"/>
    <mergeCell ref="C83:C84"/>
    <mergeCell ref="B86:B87"/>
    <mergeCell ref="C86:C87"/>
    <mergeCell ref="A54:E54"/>
    <mergeCell ref="A55:A71"/>
    <mergeCell ref="B55:B56"/>
    <mergeCell ref="C55:C56"/>
    <mergeCell ref="B57:B60"/>
    <mergeCell ref="C57:C60"/>
    <mergeCell ref="B61:B62"/>
    <mergeCell ref="C61:C62"/>
    <mergeCell ref="B64:B71"/>
    <mergeCell ref="C64:C69"/>
    <mergeCell ref="A38:E38"/>
    <mergeCell ref="A39:A53"/>
    <mergeCell ref="B39:B41"/>
    <mergeCell ref="C39:C40"/>
    <mergeCell ref="B42:B44"/>
    <mergeCell ref="C42:C44"/>
    <mergeCell ref="B45:B47"/>
    <mergeCell ref="C46:C47"/>
    <mergeCell ref="B48:B52"/>
    <mergeCell ref="C48:C52"/>
    <mergeCell ref="A7:A37"/>
    <mergeCell ref="B8:B25"/>
    <mergeCell ref="C9:C12"/>
    <mergeCell ref="C13:C23"/>
    <mergeCell ref="B26:B30"/>
    <mergeCell ref="C27:C30"/>
    <mergeCell ref="B32:B34"/>
    <mergeCell ref="C32:C33"/>
    <mergeCell ref="B35:B36"/>
    <mergeCell ref="C35:C36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8"/>
  <sheetViews>
    <sheetView topLeftCell="C1" zoomScale="65" zoomScaleNormal="65" workbookViewId="0">
      <selection activeCell="F23" sqref="F2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5</v>
      </c>
      <c r="P8" s="19">
        <f>N8-O8</f>
        <v>5</v>
      </c>
      <c r="Q8" s="21">
        <f>O8/N8</f>
        <v>0.5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23</v>
      </c>
      <c r="H9" s="19">
        <f>F9-G9</f>
        <v>5</v>
      </c>
      <c r="I9" s="21"/>
      <c r="J9" s="22">
        <v>2</v>
      </c>
      <c r="K9" s="20"/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173</v>
      </c>
      <c r="H12" s="19">
        <f t="shared" si="0"/>
        <v>13</v>
      </c>
      <c r="I12" s="21">
        <f t="shared" si="1"/>
        <v>0.93010752688172038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30</v>
      </c>
      <c r="H14" s="19">
        <f t="shared" si="0"/>
        <v>0</v>
      </c>
      <c r="I14" s="21">
        <f t="shared" si="1"/>
        <v>1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28</v>
      </c>
      <c r="H16" s="19">
        <f t="shared" si="0"/>
        <v>0</v>
      </c>
      <c r="I16" s="21">
        <f t="shared" si="1"/>
        <v>1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33</v>
      </c>
      <c r="P18" s="19">
        <f>N18-O18</f>
        <v>1</v>
      </c>
      <c r="Q18" s="21">
        <f>O18/N18</f>
        <v>0.97058823529411764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26</v>
      </c>
      <c r="H19" s="19">
        <f t="shared" ref="H19:H26" si="2">F19-G19</f>
        <v>3</v>
      </c>
      <c r="I19" s="21">
        <f t="shared" ref="I19:I26" si="3">G19/F19</f>
        <v>0.89655172413793105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10</v>
      </c>
      <c r="H22" s="19">
        <f t="shared" si="2"/>
        <v>10</v>
      </c>
      <c r="I22" s="21">
        <f t="shared" si="3"/>
        <v>0.5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8</v>
      </c>
      <c r="P23" s="19">
        <f>N23-O23</f>
        <v>0</v>
      </c>
      <c r="Q23" s="21">
        <f>O23/N23</f>
        <v>1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6</v>
      </c>
      <c r="H26" s="19">
        <f t="shared" si="2"/>
        <v>3</v>
      </c>
      <c r="I26" s="21">
        <f t="shared" si="3"/>
        <v>0.66666666666666663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9</v>
      </c>
      <c r="H28" s="19">
        <f t="shared" ref="H28:H52" si="4">F28-G28</f>
        <v>3</v>
      </c>
      <c r="I28" s="21">
        <f t="shared" ref="I28:I59" si="5">G28/F28</f>
        <v>0.75</v>
      </c>
      <c r="J28" s="22">
        <v>4</v>
      </c>
      <c r="K28" s="20">
        <v>3</v>
      </c>
      <c r="L28" s="19">
        <f>J28-K28</f>
        <v>1</v>
      </c>
      <c r="M28" s="21">
        <f>K28/J28</f>
        <v>0.75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8</v>
      </c>
      <c r="L30" s="19">
        <f>J30-K30</f>
        <v>0</v>
      </c>
      <c r="M30" s="21">
        <f>K30/J30</f>
        <v>1</v>
      </c>
      <c r="N30" s="19"/>
      <c r="O30" s="20"/>
      <c r="P30" s="19"/>
      <c r="Q30" s="21"/>
      <c r="R30" s="19">
        <v>4</v>
      </c>
      <c r="S30" s="20">
        <v>1</v>
      </c>
      <c r="T30" s="19">
        <f>R30-S30</f>
        <v>3</v>
      </c>
      <c r="U30" s="21">
        <f>S30/R30</f>
        <v>0.25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9</v>
      </c>
      <c r="H31" s="19">
        <f t="shared" si="4"/>
        <v>1</v>
      </c>
      <c r="I31" s="21">
        <f t="shared" si="5"/>
        <v>0.9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17</v>
      </c>
      <c r="H32" s="19">
        <f t="shared" si="4"/>
        <v>3</v>
      </c>
      <c r="I32" s="21">
        <f t="shared" si="5"/>
        <v>0.85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2</v>
      </c>
      <c r="P33" s="19">
        <f>N33-O33</f>
        <v>2</v>
      </c>
      <c r="Q33" s="21">
        <f>O33/N33</f>
        <v>0.5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3</v>
      </c>
      <c r="P34" s="19">
        <f>N34-O34</f>
        <v>1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8</v>
      </c>
      <c r="H36" s="19">
        <f t="shared" si="4"/>
        <v>2</v>
      </c>
      <c r="I36" s="21">
        <f t="shared" si="5"/>
        <v>0.8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644</v>
      </c>
      <c r="H37" s="27">
        <f t="shared" si="4"/>
        <v>53</v>
      </c>
      <c r="I37" s="28">
        <f t="shared" si="5"/>
        <v>0.92395982783357244</v>
      </c>
      <c r="J37" s="27">
        <f>SUM(J7:J36)</f>
        <v>16</v>
      </c>
      <c r="K37" s="27">
        <f>SUM(K7:K36)</f>
        <v>12</v>
      </c>
      <c r="L37" s="27">
        <f>J37-K37</f>
        <v>4</v>
      </c>
      <c r="M37" s="28">
        <f>K37/J37</f>
        <v>0.75</v>
      </c>
      <c r="N37" s="27">
        <f>SUM(N7:N36)</f>
        <v>107</v>
      </c>
      <c r="O37" s="27">
        <f>SUM(O7:O36)</f>
        <v>67</v>
      </c>
      <c r="P37" s="27">
        <f>SUM(P7:P36)</f>
        <v>40</v>
      </c>
      <c r="Q37" s="28">
        <f>O37/N37</f>
        <v>0.62616822429906538</v>
      </c>
      <c r="R37" s="27">
        <f>SUM(R7:R36)</f>
        <v>4</v>
      </c>
      <c r="S37" s="27">
        <f>SUM(S7:S36)</f>
        <v>1</v>
      </c>
      <c r="T37" s="27">
        <f>SUM(T7:T36)</f>
        <v>3</v>
      </c>
      <c r="U37" s="28">
        <f>S37/R37</f>
        <v>0.25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7</v>
      </c>
      <c r="H40" s="32">
        <f t="shared" si="4"/>
        <v>3</v>
      </c>
      <c r="I40" s="34">
        <f t="shared" si="5"/>
        <v>0.7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11</v>
      </c>
      <c r="H43" s="32">
        <f t="shared" si="4"/>
        <v>4</v>
      </c>
      <c r="I43" s="34">
        <f t="shared" si="5"/>
        <v>0.73333333333333328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2</v>
      </c>
      <c r="T45" s="32">
        <f>R45-S45</f>
        <v>3</v>
      </c>
      <c r="U45" s="34">
        <f>S45/R45</f>
        <v>0.4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28</v>
      </c>
      <c r="H46" s="32">
        <f t="shared" si="4"/>
        <v>2</v>
      </c>
      <c r="I46" s="34">
        <f t="shared" si="5"/>
        <v>0.93333333333333335</v>
      </c>
      <c r="J46" s="35">
        <v>14</v>
      </c>
      <c r="K46" s="33">
        <v>1</v>
      </c>
      <c r="L46" s="32">
        <f>J46-K46</f>
        <v>13</v>
      </c>
      <c r="M46" s="34">
        <f>K46/J46</f>
        <v>7.1428571428571425E-2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5</v>
      </c>
      <c r="H49" s="32">
        <f t="shared" si="4"/>
        <v>3</v>
      </c>
      <c r="I49" s="34">
        <f t="shared" si="5"/>
        <v>0.625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3</v>
      </c>
      <c r="H51" s="32">
        <f t="shared" si="4"/>
        <v>2</v>
      </c>
      <c r="I51" s="34">
        <f t="shared" si="5"/>
        <v>0.6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19</v>
      </c>
      <c r="H52" s="32">
        <f t="shared" si="4"/>
        <v>1</v>
      </c>
      <c r="I52" s="34">
        <f t="shared" si="5"/>
        <v>0.95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114</v>
      </c>
      <c r="H53" s="27">
        <f>SUM(H38:H52)</f>
        <v>51</v>
      </c>
      <c r="I53" s="28">
        <f t="shared" si="5"/>
        <v>0.69090909090909092</v>
      </c>
      <c r="J53" s="27">
        <f>SUM(J38:J52)</f>
        <v>36</v>
      </c>
      <c r="K53" s="27">
        <f>SUM(K38:K52)</f>
        <v>20</v>
      </c>
      <c r="L53" s="27">
        <f>SUM(L38:L52)</f>
        <v>16</v>
      </c>
      <c r="M53" s="28">
        <f>K53/J53</f>
        <v>0.55555555555555558</v>
      </c>
      <c r="N53" s="27">
        <f>SUM(N38:N52)</f>
        <v>20</v>
      </c>
      <c r="O53" s="27">
        <f>SUM(O38:O52)</f>
        <v>7</v>
      </c>
      <c r="P53" s="27">
        <f>N53-O53</f>
        <v>13</v>
      </c>
      <c r="Q53" s="28">
        <f>O53/N53</f>
        <v>0.35</v>
      </c>
      <c r="R53" s="27">
        <f>SUM(R38:R52)</f>
        <v>5</v>
      </c>
      <c r="S53" s="27">
        <f>SUM(S38:S52)</f>
        <v>2</v>
      </c>
      <c r="T53" s="27">
        <f>R53-S53</f>
        <v>3</v>
      </c>
      <c r="U53" s="28">
        <f>S53/R53</f>
        <v>0.4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9</v>
      </c>
      <c r="H56" s="39">
        <f t="shared" si="6"/>
        <v>1</v>
      </c>
      <c r="I56" s="41">
        <f t="shared" si="5"/>
        <v>0.9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10</v>
      </c>
      <c r="H59" s="39">
        <f t="shared" si="6"/>
        <v>4</v>
      </c>
      <c r="I59" s="41">
        <f t="shared" si="5"/>
        <v>0.7142857142857143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7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16</v>
      </c>
      <c r="H62" s="39">
        <f t="shared" si="6"/>
        <v>4</v>
      </c>
      <c r="I62" s="41">
        <f t="shared" si="7"/>
        <v>0.8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4</v>
      </c>
      <c r="H63" s="39">
        <f t="shared" si="6"/>
        <v>2</v>
      </c>
      <c r="I63" s="41">
        <f t="shared" si="7"/>
        <v>0.66666666666666663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4</v>
      </c>
      <c r="P65" s="39">
        <f>N65-O65</f>
        <v>2</v>
      </c>
      <c r="Q65" s="41">
        <f>O65/N65</f>
        <v>0.66666666666666663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15</v>
      </c>
      <c r="H66" s="39">
        <f t="shared" si="6"/>
        <v>4</v>
      </c>
      <c r="I66" s="41">
        <f t="shared" si="7"/>
        <v>0.78947368421052633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6</v>
      </c>
      <c r="H67" s="39">
        <f t="shared" si="6"/>
        <v>4</v>
      </c>
      <c r="I67" s="41">
        <f t="shared" si="7"/>
        <v>0.6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19</v>
      </c>
      <c r="H68" s="39">
        <f t="shared" si="6"/>
        <v>1</v>
      </c>
      <c r="I68" s="41">
        <f t="shared" si="7"/>
        <v>0.95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14</v>
      </c>
      <c r="H69" s="39">
        <f t="shared" si="6"/>
        <v>1</v>
      </c>
      <c r="I69" s="41">
        <f t="shared" si="7"/>
        <v>0.93333333333333335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154</v>
      </c>
      <c r="H70" s="27">
        <f>SUM(H54:H69)</f>
        <v>30</v>
      </c>
      <c r="I70" s="28">
        <f t="shared" si="7"/>
        <v>0.83695652173913049</v>
      </c>
      <c r="J70" s="27">
        <f>SUM(J54:J69)</f>
        <v>5</v>
      </c>
      <c r="K70" s="27">
        <f>SUM(K54:K69)</f>
        <v>4</v>
      </c>
      <c r="L70" s="27">
        <f>J70-K70</f>
        <v>1</v>
      </c>
      <c r="M70" s="28">
        <f>K70/J70</f>
        <v>0.8</v>
      </c>
      <c r="N70" s="27">
        <f>SUM(N54:N69)</f>
        <v>20</v>
      </c>
      <c r="O70" s="27">
        <f>SUM(O54:O69)</f>
        <v>12</v>
      </c>
      <c r="P70" s="27">
        <f>SUM(P54:P69)</f>
        <v>8</v>
      </c>
      <c r="Q70" s="28">
        <f>O70/N70</f>
        <v>0.6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3</v>
      </c>
      <c r="H73" s="46">
        <f t="shared" si="8"/>
        <v>2</v>
      </c>
      <c r="I73" s="48">
        <f t="shared" si="7"/>
        <v>0.6</v>
      </c>
      <c r="J73" s="49">
        <v>5</v>
      </c>
      <c r="K73" s="47">
        <v>1</v>
      </c>
      <c r="L73" s="46">
        <f>J73-K73</f>
        <v>4</v>
      </c>
      <c r="M73" s="48">
        <f>K73/J73</f>
        <v>0.2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61</v>
      </c>
      <c r="H74" s="46">
        <f t="shared" si="8"/>
        <v>2</v>
      </c>
      <c r="I74" s="48">
        <f t="shared" si="7"/>
        <v>0.96825396825396826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0</v>
      </c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3</v>
      </c>
      <c r="P76" s="46">
        <f>N76-O76</f>
        <v>2</v>
      </c>
      <c r="Q76" s="48">
        <f>O76/N76</f>
        <v>0.6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17</v>
      </c>
      <c r="H78" s="46">
        <f t="shared" si="8"/>
        <v>11</v>
      </c>
      <c r="I78" s="48">
        <f t="shared" si="7"/>
        <v>0.6071428571428571</v>
      </c>
      <c r="J78" s="49"/>
      <c r="K78" s="47"/>
      <c r="L78" s="46"/>
      <c r="M78" s="48"/>
      <c r="N78" s="46">
        <v>7</v>
      </c>
      <c r="O78" s="47">
        <v>5</v>
      </c>
      <c r="P78" s="46">
        <f>N78-O78</f>
        <v>2</v>
      </c>
      <c r="Q78" s="48">
        <f>O78/N78</f>
        <v>0.7142857142857143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10</v>
      </c>
      <c r="H80" s="46">
        <f t="shared" si="8"/>
        <v>0</v>
      </c>
      <c r="I80" s="48">
        <f t="shared" si="7"/>
        <v>1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8</v>
      </c>
      <c r="H82" s="46">
        <f t="shared" si="8"/>
        <v>2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8</v>
      </c>
      <c r="H84" s="46">
        <f t="shared" si="8"/>
        <v>1</v>
      </c>
      <c r="I84" s="48">
        <f t="shared" si="7"/>
        <v>0.88888888888888884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6</v>
      </c>
      <c r="H85" s="46">
        <f t="shared" si="8"/>
        <v>2</v>
      </c>
      <c r="I85" s="48">
        <f t="shared" si="7"/>
        <v>0.75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191</v>
      </c>
      <c r="H86" s="52">
        <f>SUM(H71:H85)</f>
        <v>26</v>
      </c>
      <c r="I86" s="53">
        <f t="shared" si="7"/>
        <v>0.88018433179723499</v>
      </c>
      <c r="J86" s="52">
        <f>SUM(J71:J85)</f>
        <v>11</v>
      </c>
      <c r="K86" s="52">
        <f>SUM(K71:K85)</f>
        <v>1</v>
      </c>
      <c r="L86" s="52">
        <f>J86-K86</f>
        <v>10</v>
      </c>
      <c r="M86" s="53">
        <f>K86/J86</f>
        <v>9.0909090909090912E-2</v>
      </c>
      <c r="N86" s="52">
        <f>SUM(N71:N85)</f>
        <v>29</v>
      </c>
      <c r="O86" s="52">
        <f>SUM(O71:O85)</f>
        <v>14</v>
      </c>
      <c r="P86" s="52">
        <f>SUM(P71:P85)</f>
        <v>15</v>
      </c>
      <c r="Q86" s="53">
        <f>O86/N86</f>
        <v>0.48275862068965519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1103</v>
      </c>
      <c r="H87" s="52">
        <f>H37+H53+H70+H86</f>
        <v>160</v>
      </c>
      <c r="I87" s="53">
        <f t="shared" si="7"/>
        <v>0.87331749802058589</v>
      </c>
      <c r="J87" s="52">
        <f>J37+J53+J70+J86</f>
        <v>68</v>
      </c>
      <c r="K87" s="52">
        <f>K37+K53+K70+K86</f>
        <v>37</v>
      </c>
      <c r="L87" s="52">
        <f>L37+L53+L70+L86</f>
        <v>31</v>
      </c>
      <c r="M87" s="53">
        <f>K87/J87</f>
        <v>0.54411764705882348</v>
      </c>
      <c r="N87" s="52">
        <f>N37+N53+N70+N86</f>
        <v>176</v>
      </c>
      <c r="O87" s="52">
        <f>O37+O53+O70+O86</f>
        <v>100</v>
      </c>
      <c r="P87" s="52">
        <f>P37+P53+P70+P86</f>
        <v>76</v>
      </c>
      <c r="Q87" s="53">
        <f>O87/N87</f>
        <v>0.56818181818181823</v>
      </c>
      <c r="R87" s="54">
        <f>R37+R53+R70</f>
        <v>11</v>
      </c>
      <c r="S87" s="54">
        <f>S37+S53+S70</f>
        <v>5</v>
      </c>
      <c r="T87" s="54">
        <f>T37+T53+T70</f>
        <v>6</v>
      </c>
      <c r="U87" s="53">
        <f>S87/R87</f>
        <v>0.45454545454545453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164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644</v>
      </c>
      <c r="H97" s="58">
        <f t="shared" si="9"/>
        <v>53</v>
      </c>
      <c r="I97" s="59">
        <f t="shared" si="9"/>
        <v>0.92395982783357244</v>
      </c>
      <c r="J97" s="58">
        <f t="shared" si="9"/>
        <v>16</v>
      </c>
      <c r="K97" s="58">
        <f t="shared" si="9"/>
        <v>12</v>
      </c>
      <c r="L97" s="58">
        <f t="shared" si="9"/>
        <v>4</v>
      </c>
      <c r="M97" s="59">
        <f t="shared" si="9"/>
        <v>0.75</v>
      </c>
      <c r="N97" s="58">
        <f t="shared" si="9"/>
        <v>107</v>
      </c>
      <c r="O97" s="58">
        <f t="shared" si="9"/>
        <v>67</v>
      </c>
      <c r="P97" s="58">
        <f t="shared" si="9"/>
        <v>40</v>
      </c>
      <c r="Q97" s="59">
        <f t="shared" si="9"/>
        <v>0.62616822429906538</v>
      </c>
      <c r="R97" s="58">
        <f t="shared" si="9"/>
        <v>4</v>
      </c>
      <c r="S97" s="58">
        <f t="shared" si="9"/>
        <v>1</v>
      </c>
      <c r="T97" s="58">
        <f t="shared" si="9"/>
        <v>3</v>
      </c>
      <c r="U97" s="59">
        <f t="shared" si="9"/>
        <v>0.25</v>
      </c>
      <c r="V97" s="58">
        <f t="shared" ref="V97:W101" si="10">F97+J97+N97+R97</f>
        <v>824</v>
      </c>
      <c r="W97" s="58">
        <f t="shared" si="10"/>
        <v>724</v>
      </c>
      <c r="X97" s="58">
        <f>V97-W97</f>
        <v>100</v>
      </c>
      <c r="Y97" s="59">
        <f>W97/V97</f>
        <v>0.87864077669902918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114</v>
      </c>
      <c r="H98" s="60">
        <f t="shared" si="11"/>
        <v>51</v>
      </c>
      <c r="I98" s="61">
        <f t="shared" si="11"/>
        <v>0.69090909090909092</v>
      </c>
      <c r="J98" s="60">
        <f t="shared" si="11"/>
        <v>36</v>
      </c>
      <c r="K98" s="60">
        <f t="shared" si="11"/>
        <v>20</v>
      </c>
      <c r="L98" s="60">
        <f t="shared" si="11"/>
        <v>16</v>
      </c>
      <c r="M98" s="61">
        <f t="shared" si="11"/>
        <v>0.55555555555555558</v>
      </c>
      <c r="N98" s="60">
        <f t="shared" si="11"/>
        <v>20</v>
      </c>
      <c r="O98" s="60">
        <f t="shared" si="11"/>
        <v>7</v>
      </c>
      <c r="P98" s="60">
        <f t="shared" si="11"/>
        <v>13</v>
      </c>
      <c r="Q98" s="61">
        <f t="shared" si="11"/>
        <v>0.35</v>
      </c>
      <c r="R98" s="60">
        <f t="shared" si="11"/>
        <v>5</v>
      </c>
      <c r="S98" s="60">
        <f t="shared" si="11"/>
        <v>2</v>
      </c>
      <c r="T98" s="60">
        <f t="shared" si="11"/>
        <v>3</v>
      </c>
      <c r="U98" s="61">
        <f t="shared" si="11"/>
        <v>0.4</v>
      </c>
      <c r="V98" s="58">
        <f t="shared" si="10"/>
        <v>226</v>
      </c>
      <c r="W98" s="58">
        <f t="shared" si="10"/>
        <v>143</v>
      </c>
      <c r="X98" s="58">
        <f>V98-W98</f>
        <v>83</v>
      </c>
      <c r="Y98" s="59">
        <f>W98/V98</f>
        <v>0.63274336283185839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154</v>
      </c>
      <c r="H99" s="62">
        <f t="shared" si="12"/>
        <v>30</v>
      </c>
      <c r="I99" s="63">
        <f t="shared" si="12"/>
        <v>0.83695652173913049</v>
      </c>
      <c r="J99" s="62">
        <f t="shared" si="12"/>
        <v>5</v>
      </c>
      <c r="K99" s="62">
        <f t="shared" si="12"/>
        <v>4</v>
      </c>
      <c r="L99" s="62">
        <f t="shared" si="12"/>
        <v>1</v>
      </c>
      <c r="M99" s="63">
        <f t="shared" si="12"/>
        <v>0.8</v>
      </c>
      <c r="N99" s="62">
        <f t="shared" si="12"/>
        <v>20</v>
      </c>
      <c r="O99" s="62">
        <f t="shared" si="12"/>
        <v>12</v>
      </c>
      <c r="P99" s="62">
        <f t="shared" si="12"/>
        <v>8</v>
      </c>
      <c r="Q99" s="63">
        <f t="shared" si="12"/>
        <v>0.6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211</v>
      </c>
      <c r="W99" s="58">
        <f t="shared" si="10"/>
        <v>172</v>
      </c>
      <c r="X99" s="58">
        <f>V99-W99</f>
        <v>39</v>
      </c>
      <c r="Y99" s="59">
        <f>W99/V99</f>
        <v>0.81516587677725116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191</v>
      </c>
      <c r="H100" s="52">
        <f t="shared" si="13"/>
        <v>26</v>
      </c>
      <c r="I100" s="53">
        <f t="shared" si="13"/>
        <v>0.88018433179723499</v>
      </c>
      <c r="J100" s="52">
        <f t="shared" si="13"/>
        <v>11</v>
      </c>
      <c r="K100" s="52">
        <f t="shared" si="13"/>
        <v>1</v>
      </c>
      <c r="L100" s="52">
        <f t="shared" si="13"/>
        <v>10</v>
      </c>
      <c r="M100" s="53">
        <f t="shared" si="13"/>
        <v>9.0909090909090912E-2</v>
      </c>
      <c r="N100" s="52">
        <f t="shared" si="13"/>
        <v>29</v>
      </c>
      <c r="O100" s="52">
        <f t="shared" si="13"/>
        <v>14</v>
      </c>
      <c r="P100" s="52">
        <f t="shared" si="13"/>
        <v>15</v>
      </c>
      <c r="Q100" s="53">
        <f t="shared" si="13"/>
        <v>0.48275862068965519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206</v>
      </c>
      <c r="X100" s="58">
        <f>V100-W100</f>
        <v>51</v>
      </c>
      <c r="Y100" s="59">
        <f>W100/V100</f>
        <v>0.80155642023346307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1103</v>
      </c>
      <c r="H101" s="52">
        <f t="shared" si="14"/>
        <v>160</v>
      </c>
      <c r="I101" s="53">
        <f t="shared" si="14"/>
        <v>0.87331749802058589</v>
      </c>
      <c r="J101" s="52">
        <f t="shared" si="14"/>
        <v>68</v>
      </c>
      <c r="K101" s="52">
        <f t="shared" si="14"/>
        <v>37</v>
      </c>
      <c r="L101" s="52">
        <f t="shared" si="14"/>
        <v>31</v>
      </c>
      <c r="M101" s="53">
        <f t="shared" si="14"/>
        <v>0.54411764705882348</v>
      </c>
      <c r="N101" s="52">
        <f t="shared" si="14"/>
        <v>176</v>
      </c>
      <c r="O101" s="52">
        <f t="shared" si="14"/>
        <v>100</v>
      </c>
      <c r="P101" s="52">
        <f t="shared" si="14"/>
        <v>76</v>
      </c>
      <c r="Q101" s="53">
        <f t="shared" si="14"/>
        <v>0.56818181818181823</v>
      </c>
      <c r="R101" s="54">
        <f>R87</f>
        <v>11</v>
      </c>
      <c r="S101" s="54">
        <f>S87</f>
        <v>5</v>
      </c>
      <c r="T101" s="54">
        <f>T87</f>
        <v>6</v>
      </c>
      <c r="U101" s="53">
        <f>U87</f>
        <v>0.45454545454545453</v>
      </c>
      <c r="V101" s="58">
        <f t="shared" si="10"/>
        <v>1518</v>
      </c>
      <c r="W101" s="58">
        <f t="shared" si="10"/>
        <v>1245</v>
      </c>
      <c r="X101" s="58">
        <f>V101-W101</f>
        <v>273</v>
      </c>
      <c r="Y101" s="59">
        <f>W101/V101</f>
        <v>0.82015810276679846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165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1140</v>
      </c>
      <c r="M114" s="117"/>
      <c r="N114" s="117"/>
      <c r="O114" s="117">
        <f>I114-L114</f>
        <v>191</v>
      </c>
      <c r="P114" s="117"/>
      <c r="Q114" s="117"/>
      <c r="R114" s="118">
        <f>L114/I114</f>
        <v>0.8564988730277987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105</v>
      </c>
      <c r="M115" s="117"/>
      <c r="N115" s="117"/>
      <c r="O115" s="117">
        <f>I115-L115</f>
        <v>82</v>
      </c>
      <c r="P115" s="117"/>
      <c r="Q115" s="117"/>
      <c r="R115" s="118">
        <f>L115/I115</f>
        <v>0.56149732620320858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1245</v>
      </c>
      <c r="M116" s="117"/>
      <c r="N116" s="117"/>
      <c r="O116" s="117">
        <f>SUM(O114:O115)</f>
        <v>273</v>
      </c>
      <c r="P116" s="117"/>
      <c r="Q116" s="117"/>
      <c r="R116" s="118">
        <f>L116/I116</f>
        <v>0.82015810276679846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1844</v>
      </c>
      <c r="G122" s="67">
        <v>832</v>
      </c>
      <c r="H122" s="67">
        <f>F122-G122</f>
        <v>1012</v>
      </c>
      <c r="I122" s="68">
        <f>G122/F122</f>
        <v>0.4511930585683297</v>
      </c>
      <c r="J122" s="67">
        <v>422</v>
      </c>
      <c r="K122" s="67">
        <v>130</v>
      </c>
      <c r="L122" s="67">
        <f>J122-K122</f>
        <v>292</v>
      </c>
      <c r="M122" s="68">
        <f>K122/J122</f>
        <v>0.30805687203791471</v>
      </c>
    </row>
    <row r="123" spans="5:20">
      <c r="E123" s="64" t="s">
        <v>61</v>
      </c>
      <c r="F123" s="67">
        <v>1165</v>
      </c>
      <c r="G123" s="67">
        <v>488</v>
      </c>
      <c r="H123" s="67">
        <f>F123-G123</f>
        <v>677</v>
      </c>
      <c r="I123" s="68">
        <f>G123/F123</f>
        <v>0.41888412017167381</v>
      </c>
      <c r="J123" s="67">
        <v>373</v>
      </c>
      <c r="K123" s="67">
        <v>87</v>
      </c>
      <c r="L123" s="67">
        <f>J123-K123</f>
        <v>286</v>
      </c>
      <c r="M123" s="68">
        <f>K123/J123</f>
        <v>0.23324396782841822</v>
      </c>
    </row>
    <row r="124" spans="5:20">
      <c r="E124" s="64" t="s">
        <v>85</v>
      </c>
      <c r="F124" s="67">
        <v>1180</v>
      </c>
      <c r="G124" s="67">
        <v>464</v>
      </c>
      <c r="H124" s="67">
        <f>F124-G124</f>
        <v>716</v>
      </c>
      <c r="I124" s="68">
        <f>G124/F124</f>
        <v>0.39322033898305087</v>
      </c>
      <c r="J124" s="67">
        <v>346</v>
      </c>
      <c r="K124" s="67">
        <v>119</v>
      </c>
      <c r="L124" s="67">
        <f>J124-K124</f>
        <v>227</v>
      </c>
      <c r="M124" s="68">
        <f>K124/J124</f>
        <v>0.34393063583815031</v>
      </c>
    </row>
    <row r="125" spans="5:20">
      <c r="E125" s="64" t="s">
        <v>109</v>
      </c>
      <c r="F125" s="67">
        <v>1734</v>
      </c>
      <c r="G125" s="67">
        <v>807</v>
      </c>
      <c r="H125" s="67">
        <f>F125-G125</f>
        <v>927</v>
      </c>
      <c r="I125" s="68">
        <f>G125/F125</f>
        <v>0.46539792387543255</v>
      </c>
      <c r="J125" s="67">
        <v>440</v>
      </c>
      <c r="K125" s="67">
        <v>102</v>
      </c>
      <c r="L125" s="67">
        <f>J125-K125</f>
        <v>338</v>
      </c>
      <c r="M125" s="68">
        <f>K125/J125</f>
        <v>0.23181818181818181</v>
      </c>
    </row>
    <row r="126" spans="5:20">
      <c r="E126" s="64" t="s">
        <v>138</v>
      </c>
      <c r="F126" s="64">
        <f>F122+F123+F124+F125</f>
        <v>5923</v>
      </c>
      <c r="G126" s="64">
        <f>G122+G123+G124+G125</f>
        <v>2591</v>
      </c>
      <c r="H126" s="64">
        <f>H122+H123+H124+H125</f>
        <v>3332</v>
      </c>
      <c r="I126" s="69">
        <f>G126/F126</f>
        <v>0.4374472395745399</v>
      </c>
      <c r="J126" s="64">
        <f>J122+J123+J124+J125</f>
        <v>1581</v>
      </c>
      <c r="K126" s="64">
        <f>K122+K123+K124+K125</f>
        <v>438</v>
      </c>
      <c r="L126" s="64">
        <f>L122+L123+L124+L125</f>
        <v>1143</v>
      </c>
      <c r="M126" s="69">
        <f>K126/J126</f>
        <v>0.27703984819734345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164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656</v>
      </c>
      <c r="H144" s="72">
        <f>F144-G144</f>
        <v>57</v>
      </c>
      <c r="I144" s="73">
        <f>G144/F144</f>
        <v>0.92005610098176716</v>
      </c>
      <c r="J144" s="74">
        <f t="shared" ref="J144:K148" si="16">F122</f>
        <v>1844</v>
      </c>
      <c r="K144" s="74">
        <f t="shared" si="16"/>
        <v>832</v>
      </c>
      <c r="L144" s="75">
        <f>J144-K144</f>
        <v>1012</v>
      </c>
      <c r="M144" s="73">
        <f>K144/J144</f>
        <v>0.4511930585683297</v>
      </c>
      <c r="N144" s="72">
        <f t="shared" ref="N144:O148" si="17">N97+R97</f>
        <v>111</v>
      </c>
      <c r="O144" s="72">
        <f t="shared" si="17"/>
        <v>68</v>
      </c>
      <c r="P144" s="72">
        <f>N144-O144</f>
        <v>43</v>
      </c>
      <c r="Q144" s="73">
        <f>O144/N144</f>
        <v>0.61261261261261257</v>
      </c>
      <c r="R144" s="74">
        <f t="shared" ref="R144:S148" si="18">J122</f>
        <v>422</v>
      </c>
      <c r="S144" s="74">
        <f t="shared" si="18"/>
        <v>130</v>
      </c>
      <c r="T144" s="75">
        <f>R144-S144</f>
        <v>292</v>
      </c>
      <c r="U144" s="73">
        <f>S144/R144</f>
        <v>0.30805687203791471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134</v>
      </c>
      <c r="H145" s="76">
        <f>F145-G145</f>
        <v>67</v>
      </c>
      <c r="I145" s="77">
        <f>G145/F145</f>
        <v>0.66666666666666663</v>
      </c>
      <c r="J145" s="78">
        <f t="shared" si="16"/>
        <v>1165</v>
      </c>
      <c r="K145" s="78">
        <f t="shared" si="16"/>
        <v>488</v>
      </c>
      <c r="L145" s="79">
        <f>J145-K145</f>
        <v>677</v>
      </c>
      <c r="M145" s="77">
        <f>K145/J145</f>
        <v>0.41888412017167381</v>
      </c>
      <c r="N145" s="76">
        <f t="shared" si="17"/>
        <v>25</v>
      </c>
      <c r="O145" s="76">
        <f t="shared" si="17"/>
        <v>9</v>
      </c>
      <c r="P145" s="76">
        <f>N145-O145</f>
        <v>16</v>
      </c>
      <c r="Q145" s="77">
        <f>O145/N145</f>
        <v>0.36</v>
      </c>
      <c r="R145" s="78">
        <f t="shared" si="18"/>
        <v>373</v>
      </c>
      <c r="S145" s="78">
        <f t="shared" si="18"/>
        <v>87</v>
      </c>
      <c r="T145" s="79">
        <f>R145-S145</f>
        <v>286</v>
      </c>
      <c r="U145" s="77">
        <f>S145/R145</f>
        <v>0.23324396782841822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158</v>
      </c>
      <c r="H146" s="80">
        <f>F146-G146</f>
        <v>31</v>
      </c>
      <c r="I146" s="81">
        <f>G146/F146</f>
        <v>0.83597883597883593</v>
      </c>
      <c r="J146" s="82">
        <f t="shared" si="16"/>
        <v>1180</v>
      </c>
      <c r="K146" s="82">
        <f t="shared" si="16"/>
        <v>464</v>
      </c>
      <c r="L146" s="83">
        <f>J146-K146</f>
        <v>716</v>
      </c>
      <c r="M146" s="81">
        <f>K146/J146</f>
        <v>0.39322033898305087</v>
      </c>
      <c r="N146" s="80">
        <f t="shared" si="17"/>
        <v>22</v>
      </c>
      <c r="O146" s="80">
        <f t="shared" si="17"/>
        <v>14</v>
      </c>
      <c r="P146" s="80">
        <f>N146-O146</f>
        <v>8</v>
      </c>
      <c r="Q146" s="81">
        <f>O146/N146</f>
        <v>0.63636363636363635</v>
      </c>
      <c r="R146" s="82">
        <f t="shared" si="18"/>
        <v>346</v>
      </c>
      <c r="S146" s="82">
        <f t="shared" si="18"/>
        <v>119</v>
      </c>
      <c r="T146" s="83">
        <f>R146-S146</f>
        <v>227</v>
      </c>
      <c r="U146" s="81">
        <f>S146/R146</f>
        <v>0.34393063583815031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192</v>
      </c>
      <c r="H147" s="84">
        <f>F147-G147</f>
        <v>36</v>
      </c>
      <c r="I147" s="85">
        <f>G147/F147</f>
        <v>0.84210526315789469</v>
      </c>
      <c r="J147" s="86">
        <f t="shared" si="16"/>
        <v>1734</v>
      </c>
      <c r="K147" s="86">
        <f t="shared" si="16"/>
        <v>807</v>
      </c>
      <c r="L147" s="87">
        <f>J147-K147</f>
        <v>927</v>
      </c>
      <c r="M147" s="85">
        <f>K147/J147</f>
        <v>0.46539792387543255</v>
      </c>
      <c r="N147" s="84">
        <f t="shared" si="17"/>
        <v>29</v>
      </c>
      <c r="O147" s="84">
        <f t="shared" si="17"/>
        <v>14</v>
      </c>
      <c r="P147" s="84">
        <f>N147-O147</f>
        <v>15</v>
      </c>
      <c r="Q147" s="85">
        <f>O147/N147</f>
        <v>0.48275862068965519</v>
      </c>
      <c r="R147" s="86">
        <f t="shared" si="18"/>
        <v>440</v>
      </c>
      <c r="S147" s="86">
        <f t="shared" si="18"/>
        <v>102</v>
      </c>
      <c r="T147" s="87">
        <f>R147-S147</f>
        <v>338</v>
      </c>
      <c r="U147" s="85">
        <f>S147/R147</f>
        <v>0.23181818181818181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1140</v>
      </c>
      <c r="H148" s="88">
        <f>F148-G148</f>
        <v>191</v>
      </c>
      <c r="I148" s="89">
        <f>G148/F148</f>
        <v>0.8564988730277987</v>
      </c>
      <c r="J148" s="90">
        <f t="shared" si="16"/>
        <v>5923</v>
      </c>
      <c r="K148" s="90">
        <f t="shared" si="16"/>
        <v>2591</v>
      </c>
      <c r="L148" s="91">
        <f>J148-K148</f>
        <v>3332</v>
      </c>
      <c r="M148" s="89">
        <f>K148/J148</f>
        <v>0.4374472395745399</v>
      </c>
      <c r="N148" s="88">
        <f t="shared" si="17"/>
        <v>187</v>
      </c>
      <c r="O148" s="88">
        <f t="shared" si="17"/>
        <v>105</v>
      </c>
      <c r="P148" s="88">
        <f>N148-O148</f>
        <v>82</v>
      </c>
      <c r="Q148" s="89">
        <f>O148/N148</f>
        <v>0.56149732620320858</v>
      </c>
      <c r="R148" s="90">
        <f t="shared" si="18"/>
        <v>1581</v>
      </c>
      <c r="S148" s="90">
        <f t="shared" si="18"/>
        <v>438</v>
      </c>
      <c r="T148" s="91">
        <f>R148-S148</f>
        <v>1143</v>
      </c>
      <c r="U148" s="89">
        <f>S148/R148</f>
        <v>0.27703984819734345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48"/>
  <sheetViews>
    <sheetView topLeftCell="B37" zoomScale="65" zoomScaleNormal="65" workbookViewId="0">
      <selection activeCell="Q40" sqref="Q40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20</v>
      </c>
      <c r="H7" s="19">
        <f>F7-G7</f>
        <v>0</v>
      </c>
      <c r="I7" s="21">
        <f>G7/F7</f>
        <v>1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6</v>
      </c>
      <c r="P8" s="19">
        <f>N8-O8</f>
        <v>4</v>
      </c>
      <c r="Q8" s="21">
        <f>O8/N8</f>
        <v>0.6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23</v>
      </c>
      <c r="H9" s="19">
        <f>F9-G9</f>
        <v>5</v>
      </c>
      <c r="I9" s="21"/>
      <c r="J9" s="22">
        <v>2</v>
      </c>
      <c r="K9" s="20"/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176</v>
      </c>
      <c r="H12" s="19">
        <f t="shared" si="0"/>
        <v>10</v>
      </c>
      <c r="I12" s="21">
        <f t="shared" si="1"/>
        <v>0.94623655913978499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29</v>
      </c>
      <c r="H14" s="19">
        <f t="shared" si="0"/>
        <v>1</v>
      </c>
      <c r="I14" s="21">
        <f t="shared" si="1"/>
        <v>0.96666666666666667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26</v>
      </c>
      <c r="H16" s="19">
        <f t="shared" si="0"/>
        <v>2</v>
      </c>
      <c r="I16" s="21">
        <f t="shared" si="1"/>
        <v>0.9285714285714286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30</v>
      </c>
      <c r="P18" s="19">
        <f>N18-O18</f>
        <v>4</v>
      </c>
      <c r="Q18" s="21">
        <f>O18/N18</f>
        <v>0.88235294117647056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26</v>
      </c>
      <c r="H19" s="19">
        <f t="shared" ref="H19:H26" si="2">F19-G19</f>
        <v>3</v>
      </c>
      <c r="I19" s="21">
        <f t="shared" ref="I19:I26" si="3">G19/F19</f>
        <v>0.89655172413793105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10</v>
      </c>
      <c r="H22" s="19">
        <f t="shared" si="2"/>
        <v>10</v>
      </c>
      <c r="I22" s="21">
        <f t="shared" si="3"/>
        <v>0.5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6</v>
      </c>
      <c r="P23" s="19">
        <f>N23-O23</f>
        <v>2</v>
      </c>
      <c r="Q23" s="21">
        <f>O23/N23</f>
        <v>0.75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6</v>
      </c>
      <c r="H26" s="19">
        <f t="shared" si="2"/>
        <v>3</v>
      </c>
      <c r="I26" s="21">
        <f t="shared" si="3"/>
        <v>0.66666666666666663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6</v>
      </c>
      <c r="L30" s="19">
        <f>J30-K30</f>
        <v>2</v>
      </c>
      <c r="M30" s="21">
        <f>K30/J30</f>
        <v>0.75</v>
      </c>
      <c r="N30" s="19"/>
      <c r="O30" s="20"/>
      <c r="P30" s="19"/>
      <c r="Q30" s="21"/>
      <c r="R30" s="19">
        <v>4</v>
      </c>
      <c r="S30" s="20">
        <v>1</v>
      </c>
      <c r="T30" s="19">
        <f>R30-S30</f>
        <v>3</v>
      </c>
      <c r="U30" s="21">
        <f>S30/R30</f>
        <v>0.25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10</v>
      </c>
      <c r="H31" s="19">
        <f t="shared" si="4"/>
        <v>0</v>
      </c>
      <c r="I31" s="21">
        <f t="shared" si="5"/>
        <v>1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19</v>
      </c>
      <c r="H32" s="19">
        <f t="shared" si="4"/>
        <v>1</v>
      </c>
      <c r="I32" s="21">
        <f t="shared" si="5"/>
        <v>0.95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2</v>
      </c>
      <c r="P33" s="19">
        <f>N33-O33</f>
        <v>2</v>
      </c>
      <c r="Q33" s="21">
        <f>O33/N33</f>
        <v>0.5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0</v>
      </c>
      <c r="P34" s="19">
        <f>N34-O34</f>
        <v>4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8</v>
      </c>
      <c r="H36" s="19">
        <f t="shared" si="4"/>
        <v>2</v>
      </c>
      <c r="I36" s="21">
        <f t="shared" si="5"/>
        <v>0.8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650</v>
      </c>
      <c r="H37" s="27">
        <f t="shared" si="4"/>
        <v>47</v>
      </c>
      <c r="I37" s="28">
        <f t="shared" si="5"/>
        <v>0.93256814921090392</v>
      </c>
      <c r="J37" s="27">
        <f>SUM(J7:J36)</f>
        <v>16</v>
      </c>
      <c r="K37" s="27">
        <f>SUM(K7:K36)</f>
        <v>8</v>
      </c>
      <c r="L37" s="27">
        <f>J37-K37</f>
        <v>8</v>
      </c>
      <c r="M37" s="28">
        <f>K37/J37</f>
        <v>0.5</v>
      </c>
      <c r="N37" s="27">
        <f>SUM(N7:N36)</f>
        <v>107</v>
      </c>
      <c r="O37" s="27">
        <f>SUM(O7:O36)</f>
        <v>60</v>
      </c>
      <c r="P37" s="27">
        <f>SUM(P7:P36)</f>
        <v>47</v>
      </c>
      <c r="Q37" s="28">
        <f>O37/N37</f>
        <v>0.56074766355140182</v>
      </c>
      <c r="R37" s="27">
        <f>SUM(R7:R36)</f>
        <v>4</v>
      </c>
      <c r="S37" s="27">
        <f>SUM(S7:S36)</f>
        <v>1</v>
      </c>
      <c r="T37" s="27">
        <f>SUM(T7:T36)</f>
        <v>3</v>
      </c>
      <c r="U37" s="28">
        <f>S37/R37</f>
        <v>0.25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5</v>
      </c>
      <c r="H40" s="32">
        <f t="shared" si="4"/>
        <v>5</v>
      </c>
      <c r="I40" s="34">
        <f t="shared" si="5"/>
        <v>0.5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13</v>
      </c>
      <c r="H43" s="32">
        <f t="shared" si="4"/>
        <v>2</v>
      </c>
      <c r="I43" s="34">
        <f t="shared" si="5"/>
        <v>0.8666666666666667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2</v>
      </c>
      <c r="T45" s="32">
        <f>R45-S45</f>
        <v>3</v>
      </c>
      <c r="U45" s="34">
        <f>S45/R45</f>
        <v>0.4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27</v>
      </c>
      <c r="H46" s="32">
        <f t="shared" si="4"/>
        <v>3</v>
      </c>
      <c r="I46" s="34">
        <f t="shared" si="5"/>
        <v>0.9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118</v>
      </c>
      <c r="H53" s="27">
        <f>SUM(H38:H52)</f>
        <v>47</v>
      </c>
      <c r="I53" s="28">
        <f t="shared" si="5"/>
        <v>0.7151515151515152</v>
      </c>
      <c r="J53" s="27">
        <f>SUM(J38:J52)</f>
        <v>36</v>
      </c>
      <c r="K53" s="27">
        <f>SUM(K38:K52)</f>
        <v>20</v>
      </c>
      <c r="L53" s="27">
        <f>SUM(L38:L52)</f>
        <v>16</v>
      </c>
      <c r="M53" s="28">
        <f>K53/J53</f>
        <v>0.55555555555555558</v>
      </c>
      <c r="N53" s="27">
        <f>SUM(N38:N52)</f>
        <v>20</v>
      </c>
      <c r="O53" s="27">
        <f>SUM(O38:O52)</f>
        <v>6</v>
      </c>
      <c r="P53" s="27">
        <f>N53-O53</f>
        <v>14</v>
      </c>
      <c r="Q53" s="28">
        <f>O53/N53</f>
        <v>0.3</v>
      </c>
      <c r="R53" s="27">
        <f>SUM(R38:R52)</f>
        <v>5</v>
      </c>
      <c r="S53" s="27">
        <f>SUM(S38:S52)</f>
        <v>2</v>
      </c>
      <c r="T53" s="27">
        <f>R53-S53</f>
        <v>3</v>
      </c>
      <c r="U53" s="28">
        <f>S53/R53</f>
        <v>0.4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11</v>
      </c>
      <c r="H59" s="39">
        <f t="shared" si="6"/>
        <v>3</v>
      </c>
      <c r="I59" s="41">
        <f t="shared" si="5"/>
        <v>0.7857142857142857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3</v>
      </c>
      <c r="H60" s="39">
        <f t="shared" si="6"/>
        <v>5</v>
      </c>
      <c r="I60" s="41">
        <f t="shared" ref="I60:I87" si="7">G60/F60</f>
        <v>0.375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10</v>
      </c>
      <c r="H62" s="39">
        <f t="shared" si="6"/>
        <v>10</v>
      </c>
      <c r="I62" s="41">
        <f t="shared" si="7"/>
        <v>0.5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4</v>
      </c>
      <c r="P65" s="39">
        <f>N65-O65</f>
        <v>2</v>
      </c>
      <c r="Q65" s="41">
        <f>O65/N65</f>
        <v>0.66666666666666663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14</v>
      </c>
      <c r="H66" s="39">
        <f t="shared" si="6"/>
        <v>5</v>
      </c>
      <c r="I66" s="41">
        <f t="shared" si="7"/>
        <v>0.73684210526315785</v>
      </c>
      <c r="J66" s="39"/>
      <c r="K66" s="40"/>
      <c r="L66" s="39"/>
      <c r="M66" s="41"/>
      <c r="N66" s="39">
        <v>2</v>
      </c>
      <c r="O66" s="40">
        <v>1</v>
      </c>
      <c r="P66" s="39">
        <f>N66-O66</f>
        <v>1</v>
      </c>
      <c r="Q66" s="41">
        <f>O66/N66</f>
        <v>0.5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6</v>
      </c>
      <c r="H67" s="39">
        <f t="shared" si="6"/>
        <v>4</v>
      </c>
      <c r="I67" s="41">
        <f t="shared" si="7"/>
        <v>0.6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18</v>
      </c>
      <c r="H68" s="39">
        <f t="shared" si="6"/>
        <v>2</v>
      </c>
      <c r="I68" s="41">
        <f t="shared" si="7"/>
        <v>0.9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1</v>
      </c>
      <c r="T69" s="39">
        <f>R69-S69</f>
        <v>1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151</v>
      </c>
      <c r="H70" s="27">
        <f>SUM(H54:H69)</f>
        <v>33</v>
      </c>
      <c r="I70" s="28">
        <f t="shared" si="7"/>
        <v>0.82065217391304346</v>
      </c>
      <c r="J70" s="27">
        <f>SUM(J54:J69)</f>
        <v>5</v>
      </c>
      <c r="K70" s="27">
        <f>SUM(K54:K69)</f>
        <v>4</v>
      </c>
      <c r="L70" s="27">
        <f>J70-K70</f>
        <v>1</v>
      </c>
      <c r="M70" s="28">
        <f>K70/J70</f>
        <v>0.8</v>
      </c>
      <c r="N70" s="27">
        <f>SUM(N54:N69)</f>
        <v>20</v>
      </c>
      <c r="O70" s="27">
        <f>SUM(O54:O69)</f>
        <v>14</v>
      </c>
      <c r="P70" s="27">
        <f>SUM(P54:P69)</f>
        <v>6</v>
      </c>
      <c r="Q70" s="28">
        <f>O70/N70</f>
        <v>0.7</v>
      </c>
      <c r="R70" s="27">
        <f>SUM(R55:R69)</f>
        <v>2</v>
      </c>
      <c r="S70" s="27">
        <f>SUM(S55:S69)</f>
        <v>1</v>
      </c>
      <c r="T70" s="27">
        <f>R70-S70</f>
        <v>1</v>
      </c>
      <c r="U70" s="28">
        <f>S70/R70</f>
        <v>0.5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14</v>
      </c>
      <c r="H75" s="46">
        <f t="shared" si="8"/>
        <v>1</v>
      </c>
      <c r="I75" s="48">
        <f t="shared" si="7"/>
        <v>0.93333333333333335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17</v>
      </c>
      <c r="H78" s="46">
        <f t="shared" si="8"/>
        <v>11</v>
      </c>
      <c r="I78" s="48">
        <f t="shared" si="7"/>
        <v>0.6071428571428571</v>
      </c>
      <c r="J78" s="49"/>
      <c r="K78" s="47"/>
      <c r="L78" s="46"/>
      <c r="M78" s="48"/>
      <c r="N78" s="46">
        <v>7</v>
      </c>
      <c r="O78" s="47">
        <v>5</v>
      </c>
      <c r="P78" s="46">
        <f>N78-O78</f>
        <v>2</v>
      </c>
      <c r="Q78" s="48">
        <f>O78/N78</f>
        <v>0.7142857142857143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6</v>
      </c>
      <c r="H79" s="46">
        <f t="shared" si="8"/>
        <v>4</v>
      </c>
      <c r="I79" s="48">
        <f t="shared" si="7"/>
        <v>0.6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9</v>
      </c>
      <c r="H80" s="46">
        <f t="shared" si="8"/>
        <v>1</v>
      </c>
      <c r="I80" s="48">
        <f t="shared" si="7"/>
        <v>0.9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7</v>
      </c>
      <c r="H85" s="46">
        <f t="shared" si="8"/>
        <v>1</v>
      </c>
      <c r="I85" s="48">
        <f t="shared" si="7"/>
        <v>0.875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194</v>
      </c>
      <c r="H86" s="52">
        <f>SUM(H71:H85)</f>
        <v>23</v>
      </c>
      <c r="I86" s="53">
        <f t="shared" si="7"/>
        <v>0.89400921658986177</v>
      </c>
      <c r="J86" s="52">
        <f>SUM(J71:J85)</f>
        <v>11</v>
      </c>
      <c r="K86" s="52">
        <f>SUM(K71:K85)</f>
        <v>0</v>
      </c>
      <c r="L86" s="52">
        <f>J86-K86</f>
        <v>11</v>
      </c>
      <c r="M86" s="53">
        <f>K86/J86</f>
        <v>0</v>
      </c>
      <c r="N86" s="52">
        <f>SUM(N71:N85)</f>
        <v>29</v>
      </c>
      <c r="O86" s="52">
        <f>SUM(O71:O85)</f>
        <v>16</v>
      </c>
      <c r="P86" s="52">
        <f>SUM(P71:P85)</f>
        <v>13</v>
      </c>
      <c r="Q86" s="53">
        <f>O86/N86</f>
        <v>0.55172413793103448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1113</v>
      </c>
      <c r="H87" s="52">
        <f>H37+H53+H70+H86</f>
        <v>150</v>
      </c>
      <c r="I87" s="53">
        <f t="shared" si="7"/>
        <v>0.88123515439429934</v>
      </c>
      <c r="J87" s="52">
        <f>J37+J53+J70+J86</f>
        <v>68</v>
      </c>
      <c r="K87" s="52">
        <f>K37+K53+K70+K86</f>
        <v>32</v>
      </c>
      <c r="L87" s="52">
        <f>L37+L53+L70+L86</f>
        <v>36</v>
      </c>
      <c r="M87" s="53">
        <f>K87/J87</f>
        <v>0.47058823529411764</v>
      </c>
      <c r="N87" s="52">
        <f>N37+N53+N70+N86</f>
        <v>176</v>
      </c>
      <c r="O87" s="52">
        <f>O37+O53+O70+O86</f>
        <v>96</v>
      </c>
      <c r="P87" s="52">
        <f>P37+P53+P70+P86</f>
        <v>80</v>
      </c>
      <c r="Q87" s="53">
        <f>O87/N87</f>
        <v>0.54545454545454541</v>
      </c>
      <c r="R87" s="54">
        <f>R37+R53+R70</f>
        <v>11</v>
      </c>
      <c r="S87" s="54">
        <f>S37+S53+S70</f>
        <v>4</v>
      </c>
      <c r="T87" s="54">
        <f>T37+T53+T70</f>
        <v>7</v>
      </c>
      <c r="U87" s="53">
        <f>S87/R87</f>
        <v>0.36363636363636365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166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650</v>
      </c>
      <c r="H97" s="58">
        <f t="shared" si="9"/>
        <v>47</v>
      </c>
      <c r="I97" s="59">
        <f t="shared" si="9"/>
        <v>0.93256814921090392</v>
      </c>
      <c r="J97" s="58">
        <f t="shared" si="9"/>
        <v>16</v>
      </c>
      <c r="K97" s="58">
        <f t="shared" si="9"/>
        <v>8</v>
      </c>
      <c r="L97" s="58">
        <f t="shared" si="9"/>
        <v>8</v>
      </c>
      <c r="M97" s="59">
        <f t="shared" si="9"/>
        <v>0.5</v>
      </c>
      <c r="N97" s="58">
        <f t="shared" si="9"/>
        <v>107</v>
      </c>
      <c r="O97" s="58">
        <f t="shared" si="9"/>
        <v>60</v>
      </c>
      <c r="P97" s="58">
        <f t="shared" si="9"/>
        <v>47</v>
      </c>
      <c r="Q97" s="59">
        <f t="shared" si="9"/>
        <v>0.56074766355140182</v>
      </c>
      <c r="R97" s="58">
        <f t="shared" si="9"/>
        <v>4</v>
      </c>
      <c r="S97" s="58">
        <f t="shared" si="9"/>
        <v>1</v>
      </c>
      <c r="T97" s="58">
        <f t="shared" si="9"/>
        <v>3</v>
      </c>
      <c r="U97" s="59">
        <f t="shared" si="9"/>
        <v>0.25</v>
      </c>
      <c r="V97" s="58">
        <f t="shared" ref="V97:W101" si="10">F97+J97+N97+R97</f>
        <v>824</v>
      </c>
      <c r="W97" s="58">
        <f t="shared" si="10"/>
        <v>719</v>
      </c>
      <c r="X97" s="58">
        <f>V97-W97</f>
        <v>105</v>
      </c>
      <c r="Y97" s="59">
        <f>W97/V97</f>
        <v>0.87257281553398058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118</v>
      </c>
      <c r="H98" s="60">
        <f t="shared" si="11"/>
        <v>47</v>
      </c>
      <c r="I98" s="61">
        <f t="shared" si="11"/>
        <v>0.7151515151515152</v>
      </c>
      <c r="J98" s="60">
        <f t="shared" si="11"/>
        <v>36</v>
      </c>
      <c r="K98" s="60">
        <f t="shared" si="11"/>
        <v>20</v>
      </c>
      <c r="L98" s="60">
        <f t="shared" si="11"/>
        <v>16</v>
      </c>
      <c r="M98" s="61">
        <f t="shared" si="11"/>
        <v>0.55555555555555558</v>
      </c>
      <c r="N98" s="60">
        <f t="shared" si="11"/>
        <v>20</v>
      </c>
      <c r="O98" s="60">
        <f t="shared" si="11"/>
        <v>6</v>
      </c>
      <c r="P98" s="60">
        <f t="shared" si="11"/>
        <v>14</v>
      </c>
      <c r="Q98" s="61">
        <f t="shared" si="11"/>
        <v>0.3</v>
      </c>
      <c r="R98" s="60">
        <f t="shared" si="11"/>
        <v>5</v>
      </c>
      <c r="S98" s="60">
        <f t="shared" si="11"/>
        <v>2</v>
      </c>
      <c r="T98" s="60">
        <f t="shared" si="11"/>
        <v>3</v>
      </c>
      <c r="U98" s="61">
        <f t="shared" si="11"/>
        <v>0.4</v>
      </c>
      <c r="V98" s="58">
        <f t="shared" si="10"/>
        <v>226</v>
      </c>
      <c r="W98" s="58">
        <f t="shared" si="10"/>
        <v>146</v>
      </c>
      <c r="X98" s="58">
        <f>V98-W98</f>
        <v>80</v>
      </c>
      <c r="Y98" s="59">
        <f>W98/V98</f>
        <v>0.64601769911504425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151</v>
      </c>
      <c r="H99" s="62">
        <f t="shared" si="12"/>
        <v>33</v>
      </c>
      <c r="I99" s="63">
        <f t="shared" si="12"/>
        <v>0.82065217391304346</v>
      </c>
      <c r="J99" s="62">
        <f t="shared" si="12"/>
        <v>5</v>
      </c>
      <c r="K99" s="62">
        <f t="shared" si="12"/>
        <v>4</v>
      </c>
      <c r="L99" s="62">
        <f t="shared" si="12"/>
        <v>1</v>
      </c>
      <c r="M99" s="63">
        <f t="shared" si="12"/>
        <v>0.8</v>
      </c>
      <c r="N99" s="62">
        <f t="shared" si="12"/>
        <v>20</v>
      </c>
      <c r="O99" s="62">
        <f t="shared" si="12"/>
        <v>14</v>
      </c>
      <c r="P99" s="62">
        <f t="shared" si="12"/>
        <v>6</v>
      </c>
      <c r="Q99" s="63">
        <f t="shared" si="12"/>
        <v>0.7</v>
      </c>
      <c r="R99" s="62">
        <f t="shared" si="12"/>
        <v>2</v>
      </c>
      <c r="S99" s="62">
        <f t="shared" si="12"/>
        <v>1</v>
      </c>
      <c r="T99" s="62">
        <f t="shared" si="12"/>
        <v>1</v>
      </c>
      <c r="U99" s="63">
        <f t="shared" si="12"/>
        <v>0.5</v>
      </c>
      <c r="V99" s="58">
        <f t="shared" si="10"/>
        <v>211</v>
      </c>
      <c r="W99" s="58">
        <f t="shared" si="10"/>
        <v>170</v>
      </c>
      <c r="X99" s="58">
        <f>V99-W99</f>
        <v>41</v>
      </c>
      <c r="Y99" s="59">
        <f>W99/V99</f>
        <v>0.80568720379146919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194</v>
      </c>
      <c r="H100" s="52">
        <f t="shared" si="13"/>
        <v>23</v>
      </c>
      <c r="I100" s="53">
        <f t="shared" si="13"/>
        <v>0.89400921658986177</v>
      </c>
      <c r="J100" s="52">
        <f t="shared" si="13"/>
        <v>11</v>
      </c>
      <c r="K100" s="52">
        <f t="shared" si="13"/>
        <v>0</v>
      </c>
      <c r="L100" s="52">
        <f t="shared" si="13"/>
        <v>11</v>
      </c>
      <c r="M100" s="53">
        <f t="shared" si="13"/>
        <v>0</v>
      </c>
      <c r="N100" s="52">
        <f t="shared" si="13"/>
        <v>29</v>
      </c>
      <c r="O100" s="52">
        <f t="shared" si="13"/>
        <v>16</v>
      </c>
      <c r="P100" s="52">
        <f t="shared" si="13"/>
        <v>13</v>
      </c>
      <c r="Q100" s="53">
        <f t="shared" si="13"/>
        <v>0.55172413793103448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210</v>
      </c>
      <c r="X100" s="58">
        <f>V100-W100</f>
        <v>47</v>
      </c>
      <c r="Y100" s="59">
        <f>W100/V100</f>
        <v>0.81712062256809337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1113</v>
      </c>
      <c r="H101" s="52">
        <f t="shared" si="14"/>
        <v>150</v>
      </c>
      <c r="I101" s="53">
        <f t="shared" si="14"/>
        <v>0.88123515439429934</v>
      </c>
      <c r="J101" s="52">
        <f t="shared" si="14"/>
        <v>68</v>
      </c>
      <c r="K101" s="52">
        <f t="shared" si="14"/>
        <v>32</v>
      </c>
      <c r="L101" s="52">
        <f t="shared" si="14"/>
        <v>36</v>
      </c>
      <c r="M101" s="53">
        <f t="shared" si="14"/>
        <v>0.47058823529411764</v>
      </c>
      <c r="N101" s="52">
        <f t="shared" si="14"/>
        <v>176</v>
      </c>
      <c r="O101" s="52">
        <f t="shared" si="14"/>
        <v>96</v>
      </c>
      <c r="P101" s="52">
        <f t="shared" si="14"/>
        <v>80</v>
      </c>
      <c r="Q101" s="53">
        <f t="shared" si="14"/>
        <v>0.54545454545454541</v>
      </c>
      <c r="R101" s="54">
        <f>R87</f>
        <v>11</v>
      </c>
      <c r="S101" s="54">
        <f>S87</f>
        <v>4</v>
      </c>
      <c r="T101" s="54">
        <f>T87</f>
        <v>7</v>
      </c>
      <c r="U101" s="53">
        <f>U87</f>
        <v>0.36363636363636365</v>
      </c>
      <c r="V101" s="58">
        <f t="shared" si="10"/>
        <v>1518</v>
      </c>
      <c r="W101" s="58">
        <f t="shared" si="10"/>
        <v>1245</v>
      </c>
      <c r="X101" s="58">
        <f>V101-W101</f>
        <v>273</v>
      </c>
      <c r="Y101" s="59">
        <f>W101/V101</f>
        <v>0.82015810276679846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167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1145</v>
      </c>
      <c r="M114" s="117"/>
      <c r="N114" s="117"/>
      <c r="O114" s="117">
        <f>I114-L114</f>
        <v>186</v>
      </c>
      <c r="P114" s="117"/>
      <c r="Q114" s="117"/>
      <c r="R114" s="118">
        <f>L114/I114</f>
        <v>0.8602554470323065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100</v>
      </c>
      <c r="M115" s="117"/>
      <c r="N115" s="117"/>
      <c r="O115" s="117">
        <f>I115-L115</f>
        <v>87</v>
      </c>
      <c r="P115" s="117"/>
      <c r="Q115" s="117"/>
      <c r="R115" s="118">
        <f>L115/I115</f>
        <v>0.53475935828877008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1245</v>
      </c>
      <c r="M116" s="117"/>
      <c r="N116" s="117"/>
      <c r="O116" s="117">
        <f>SUM(O114:O115)</f>
        <v>273</v>
      </c>
      <c r="P116" s="117"/>
      <c r="Q116" s="117"/>
      <c r="R116" s="118">
        <f>L116/I116</f>
        <v>0.82015810276679846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1879</v>
      </c>
      <c r="G122" s="67">
        <v>889</v>
      </c>
      <c r="H122" s="67">
        <f>F122-G122</f>
        <v>990</v>
      </c>
      <c r="I122" s="68">
        <f>G122/F122</f>
        <v>0.47312400212879191</v>
      </c>
      <c r="J122" s="67">
        <v>435</v>
      </c>
      <c r="K122" s="67">
        <v>137</v>
      </c>
      <c r="L122" s="67">
        <f>J122-K122</f>
        <v>298</v>
      </c>
      <c r="M122" s="68">
        <f>K122/J122</f>
        <v>0.31494252873563217</v>
      </c>
    </row>
    <row r="123" spans="5:20">
      <c r="E123" s="64" t="s">
        <v>61</v>
      </c>
      <c r="F123" s="67">
        <v>1214</v>
      </c>
      <c r="G123" s="67">
        <v>504</v>
      </c>
      <c r="H123" s="67">
        <f>F123-G123</f>
        <v>710</v>
      </c>
      <c r="I123" s="68">
        <f>G123/F123</f>
        <v>0.41515650741350907</v>
      </c>
      <c r="J123" s="67">
        <v>387</v>
      </c>
      <c r="K123" s="67">
        <v>89</v>
      </c>
      <c r="L123" s="67">
        <f>J123-K123</f>
        <v>298</v>
      </c>
      <c r="M123" s="68">
        <f>K123/J123</f>
        <v>0.22997416020671835</v>
      </c>
    </row>
    <row r="124" spans="5:20">
      <c r="E124" s="64" t="s">
        <v>85</v>
      </c>
      <c r="F124" s="67">
        <v>1166</v>
      </c>
      <c r="G124" s="67">
        <v>479</v>
      </c>
      <c r="H124" s="67">
        <f>F124-G124</f>
        <v>687</v>
      </c>
      <c r="I124" s="68">
        <f>G124/F124</f>
        <v>0.41080617495711835</v>
      </c>
      <c r="J124" s="67">
        <v>343</v>
      </c>
      <c r="K124" s="67">
        <v>119</v>
      </c>
      <c r="L124" s="67">
        <f>J124-K124</f>
        <v>224</v>
      </c>
      <c r="M124" s="68">
        <f>K124/J124</f>
        <v>0.34693877551020408</v>
      </c>
    </row>
    <row r="125" spans="5:20">
      <c r="E125" s="64" t="s">
        <v>109</v>
      </c>
      <c r="F125" s="67">
        <v>1747</v>
      </c>
      <c r="G125" s="67">
        <v>863</v>
      </c>
      <c r="H125" s="67">
        <f>F125-G125</f>
        <v>884</v>
      </c>
      <c r="I125" s="68">
        <f>G125/F125</f>
        <v>0.49398969662278192</v>
      </c>
      <c r="J125" s="67">
        <v>449</v>
      </c>
      <c r="K125" s="67">
        <v>112</v>
      </c>
      <c r="L125" s="67">
        <f>J125-K125</f>
        <v>337</v>
      </c>
      <c r="M125" s="68">
        <f>K125/J125</f>
        <v>0.24944320712694878</v>
      </c>
    </row>
    <row r="126" spans="5:20">
      <c r="E126" s="64" t="s">
        <v>138</v>
      </c>
      <c r="F126" s="64">
        <f>F122+F123+F124+F125</f>
        <v>6006</v>
      </c>
      <c r="G126" s="64">
        <f>G122+G123+G124+G125</f>
        <v>2735</v>
      </c>
      <c r="H126" s="64">
        <f>H122+H123+H124+H125</f>
        <v>3271</v>
      </c>
      <c r="I126" s="69">
        <f>G126/F126</f>
        <v>0.45537795537795539</v>
      </c>
      <c r="J126" s="64">
        <f>J122+J123+J124+J125</f>
        <v>1614</v>
      </c>
      <c r="K126" s="64">
        <f>K122+K123+K124+K125</f>
        <v>457</v>
      </c>
      <c r="L126" s="64">
        <f>L122+L123+L124+L125</f>
        <v>1157</v>
      </c>
      <c r="M126" s="69">
        <f>K126/J126</f>
        <v>0.28314745972738536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166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658</v>
      </c>
      <c r="H144" s="72">
        <f>F144-G144</f>
        <v>55</v>
      </c>
      <c r="I144" s="73">
        <f>G144/F144</f>
        <v>0.92286115007012626</v>
      </c>
      <c r="J144" s="74">
        <f t="shared" ref="J144:K148" si="16">F122</f>
        <v>1879</v>
      </c>
      <c r="K144" s="74">
        <f t="shared" si="16"/>
        <v>889</v>
      </c>
      <c r="L144" s="75">
        <f>J144-K144</f>
        <v>990</v>
      </c>
      <c r="M144" s="73">
        <f>K144/J144</f>
        <v>0.47312400212879191</v>
      </c>
      <c r="N144" s="72">
        <f t="shared" ref="N144:O148" si="17">N97+R97</f>
        <v>111</v>
      </c>
      <c r="O144" s="72">
        <f t="shared" si="17"/>
        <v>61</v>
      </c>
      <c r="P144" s="72">
        <f>N144-O144</f>
        <v>50</v>
      </c>
      <c r="Q144" s="73">
        <f>O144/N144</f>
        <v>0.5495495495495496</v>
      </c>
      <c r="R144" s="74">
        <f t="shared" ref="R144:S148" si="18">J122</f>
        <v>435</v>
      </c>
      <c r="S144" s="74">
        <f t="shared" si="18"/>
        <v>137</v>
      </c>
      <c r="T144" s="75">
        <f>R144-S144</f>
        <v>298</v>
      </c>
      <c r="U144" s="73">
        <f>S144/R144</f>
        <v>0.31494252873563217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138</v>
      </c>
      <c r="H145" s="76">
        <f>F145-G145</f>
        <v>63</v>
      </c>
      <c r="I145" s="77">
        <f>G145/F145</f>
        <v>0.68656716417910446</v>
      </c>
      <c r="J145" s="78">
        <f t="shared" si="16"/>
        <v>1214</v>
      </c>
      <c r="K145" s="78">
        <f t="shared" si="16"/>
        <v>504</v>
      </c>
      <c r="L145" s="79">
        <f>J145-K145</f>
        <v>710</v>
      </c>
      <c r="M145" s="77">
        <f>K145/J145</f>
        <v>0.41515650741350907</v>
      </c>
      <c r="N145" s="76">
        <f t="shared" si="17"/>
        <v>25</v>
      </c>
      <c r="O145" s="76">
        <f t="shared" si="17"/>
        <v>8</v>
      </c>
      <c r="P145" s="76">
        <f>N145-O145</f>
        <v>17</v>
      </c>
      <c r="Q145" s="77">
        <f>O145/N145</f>
        <v>0.32</v>
      </c>
      <c r="R145" s="78">
        <f t="shared" si="18"/>
        <v>387</v>
      </c>
      <c r="S145" s="78">
        <f t="shared" si="18"/>
        <v>89</v>
      </c>
      <c r="T145" s="79">
        <f>R145-S145</f>
        <v>298</v>
      </c>
      <c r="U145" s="77">
        <f>S145/R145</f>
        <v>0.22997416020671835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155</v>
      </c>
      <c r="H146" s="80">
        <f>F146-G146</f>
        <v>34</v>
      </c>
      <c r="I146" s="81">
        <f>G146/F146</f>
        <v>0.82010582010582012</v>
      </c>
      <c r="J146" s="82">
        <f t="shared" si="16"/>
        <v>1166</v>
      </c>
      <c r="K146" s="82">
        <f t="shared" si="16"/>
        <v>479</v>
      </c>
      <c r="L146" s="83">
        <f>J146-K146</f>
        <v>687</v>
      </c>
      <c r="M146" s="81">
        <f>K146/J146</f>
        <v>0.41080617495711835</v>
      </c>
      <c r="N146" s="80">
        <f t="shared" si="17"/>
        <v>22</v>
      </c>
      <c r="O146" s="80">
        <f t="shared" si="17"/>
        <v>15</v>
      </c>
      <c r="P146" s="80">
        <f>N146-O146</f>
        <v>7</v>
      </c>
      <c r="Q146" s="81">
        <f>O146/N146</f>
        <v>0.68181818181818177</v>
      </c>
      <c r="R146" s="82">
        <f t="shared" si="18"/>
        <v>343</v>
      </c>
      <c r="S146" s="82">
        <f t="shared" si="18"/>
        <v>119</v>
      </c>
      <c r="T146" s="83">
        <f>R146-S146</f>
        <v>224</v>
      </c>
      <c r="U146" s="81">
        <f>S146/R146</f>
        <v>0.34693877551020408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194</v>
      </c>
      <c r="H147" s="84">
        <f>F147-G147</f>
        <v>34</v>
      </c>
      <c r="I147" s="85">
        <f>G147/F147</f>
        <v>0.85087719298245612</v>
      </c>
      <c r="J147" s="86">
        <f t="shared" si="16"/>
        <v>1747</v>
      </c>
      <c r="K147" s="86">
        <f t="shared" si="16"/>
        <v>863</v>
      </c>
      <c r="L147" s="87">
        <f>J147-K147</f>
        <v>884</v>
      </c>
      <c r="M147" s="85">
        <f>K147/J147</f>
        <v>0.49398969662278192</v>
      </c>
      <c r="N147" s="84">
        <f t="shared" si="17"/>
        <v>29</v>
      </c>
      <c r="O147" s="84">
        <f t="shared" si="17"/>
        <v>16</v>
      </c>
      <c r="P147" s="84">
        <f>N147-O147</f>
        <v>13</v>
      </c>
      <c r="Q147" s="85">
        <f>O147/N147</f>
        <v>0.55172413793103448</v>
      </c>
      <c r="R147" s="86">
        <f t="shared" si="18"/>
        <v>449</v>
      </c>
      <c r="S147" s="86">
        <f t="shared" si="18"/>
        <v>112</v>
      </c>
      <c r="T147" s="87">
        <f>R147-S147</f>
        <v>337</v>
      </c>
      <c r="U147" s="85">
        <f>S147/R147</f>
        <v>0.24944320712694878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1145</v>
      </c>
      <c r="H148" s="88">
        <f>F148-G148</f>
        <v>186</v>
      </c>
      <c r="I148" s="89">
        <f>G148/F148</f>
        <v>0.8602554470323065</v>
      </c>
      <c r="J148" s="90">
        <f t="shared" si="16"/>
        <v>6006</v>
      </c>
      <c r="K148" s="90">
        <f t="shared" si="16"/>
        <v>2735</v>
      </c>
      <c r="L148" s="91">
        <f>J148-K148</f>
        <v>3271</v>
      </c>
      <c r="M148" s="89">
        <f>K148/J148</f>
        <v>0.45537795537795539</v>
      </c>
      <c r="N148" s="88">
        <f t="shared" si="17"/>
        <v>187</v>
      </c>
      <c r="O148" s="88">
        <f t="shared" si="17"/>
        <v>100</v>
      </c>
      <c r="P148" s="88">
        <f>N148-O148</f>
        <v>87</v>
      </c>
      <c r="Q148" s="89">
        <f>O148/N148</f>
        <v>0.53475935828877008</v>
      </c>
      <c r="R148" s="90">
        <f t="shared" si="18"/>
        <v>1614</v>
      </c>
      <c r="S148" s="90">
        <f t="shared" si="18"/>
        <v>457</v>
      </c>
      <c r="T148" s="91">
        <f>R148-S148</f>
        <v>1157</v>
      </c>
      <c r="U148" s="89">
        <f>S148/R148</f>
        <v>0.28314745972738536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48"/>
  <sheetViews>
    <sheetView topLeftCell="A103" zoomScale="65" zoomScaleNormal="65" workbookViewId="0">
      <selection activeCell="G122" sqref="G122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19</v>
      </c>
      <c r="H7" s="19">
        <f>F7-G7</f>
        <v>1</v>
      </c>
      <c r="I7" s="21">
        <f>G7/F7</f>
        <v>0.95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56</v>
      </c>
      <c r="H8" s="19">
        <f>F8-G8</f>
        <v>1</v>
      </c>
      <c r="I8" s="21">
        <f>G8/F8</f>
        <v>0.98245614035087714</v>
      </c>
      <c r="J8" s="22">
        <v>1</v>
      </c>
      <c r="K8" s="20"/>
      <c r="L8" s="19">
        <f>J8-K8</f>
        <v>1</v>
      </c>
      <c r="M8" s="21">
        <f>K8/J8</f>
        <v>0</v>
      </c>
      <c r="N8" s="19">
        <v>10</v>
      </c>
      <c r="O8" s="20">
        <v>8</v>
      </c>
      <c r="P8" s="19">
        <f>N8-O8</f>
        <v>2</v>
      </c>
      <c r="Q8" s="21">
        <f>O8/N8</f>
        <v>0.8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24</v>
      </c>
      <c r="H9" s="19">
        <f>F9-G9</f>
        <v>4</v>
      </c>
      <c r="I9" s="21"/>
      <c r="J9" s="22">
        <v>2</v>
      </c>
      <c r="K9" s="20"/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43</v>
      </c>
      <c r="H11" s="19">
        <f t="shared" ref="H11:H17" si="0">F11-G11</f>
        <v>2</v>
      </c>
      <c r="I11" s="21">
        <f t="shared" ref="I11:I17" si="1">G11/F11</f>
        <v>0.9555555555555556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27</v>
      </c>
      <c r="H14" s="19">
        <f t="shared" si="0"/>
        <v>3</v>
      </c>
      <c r="I14" s="21">
        <f t="shared" si="1"/>
        <v>0.9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27</v>
      </c>
      <c r="H16" s="19">
        <f t="shared" si="0"/>
        <v>1</v>
      </c>
      <c r="I16" s="21">
        <f t="shared" si="1"/>
        <v>0.9642857142857143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28</v>
      </c>
      <c r="P18" s="19">
        <f>N18-O18</f>
        <v>6</v>
      </c>
      <c r="Q18" s="21">
        <f>O18/N18</f>
        <v>0.82352941176470584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26</v>
      </c>
      <c r="H19" s="19">
        <f t="shared" ref="H19:H26" si="2">F19-G19</f>
        <v>3</v>
      </c>
      <c r="I19" s="21">
        <f t="shared" ref="I19:I26" si="3">G19/F19</f>
        <v>0.89655172413793105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16</v>
      </c>
      <c r="H22" s="19">
        <f t="shared" si="2"/>
        <v>4</v>
      </c>
      <c r="I22" s="21">
        <f t="shared" si="3"/>
        <v>0.8</v>
      </c>
      <c r="J22" s="22"/>
      <c r="K22" s="20"/>
      <c r="L22" s="19"/>
      <c r="M22" s="21"/>
      <c r="N22" s="19">
        <v>4</v>
      </c>
      <c r="O22" s="20">
        <v>2</v>
      </c>
      <c r="P22" s="19">
        <f>N22-O22</f>
        <v>2</v>
      </c>
      <c r="Q22" s="21">
        <f>O22/N22</f>
        <v>0.5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5</v>
      </c>
      <c r="P23" s="19">
        <f>N23-O23</f>
        <v>3</v>
      </c>
      <c r="Q23" s="21">
        <f>O23/N23</f>
        <v>0.625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5</v>
      </c>
      <c r="H26" s="19">
        <f t="shared" si="2"/>
        <v>4</v>
      </c>
      <c r="I26" s="21">
        <f t="shared" si="3"/>
        <v>0.55555555555555558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4</v>
      </c>
      <c r="L28" s="19">
        <f>J28-K28</f>
        <v>0</v>
      </c>
      <c r="M28" s="21">
        <f>K28/J28</f>
        <v>1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8</v>
      </c>
      <c r="L30" s="19">
        <f>J30-K30</f>
        <v>0</v>
      </c>
      <c r="M30" s="21">
        <f>K30/J30</f>
        <v>1</v>
      </c>
      <c r="N30" s="19"/>
      <c r="O30" s="20"/>
      <c r="P30" s="19"/>
      <c r="Q30" s="21"/>
      <c r="R30" s="19">
        <v>4</v>
      </c>
      <c r="S30" s="20">
        <v>0</v>
      </c>
      <c r="T30" s="19">
        <f>R30-S30</f>
        <v>4</v>
      </c>
      <c r="U30" s="21">
        <f>S30/R30</f>
        <v>0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9</v>
      </c>
      <c r="H31" s="19">
        <f t="shared" si="4"/>
        <v>1</v>
      </c>
      <c r="I31" s="21">
        <f t="shared" si="5"/>
        <v>0.9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2</v>
      </c>
      <c r="P33" s="19">
        <f>N33-O33</f>
        <v>2</v>
      </c>
      <c r="Q33" s="21">
        <f>O33/N33</f>
        <v>0.5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0</v>
      </c>
      <c r="P34" s="19">
        <f>N34-O34</f>
        <v>4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2</v>
      </c>
      <c r="P35" s="19">
        <f>N35-O35</f>
        <v>1</v>
      </c>
      <c r="Q35" s="21">
        <f>O35/N35</f>
        <v>0.66666666666666663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10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662</v>
      </c>
      <c r="H37" s="27">
        <f t="shared" si="4"/>
        <v>35</v>
      </c>
      <c r="I37" s="28">
        <f t="shared" si="5"/>
        <v>0.94978479196556675</v>
      </c>
      <c r="J37" s="27">
        <f>SUM(J7:J36)</f>
        <v>16</v>
      </c>
      <c r="K37" s="27">
        <f>SUM(K7:K36)</f>
        <v>12</v>
      </c>
      <c r="L37" s="27">
        <f>J37-K37</f>
        <v>4</v>
      </c>
      <c r="M37" s="28">
        <f>K37/J37</f>
        <v>0.75</v>
      </c>
      <c r="N37" s="27">
        <f>SUM(N7:N36)</f>
        <v>107</v>
      </c>
      <c r="O37" s="27">
        <f>SUM(O7:O36)</f>
        <v>58</v>
      </c>
      <c r="P37" s="27">
        <f>SUM(P7:P36)</f>
        <v>49</v>
      </c>
      <c r="Q37" s="28">
        <f>O37/N37</f>
        <v>0.54205607476635509</v>
      </c>
      <c r="R37" s="27">
        <f>SUM(R7:R36)</f>
        <v>4</v>
      </c>
      <c r="S37" s="27">
        <f>SUM(S7:S36)</f>
        <v>0</v>
      </c>
      <c r="T37" s="27">
        <f>SUM(T7:T36)</f>
        <v>4</v>
      </c>
      <c r="U37" s="28">
        <f>S37/R37</f>
        <v>0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4</v>
      </c>
      <c r="H40" s="32">
        <f t="shared" si="4"/>
        <v>6</v>
      </c>
      <c r="I40" s="34">
        <f t="shared" si="5"/>
        <v>0.4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12</v>
      </c>
      <c r="H43" s="32">
        <f t="shared" si="4"/>
        <v>3</v>
      </c>
      <c r="I43" s="34">
        <f t="shared" si="5"/>
        <v>0.8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2</v>
      </c>
      <c r="T45" s="32">
        <f>R45-S45</f>
        <v>3</v>
      </c>
      <c r="U45" s="34">
        <f>S45/R45</f>
        <v>0.4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29</v>
      </c>
      <c r="H46" s="32">
        <f t="shared" si="4"/>
        <v>1</v>
      </c>
      <c r="I46" s="34">
        <f t="shared" si="5"/>
        <v>0.96666666666666667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2</v>
      </c>
      <c r="H47" s="32">
        <f t="shared" si="4"/>
        <v>3</v>
      </c>
      <c r="I47" s="34">
        <f t="shared" si="5"/>
        <v>0.4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119</v>
      </c>
      <c r="H53" s="27">
        <f>SUM(H38:H52)</f>
        <v>46</v>
      </c>
      <c r="I53" s="28">
        <f t="shared" si="5"/>
        <v>0.72121212121212119</v>
      </c>
      <c r="J53" s="27">
        <f>SUM(J38:J52)</f>
        <v>36</v>
      </c>
      <c r="K53" s="27">
        <f>SUM(K38:K52)</f>
        <v>19</v>
      </c>
      <c r="L53" s="27">
        <f>SUM(L38:L52)</f>
        <v>17</v>
      </c>
      <c r="M53" s="28">
        <f>K53/J53</f>
        <v>0.52777777777777779</v>
      </c>
      <c r="N53" s="27">
        <f>SUM(N38:N52)</f>
        <v>20</v>
      </c>
      <c r="O53" s="27">
        <f>SUM(O38:O52)</f>
        <v>7</v>
      </c>
      <c r="P53" s="27">
        <f>N53-O53</f>
        <v>13</v>
      </c>
      <c r="Q53" s="28">
        <f>O53/N53</f>
        <v>0.35</v>
      </c>
      <c r="R53" s="27">
        <f>SUM(R38:R52)</f>
        <v>5</v>
      </c>
      <c r="S53" s="27">
        <f>SUM(S38:S52)</f>
        <v>2</v>
      </c>
      <c r="T53" s="27">
        <f>R53-S53</f>
        <v>3</v>
      </c>
      <c r="U53" s="28">
        <f>S53/R53</f>
        <v>0.4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8</v>
      </c>
      <c r="H56" s="39">
        <f t="shared" si="6"/>
        <v>2</v>
      </c>
      <c r="I56" s="41">
        <f t="shared" si="5"/>
        <v>0.8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9</v>
      </c>
      <c r="H59" s="39">
        <f t="shared" si="6"/>
        <v>5</v>
      </c>
      <c r="I59" s="41">
        <f t="shared" si="5"/>
        <v>0.6428571428571429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3</v>
      </c>
      <c r="H60" s="39">
        <f t="shared" si="6"/>
        <v>5</v>
      </c>
      <c r="I60" s="41">
        <f t="shared" ref="I60:I87" si="7">G60/F60</f>
        <v>0.375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2</v>
      </c>
      <c r="L61" s="39">
        <f>J61-K61</f>
        <v>0</v>
      </c>
      <c r="M61" s="41">
        <f>K61/J61</f>
        <v>1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10</v>
      </c>
      <c r="H62" s="39">
        <f t="shared" si="6"/>
        <v>10</v>
      </c>
      <c r="I62" s="41">
        <f t="shared" si="7"/>
        <v>0.5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17</v>
      </c>
      <c r="H66" s="39">
        <f t="shared" si="6"/>
        <v>2</v>
      </c>
      <c r="I66" s="41">
        <f t="shared" si="7"/>
        <v>0.89473684210526316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8</v>
      </c>
      <c r="H67" s="39">
        <f t="shared" si="6"/>
        <v>2</v>
      </c>
      <c r="I67" s="41">
        <f t="shared" si="7"/>
        <v>0.8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20</v>
      </c>
      <c r="H68" s="39">
        <f t="shared" si="6"/>
        <v>0</v>
      </c>
      <c r="I68" s="41">
        <f t="shared" si="7"/>
        <v>1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156</v>
      </c>
      <c r="H70" s="27">
        <f>SUM(H54:H69)</f>
        <v>28</v>
      </c>
      <c r="I70" s="28">
        <f t="shared" si="7"/>
        <v>0.84782608695652173</v>
      </c>
      <c r="J70" s="27">
        <f>SUM(J54:J69)</f>
        <v>5</v>
      </c>
      <c r="K70" s="27">
        <f>SUM(K54:K69)</f>
        <v>5</v>
      </c>
      <c r="L70" s="27">
        <f>J70-K70</f>
        <v>0</v>
      </c>
      <c r="M70" s="28">
        <f>K70/J70</f>
        <v>1</v>
      </c>
      <c r="N70" s="27">
        <f>SUM(N54:N69)</f>
        <v>20</v>
      </c>
      <c r="O70" s="27">
        <f>SUM(O54:O69)</f>
        <v>15</v>
      </c>
      <c r="P70" s="27">
        <f>SUM(P54:P69)</f>
        <v>5</v>
      </c>
      <c r="Q70" s="28">
        <f>O70/N70</f>
        <v>0.75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>
        <v>2</v>
      </c>
      <c r="L73" s="46">
        <f>J73-K73</f>
        <v>3</v>
      </c>
      <c r="M73" s="48">
        <f>K73/J73</f>
        <v>0.4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17</v>
      </c>
      <c r="H78" s="46">
        <f t="shared" si="8"/>
        <v>11</v>
      </c>
      <c r="I78" s="48">
        <f t="shared" si="7"/>
        <v>0.6071428571428571</v>
      </c>
      <c r="J78" s="49"/>
      <c r="K78" s="47"/>
      <c r="L78" s="46"/>
      <c r="M78" s="48"/>
      <c r="N78" s="46">
        <v>7</v>
      </c>
      <c r="O78" s="47">
        <v>6</v>
      </c>
      <c r="P78" s="46">
        <f>N78-O78</f>
        <v>1</v>
      </c>
      <c r="Q78" s="48">
        <f>O78/N78</f>
        <v>0.8571428571428571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5</v>
      </c>
      <c r="H79" s="46">
        <f t="shared" si="8"/>
        <v>5</v>
      </c>
      <c r="I79" s="48">
        <f t="shared" si="7"/>
        <v>0.5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10</v>
      </c>
      <c r="H80" s="46">
        <f t="shared" si="8"/>
        <v>0</v>
      </c>
      <c r="I80" s="48">
        <f t="shared" si="7"/>
        <v>1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9</v>
      </c>
      <c r="H82" s="46">
        <f t="shared" si="8"/>
        <v>1</v>
      </c>
      <c r="I82" s="48">
        <f t="shared" si="7"/>
        <v>0.9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7</v>
      </c>
      <c r="H85" s="46">
        <f t="shared" si="8"/>
        <v>1</v>
      </c>
      <c r="I85" s="48">
        <f t="shared" si="7"/>
        <v>0.875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195</v>
      </c>
      <c r="H86" s="52">
        <f>SUM(H71:H85)</f>
        <v>22</v>
      </c>
      <c r="I86" s="53">
        <f t="shared" si="7"/>
        <v>0.89861751152073732</v>
      </c>
      <c r="J86" s="52">
        <f>SUM(J71:J85)</f>
        <v>11</v>
      </c>
      <c r="K86" s="52">
        <f>SUM(K71:K85)</f>
        <v>4</v>
      </c>
      <c r="L86" s="52">
        <f>J86-K86</f>
        <v>7</v>
      </c>
      <c r="M86" s="53">
        <f>K86/J86</f>
        <v>0.36363636363636365</v>
      </c>
      <c r="N86" s="52">
        <f>SUM(N71:N85)</f>
        <v>29</v>
      </c>
      <c r="O86" s="52">
        <f>SUM(O71:O85)</f>
        <v>17</v>
      </c>
      <c r="P86" s="52">
        <f>SUM(P71:P85)</f>
        <v>12</v>
      </c>
      <c r="Q86" s="53">
        <f>O86/N86</f>
        <v>0.58620689655172409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1132</v>
      </c>
      <c r="H87" s="52">
        <f>H37+H53+H70+H86</f>
        <v>131</v>
      </c>
      <c r="I87" s="53">
        <f t="shared" si="7"/>
        <v>0.89627870150435474</v>
      </c>
      <c r="J87" s="52">
        <f>J37+J53+J70+J86</f>
        <v>68</v>
      </c>
      <c r="K87" s="52">
        <f>K37+K53+K70+K86</f>
        <v>40</v>
      </c>
      <c r="L87" s="52">
        <f>L37+L53+L70+L86</f>
        <v>28</v>
      </c>
      <c r="M87" s="53">
        <f>K87/J87</f>
        <v>0.58823529411764708</v>
      </c>
      <c r="N87" s="52">
        <f>N37+N53+N70+N86</f>
        <v>176</v>
      </c>
      <c r="O87" s="52">
        <f>O37+O53+O70+O86</f>
        <v>97</v>
      </c>
      <c r="P87" s="52">
        <f>P37+P53+P70+P86</f>
        <v>79</v>
      </c>
      <c r="Q87" s="53">
        <f>O87/N87</f>
        <v>0.55113636363636365</v>
      </c>
      <c r="R87" s="54">
        <f>R37+R53+R70</f>
        <v>11</v>
      </c>
      <c r="S87" s="54">
        <f>S37+S53+S70</f>
        <v>4</v>
      </c>
      <c r="T87" s="54">
        <f>T37+T53+T70</f>
        <v>7</v>
      </c>
      <c r="U87" s="53">
        <f>S87/R87</f>
        <v>0.36363636363636365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168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662</v>
      </c>
      <c r="H97" s="58">
        <f t="shared" si="9"/>
        <v>35</v>
      </c>
      <c r="I97" s="59">
        <f t="shared" si="9"/>
        <v>0.94978479196556675</v>
      </c>
      <c r="J97" s="58">
        <f t="shared" si="9"/>
        <v>16</v>
      </c>
      <c r="K97" s="58">
        <f t="shared" si="9"/>
        <v>12</v>
      </c>
      <c r="L97" s="58">
        <f t="shared" si="9"/>
        <v>4</v>
      </c>
      <c r="M97" s="59">
        <f t="shared" si="9"/>
        <v>0.75</v>
      </c>
      <c r="N97" s="58">
        <f t="shared" si="9"/>
        <v>107</v>
      </c>
      <c r="O97" s="58">
        <f t="shared" si="9"/>
        <v>58</v>
      </c>
      <c r="P97" s="58">
        <f t="shared" si="9"/>
        <v>49</v>
      </c>
      <c r="Q97" s="59">
        <f t="shared" si="9"/>
        <v>0.54205607476635509</v>
      </c>
      <c r="R97" s="58">
        <f t="shared" si="9"/>
        <v>4</v>
      </c>
      <c r="S97" s="58">
        <f t="shared" si="9"/>
        <v>0</v>
      </c>
      <c r="T97" s="58">
        <f t="shared" si="9"/>
        <v>4</v>
      </c>
      <c r="U97" s="59">
        <f t="shared" si="9"/>
        <v>0</v>
      </c>
      <c r="V97" s="58">
        <f t="shared" ref="V97:W101" si="10">F97+J97+N97+R97</f>
        <v>824</v>
      </c>
      <c r="W97" s="58">
        <f t="shared" si="10"/>
        <v>732</v>
      </c>
      <c r="X97" s="58">
        <f>V97-W97</f>
        <v>92</v>
      </c>
      <c r="Y97" s="59">
        <f>W97/V97</f>
        <v>0.88834951456310685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119</v>
      </c>
      <c r="H98" s="60">
        <f t="shared" si="11"/>
        <v>46</v>
      </c>
      <c r="I98" s="61">
        <f t="shared" si="11"/>
        <v>0.72121212121212119</v>
      </c>
      <c r="J98" s="60">
        <f t="shared" si="11"/>
        <v>36</v>
      </c>
      <c r="K98" s="60">
        <f t="shared" si="11"/>
        <v>19</v>
      </c>
      <c r="L98" s="60">
        <f t="shared" si="11"/>
        <v>17</v>
      </c>
      <c r="M98" s="61">
        <f t="shared" si="11"/>
        <v>0.52777777777777779</v>
      </c>
      <c r="N98" s="60">
        <f t="shared" si="11"/>
        <v>20</v>
      </c>
      <c r="O98" s="60">
        <f t="shared" si="11"/>
        <v>7</v>
      </c>
      <c r="P98" s="60">
        <f t="shared" si="11"/>
        <v>13</v>
      </c>
      <c r="Q98" s="61">
        <f t="shared" si="11"/>
        <v>0.35</v>
      </c>
      <c r="R98" s="60">
        <f t="shared" si="11"/>
        <v>5</v>
      </c>
      <c r="S98" s="60">
        <f t="shared" si="11"/>
        <v>2</v>
      </c>
      <c r="T98" s="60">
        <f t="shared" si="11"/>
        <v>3</v>
      </c>
      <c r="U98" s="61">
        <f t="shared" si="11"/>
        <v>0.4</v>
      </c>
      <c r="V98" s="58">
        <f t="shared" si="10"/>
        <v>226</v>
      </c>
      <c r="W98" s="58">
        <f t="shared" si="10"/>
        <v>147</v>
      </c>
      <c r="X98" s="58">
        <f>V98-W98</f>
        <v>79</v>
      </c>
      <c r="Y98" s="59">
        <f>W98/V98</f>
        <v>0.65044247787610621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156</v>
      </c>
      <c r="H99" s="62">
        <f t="shared" si="12"/>
        <v>28</v>
      </c>
      <c r="I99" s="63">
        <f t="shared" si="12"/>
        <v>0.84782608695652173</v>
      </c>
      <c r="J99" s="62">
        <f t="shared" si="12"/>
        <v>5</v>
      </c>
      <c r="K99" s="62">
        <f t="shared" si="12"/>
        <v>5</v>
      </c>
      <c r="L99" s="62">
        <f t="shared" si="12"/>
        <v>0</v>
      </c>
      <c r="M99" s="63">
        <f t="shared" si="12"/>
        <v>1</v>
      </c>
      <c r="N99" s="62">
        <f t="shared" si="12"/>
        <v>20</v>
      </c>
      <c r="O99" s="62">
        <f t="shared" si="12"/>
        <v>15</v>
      </c>
      <c r="P99" s="62">
        <f t="shared" si="12"/>
        <v>5</v>
      </c>
      <c r="Q99" s="63">
        <f t="shared" si="12"/>
        <v>0.75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211</v>
      </c>
      <c r="W99" s="58">
        <f t="shared" si="10"/>
        <v>178</v>
      </c>
      <c r="X99" s="58">
        <f>V99-W99</f>
        <v>33</v>
      </c>
      <c r="Y99" s="59">
        <f>W99/V99</f>
        <v>0.84360189573459721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195</v>
      </c>
      <c r="H100" s="52">
        <f t="shared" si="13"/>
        <v>22</v>
      </c>
      <c r="I100" s="53">
        <f t="shared" si="13"/>
        <v>0.89861751152073732</v>
      </c>
      <c r="J100" s="52">
        <f t="shared" si="13"/>
        <v>11</v>
      </c>
      <c r="K100" s="52">
        <f t="shared" si="13"/>
        <v>4</v>
      </c>
      <c r="L100" s="52">
        <f t="shared" si="13"/>
        <v>7</v>
      </c>
      <c r="M100" s="53">
        <f t="shared" si="13"/>
        <v>0.36363636363636365</v>
      </c>
      <c r="N100" s="52">
        <f t="shared" si="13"/>
        <v>29</v>
      </c>
      <c r="O100" s="52">
        <f t="shared" si="13"/>
        <v>17</v>
      </c>
      <c r="P100" s="52">
        <f t="shared" si="13"/>
        <v>12</v>
      </c>
      <c r="Q100" s="53">
        <f t="shared" si="13"/>
        <v>0.58620689655172409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216</v>
      </c>
      <c r="X100" s="58">
        <f>V100-W100</f>
        <v>41</v>
      </c>
      <c r="Y100" s="59">
        <f>W100/V100</f>
        <v>0.84046692607003892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1132</v>
      </c>
      <c r="H101" s="52">
        <f t="shared" si="14"/>
        <v>131</v>
      </c>
      <c r="I101" s="53">
        <f t="shared" si="14"/>
        <v>0.89627870150435474</v>
      </c>
      <c r="J101" s="52">
        <f t="shared" si="14"/>
        <v>68</v>
      </c>
      <c r="K101" s="52">
        <f t="shared" si="14"/>
        <v>40</v>
      </c>
      <c r="L101" s="52">
        <f t="shared" si="14"/>
        <v>28</v>
      </c>
      <c r="M101" s="53">
        <f t="shared" si="14"/>
        <v>0.58823529411764708</v>
      </c>
      <c r="N101" s="52">
        <f t="shared" si="14"/>
        <v>176</v>
      </c>
      <c r="O101" s="52">
        <f t="shared" si="14"/>
        <v>97</v>
      </c>
      <c r="P101" s="52">
        <f t="shared" si="14"/>
        <v>79</v>
      </c>
      <c r="Q101" s="53">
        <f t="shared" si="14"/>
        <v>0.55113636363636365</v>
      </c>
      <c r="R101" s="54">
        <f>R87</f>
        <v>11</v>
      </c>
      <c r="S101" s="54">
        <f>S87</f>
        <v>4</v>
      </c>
      <c r="T101" s="54">
        <f>T87</f>
        <v>7</v>
      </c>
      <c r="U101" s="53">
        <f>U87</f>
        <v>0.36363636363636365</v>
      </c>
      <c r="V101" s="58">
        <f t="shared" si="10"/>
        <v>1518</v>
      </c>
      <c r="W101" s="58">
        <f t="shared" si="10"/>
        <v>1273</v>
      </c>
      <c r="X101" s="58">
        <f>V101-W101</f>
        <v>245</v>
      </c>
      <c r="Y101" s="59">
        <f>W101/V101</f>
        <v>0.83860342555994727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169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1172</v>
      </c>
      <c r="M114" s="117"/>
      <c r="N114" s="117"/>
      <c r="O114" s="117">
        <f>I114-L114</f>
        <v>159</v>
      </c>
      <c r="P114" s="117"/>
      <c r="Q114" s="117"/>
      <c r="R114" s="118">
        <f>L114/I114</f>
        <v>0.88054094665664917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101</v>
      </c>
      <c r="M115" s="117"/>
      <c r="N115" s="117"/>
      <c r="O115" s="117">
        <f>I115-L115</f>
        <v>86</v>
      </c>
      <c r="P115" s="117"/>
      <c r="Q115" s="117"/>
      <c r="R115" s="118">
        <f>L115/I115</f>
        <v>0.5401069518716578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1273</v>
      </c>
      <c r="M116" s="117"/>
      <c r="N116" s="117"/>
      <c r="O116" s="117">
        <f>SUM(O114:O115)</f>
        <v>245</v>
      </c>
      <c r="P116" s="117"/>
      <c r="Q116" s="117"/>
      <c r="R116" s="118">
        <f>L116/I116</f>
        <v>0.83860342555994727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1880</v>
      </c>
      <c r="G122" s="67">
        <v>922</v>
      </c>
      <c r="H122" s="67">
        <f>F122-G122</f>
        <v>958</v>
      </c>
      <c r="I122" s="68">
        <f>G122/F122</f>
        <v>0.49042553191489363</v>
      </c>
      <c r="J122" s="67">
        <v>432</v>
      </c>
      <c r="K122" s="67">
        <v>147</v>
      </c>
      <c r="L122" s="67">
        <f>J122-K122</f>
        <v>285</v>
      </c>
      <c r="M122" s="68">
        <f>K122/J122</f>
        <v>0.34027777777777779</v>
      </c>
    </row>
    <row r="123" spans="5:20">
      <c r="E123" s="64" t="s">
        <v>61</v>
      </c>
      <c r="F123" s="67">
        <v>1214</v>
      </c>
      <c r="G123" s="67">
        <v>491</v>
      </c>
      <c r="H123" s="67">
        <f>F123-G123</f>
        <v>723</v>
      </c>
      <c r="I123" s="68">
        <f>G123/F123</f>
        <v>0.40444810543657334</v>
      </c>
      <c r="J123" s="67">
        <v>387</v>
      </c>
      <c r="K123" s="67">
        <v>84</v>
      </c>
      <c r="L123" s="67">
        <f>J123-K123</f>
        <v>303</v>
      </c>
      <c r="M123" s="68">
        <f>K123/J123</f>
        <v>0.21705426356589147</v>
      </c>
    </row>
    <row r="124" spans="5:20">
      <c r="E124" s="64" t="s">
        <v>85</v>
      </c>
      <c r="F124" s="67">
        <v>1175</v>
      </c>
      <c r="G124" s="67">
        <v>470</v>
      </c>
      <c r="H124" s="67">
        <f>F124-G124</f>
        <v>705</v>
      </c>
      <c r="I124" s="68">
        <f>G124/F124</f>
        <v>0.4</v>
      </c>
      <c r="J124" s="67">
        <v>346</v>
      </c>
      <c r="K124" s="67">
        <v>136</v>
      </c>
      <c r="L124" s="67">
        <f>J124-K124</f>
        <v>210</v>
      </c>
      <c r="M124" s="68">
        <f>K124/J124</f>
        <v>0.39306358381502893</v>
      </c>
    </row>
    <row r="125" spans="5:20">
      <c r="E125" s="64" t="s">
        <v>109</v>
      </c>
      <c r="F125" s="67">
        <v>1741</v>
      </c>
      <c r="G125" s="67">
        <v>864</v>
      </c>
      <c r="H125" s="67">
        <f>F125-G125</f>
        <v>877</v>
      </c>
      <c r="I125" s="68">
        <f>G125/F125</f>
        <v>0.49626651349798967</v>
      </c>
      <c r="J125" s="67">
        <v>449</v>
      </c>
      <c r="K125" s="67">
        <v>121</v>
      </c>
      <c r="L125" s="67">
        <f>J125-K125</f>
        <v>328</v>
      </c>
      <c r="M125" s="68">
        <f>K125/J125</f>
        <v>0.26948775055679286</v>
      </c>
    </row>
    <row r="126" spans="5:20">
      <c r="E126" s="64" t="s">
        <v>138</v>
      </c>
      <c r="F126" s="64">
        <f>F122+F123+F124+F125</f>
        <v>6010</v>
      </c>
      <c r="G126" s="64">
        <f>G122+G123+G124+G125</f>
        <v>2747</v>
      </c>
      <c r="H126" s="64">
        <f>H122+H123+H124+H125</f>
        <v>3263</v>
      </c>
      <c r="I126" s="69">
        <f>G126/F126</f>
        <v>0.45707154742096506</v>
      </c>
      <c r="J126" s="64">
        <f>J122+J123+J124+J125</f>
        <v>1614</v>
      </c>
      <c r="K126" s="64">
        <f>K122+K123+K124+K125</f>
        <v>488</v>
      </c>
      <c r="L126" s="64">
        <f>L122+L123+L124+L125</f>
        <v>1126</v>
      </c>
      <c r="M126" s="69">
        <f>K126/J126</f>
        <v>0.30235439900867411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168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674</v>
      </c>
      <c r="H144" s="72">
        <f>F144-G144</f>
        <v>39</v>
      </c>
      <c r="I144" s="73">
        <f>G144/F144</f>
        <v>0.94530154277699863</v>
      </c>
      <c r="J144" s="74">
        <f t="shared" ref="J144:K148" si="16">F122</f>
        <v>1880</v>
      </c>
      <c r="K144" s="74">
        <f t="shared" si="16"/>
        <v>922</v>
      </c>
      <c r="L144" s="75">
        <f>J144-K144</f>
        <v>958</v>
      </c>
      <c r="M144" s="73">
        <f>K144/J144</f>
        <v>0.49042553191489363</v>
      </c>
      <c r="N144" s="72">
        <f t="shared" ref="N144:O148" si="17">N97+R97</f>
        <v>111</v>
      </c>
      <c r="O144" s="72">
        <f t="shared" si="17"/>
        <v>58</v>
      </c>
      <c r="P144" s="72">
        <f>N144-O144</f>
        <v>53</v>
      </c>
      <c r="Q144" s="73">
        <f>O144/N144</f>
        <v>0.52252252252252251</v>
      </c>
      <c r="R144" s="74">
        <f t="shared" ref="R144:S148" si="18">J122</f>
        <v>432</v>
      </c>
      <c r="S144" s="74">
        <f t="shared" si="18"/>
        <v>147</v>
      </c>
      <c r="T144" s="75">
        <f>R144-S144</f>
        <v>285</v>
      </c>
      <c r="U144" s="73">
        <f>S144/R144</f>
        <v>0.34027777777777779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138</v>
      </c>
      <c r="H145" s="76">
        <f>F145-G145</f>
        <v>63</v>
      </c>
      <c r="I145" s="77">
        <f>G145/F145</f>
        <v>0.68656716417910446</v>
      </c>
      <c r="J145" s="78">
        <f t="shared" si="16"/>
        <v>1214</v>
      </c>
      <c r="K145" s="78">
        <f t="shared" si="16"/>
        <v>491</v>
      </c>
      <c r="L145" s="79">
        <f>J145-K145</f>
        <v>723</v>
      </c>
      <c r="M145" s="77">
        <f>K145/J145</f>
        <v>0.40444810543657334</v>
      </c>
      <c r="N145" s="76">
        <f t="shared" si="17"/>
        <v>25</v>
      </c>
      <c r="O145" s="76">
        <f t="shared" si="17"/>
        <v>9</v>
      </c>
      <c r="P145" s="76">
        <f>N145-O145</f>
        <v>16</v>
      </c>
      <c r="Q145" s="77">
        <f>O145/N145</f>
        <v>0.36</v>
      </c>
      <c r="R145" s="78">
        <f t="shared" si="18"/>
        <v>387</v>
      </c>
      <c r="S145" s="78">
        <f t="shared" si="18"/>
        <v>84</v>
      </c>
      <c r="T145" s="79">
        <f>R145-S145</f>
        <v>303</v>
      </c>
      <c r="U145" s="77">
        <f>S145/R145</f>
        <v>0.21705426356589147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161</v>
      </c>
      <c r="H146" s="80">
        <f>F146-G146</f>
        <v>28</v>
      </c>
      <c r="I146" s="81">
        <f>G146/F146</f>
        <v>0.85185185185185186</v>
      </c>
      <c r="J146" s="82">
        <f t="shared" si="16"/>
        <v>1175</v>
      </c>
      <c r="K146" s="82">
        <f t="shared" si="16"/>
        <v>470</v>
      </c>
      <c r="L146" s="83">
        <f>J146-K146</f>
        <v>705</v>
      </c>
      <c r="M146" s="81">
        <f>K146/J146</f>
        <v>0.4</v>
      </c>
      <c r="N146" s="80">
        <f t="shared" si="17"/>
        <v>22</v>
      </c>
      <c r="O146" s="80">
        <f t="shared" si="17"/>
        <v>17</v>
      </c>
      <c r="P146" s="80">
        <f>N146-O146</f>
        <v>5</v>
      </c>
      <c r="Q146" s="81">
        <f>O146/N146</f>
        <v>0.77272727272727271</v>
      </c>
      <c r="R146" s="82">
        <f t="shared" si="18"/>
        <v>346</v>
      </c>
      <c r="S146" s="82">
        <f t="shared" si="18"/>
        <v>136</v>
      </c>
      <c r="T146" s="83">
        <f>R146-S146</f>
        <v>210</v>
      </c>
      <c r="U146" s="81">
        <f>S146/R146</f>
        <v>0.39306358381502893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199</v>
      </c>
      <c r="H147" s="84">
        <f>F147-G147</f>
        <v>29</v>
      </c>
      <c r="I147" s="85">
        <f>G147/F147</f>
        <v>0.8728070175438597</v>
      </c>
      <c r="J147" s="86">
        <f t="shared" si="16"/>
        <v>1741</v>
      </c>
      <c r="K147" s="86">
        <f t="shared" si="16"/>
        <v>864</v>
      </c>
      <c r="L147" s="87">
        <f>J147-K147</f>
        <v>877</v>
      </c>
      <c r="M147" s="85">
        <f>K147/J147</f>
        <v>0.49626651349798967</v>
      </c>
      <c r="N147" s="84">
        <f t="shared" si="17"/>
        <v>29</v>
      </c>
      <c r="O147" s="84">
        <f t="shared" si="17"/>
        <v>17</v>
      </c>
      <c r="P147" s="84">
        <f>N147-O147</f>
        <v>12</v>
      </c>
      <c r="Q147" s="85">
        <f>O147/N147</f>
        <v>0.58620689655172409</v>
      </c>
      <c r="R147" s="86">
        <f t="shared" si="18"/>
        <v>449</v>
      </c>
      <c r="S147" s="86">
        <f t="shared" si="18"/>
        <v>121</v>
      </c>
      <c r="T147" s="87">
        <f>R147-S147</f>
        <v>328</v>
      </c>
      <c r="U147" s="85">
        <f>S147/R147</f>
        <v>0.26948775055679286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1172</v>
      </c>
      <c r="H148" s="88">
        <f>F148-G148</f>
        <v>159</v>
      </c>
      <c r="I148" s="89">
        <f>G148/F148</f>
        <v>0.88054094665664917</v>
      </c>
      <c r="J148" s="90">
        <f t="shared" si="16"/>
        <v>6010</v>
      </c>
      <c r="K148" s="90">
        <f t="shared" si="16"/>
        <v>2747</v>
      </c>
      <c r="L148" s="91">
        <f>J148-K148</f>
        <v>3263</v>
      </c>
      <c r="M148" s="89">
        <f>K148/J148</f>
        <v>0.45707154742096506</v>
      </c>
      <c r="N148" s="88">
        <f t="shared" si="17"/>
        <v>187</v>
      </c>
      <c r="O148" s="88">
        <f t="shared" si="17"/>
        <v>101</v>
      </c>
      <c r="P148" s="88">
        <f>N148-O148</f>
        <v>86</v>
      </c>
      <c r="Q148" s="89">
        <f>O148/N148</f>
        <v>0.5401069518716578</v>
      </c>
      <c r="R148" s="90">
        <f t="shared" si="18"/>
        <v>1614</v>
      </c>
      <c r="S148" s="90">
        <f t="shared" si="18"/>
        <v>488</v>
      </c>
      <c r="T148" s="91">
        <f>R148-S148</f>
        <v>1126</v>
      </c>
      <c r="U148" s="89">
        <f>S148/R148</f>
        <v>0.30235439900867411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48"/>
  <sheetViews>
    <sheetView topLeftCell="A34" zoomScale="65" zoomScaleNormal="65" workbookViewId="0">
      <selection activeCell="G53" sqref="G53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18</v>
      </c>
      <c r="H7" s="19">
        <f>F7-G7</f>
        <v>2</v>
      </c>
      <c r="I7" s="21">
        <f>G7/F7</f>
        <v>0.9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2</v>
      </c>
      <c r="K9" s="20">
        <v>1</v>
      </c>
      <c r="L9" s="19">
        <f>J9-K9</f>
        <v>1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39</v>
      </c>
      <c r="H11" s="19">
        <f t="shared" ref="H11:H17" si="0">F11-G11</f>
        <v>6</v>
      </c>
      <c r="I11" s="21">
        <f t="shared" ref="I11:I17" si="1">G11/F11</f>
        <v>0.8666666666666667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185</v>
      </c>
      <c r="H12" s="19">
        <f t="shared" si="0"/>
        <v>1</v>
      </c>
      <c r="I12" s="21">
        <f t="shared" si="1"/>
        <v>0.9946236559139785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26</v>
      </c>
      <c r="H16" s="19">
        <f t="shared" si="0"/>
        <v>2</v>
      </c>
      <c r="I16" s="21">
        <f t="shared" si="1"/>
        <v>0.9285714285714286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24</v>
      </c>
      <c r="P18" s="19">
        <f>N18-O18</f>
        <v>10</v>
      </c>
      <c r="Q18" s="21">
        <f>O18/N18</f>
        <v>0.70588235294117652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8</v>
      </c>
      <c r="H21" s="19">
        <f t="shared" si="2"/>
        <v>0</v>
      </c>
      <c r="I21" s="21">
        <f t="shared" si="3"/>
        <v>1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14</v>
      </c>
      <c r="H22" s="19">
        <f t="shared" si="2"/>
        <v>6</v>
      </c>
      <c r="I22" s="21">
        <f t="shared" si="3"/>
        <v>0.7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5</v>
      </c>
      <c r="P23" s="19">
        <f>N23-O23</f>
        <v>3</v>
      </c>
      <c r="Q23" s="21">
        <f>O23/N23</f>
        <v>0.625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5</v>
      </c>
      <c r="H26" s="19">
        <f t="shared" si="2"/>
        <v>4</v>
      </c>
      <c r="I26" s="21">
        <f t="shared" si="3"/>
        <v>0.55555555555555558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8</v>
      </c>
      <c r="L30" s="19">
        <f>J30-K30</f>
        <v>0</v>
      </c>
      <c r="M30" s="21">
        <f>K30/J30</f>
        <v>1</v>
      </c>
      <c r="N30" s="19"/>
      <c r="O30" s="20"/>
      <c r="P30" s="19"/>
      <c r="Q30" s="21"/>
      <c r="R30" s="19">
        <v>4</v>
      </c>
      <c r="S30" s="20">
        <v>0</v>
      </c>
      <c r="T30" s="19">
        <f>R30-S30</f>
        <v>4</v>
      </c>
      <c r="U30" s="21">
        <f>S30/R30</f>
        <v>0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7</v>
      </c>
      <c r="H31" s="19">
        <f t="shared" si="4"/>
        <v>3</v>
      </c>
      <c r="I31" s="21">
        <f t="shared" si="5"/>
        <v>0.7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20</v>
      </c>
      <c r="H32" s="19">
        <f t="shared" si="4"/>
        <v>0</v>
      </c>
      <c r="I32" s="21">
        <f t="shared" si="5"/>
        <v>1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9</v>
      </c>
      <c r="H33" s="19">
        <f t="shared" si="4"/>
        <v>0</v>
      </c>
      <c r="I33" s="21">
        <f t="shared" si="5"/>
        <v>1</v>
      </c>
      <c r="J33" s="22"/>
      <c r="K33" s="20"/>
      <c r="L33" s="19"/>
      <c r="M33" s="21"/>
      <c r="N33" s="19">
        <v>4</v>
      </c>
      <c r="O33" s="20">
        <v>1</v>
      </c>
      <c r="P33" s="19">
        <f>N33-O33</f>
        <v>3</v>
      </c>
      <c r="Q33" s="21">
        <f>O33/N33</f>
        <v>0.25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0</v>
      </c>
      <c r="P34" s="19">
        <f>N34-O34</f>
        <v>4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10</v>
      </c>
      <c r="H36" s="19">
        <f t="shared" si="4"/>
        <v>0</v>
      </c>
      <c r="I36" s="21">
        <f t="shared" si="5"/>
        <v>1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661</v>
      </c>
      <c r="H37" s="27">
        <f t="shared" si="4"/>
        <v>36</v>
      </c>
      <c r="I37" s="28">
        <f t="shared" si="5"/>
        <v>0.94835007173601149</v>
      </c>
      <c r="J37" s="27">
        <f>SUM(J7:J36)</f>
        <v>16</v>
      </c>
      <c r="K37" s="27">
        <f>SUM(K7:K36)</f>
        <v>11</v>
      </c>
      <c r="L37" s="27">
        <f>J37-K37</f>
        <v>5</v>
      </c>
      <c r="M37" s="28">
        <f>K37/J37</f>
        <v>0.6875</v>
      </c>
      <c r="N37" s="27">
        <f>SUM(N7:N36)</f>
        <v>107</v>
      </c>
      <c r="O37" s="27">
        <f>SUM(O7:O36)</f>
        <v>55</v>
      </c>
      <c r="P37" s="27">
        <f>SUM(P7:P36)</f>
        <v>52</v>
      </c>
      <c r="Q37" s="28">
        <f>O37/N37</f>
        <v>0.51401869158878499</v>
      </c>
      <c r="R37" s="27">
        <f>SUM(R7:R36)</f>
        <v>4</v>
      </c>
      <c r="S37" s="27">
        <f>SUM(S7:S36)</f>
        <v>0</v>
      </c>
      <c r="T37" s="27">
        <f>SUM(T7:T36)</f>
        <v>4</v>
      </c>
      <c r="U37" s="28">
        <f>S37/R37</f>
        <v>0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1</v>
      </c>
      <c r="P38" s="32">
        <f>N38-O38</f>
        <v>6</v>
      </c>
      <c r="Q38" s="34">
        <f>O38/N38</f>
        <v>0.14285714285714285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5</v>
      </c>
      <c r="H40" s="32">
        <f t="shared" si="4"/>
        <v>5</v>
      </c>
      <c r="I40" s="34">
        <f t="shared" si="5"/>
        <v>0.5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12</v>
      </c>
      <c r="H43" s="32">
        <f t="shared" si="4"/>
        <v>3</v>
      </c>
      <c r="I43" s="34">
        <f t="shared" si="5"/>
        <v>0.8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3</v>
      </c>
      <c r="T45" s="32">
        <f>R45-S45</f>
        <v>2</v>
      </c>
      <c r="U45" s="34">
        <f>S45/R45</f>
        <v>0.6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29</v>
      </c>
      <c r="H46" s="32">
        <f t="shared" si="4"/>
        <v>1</v>
      </c>
      <c r="I46" s="34">
        <f t="shared" si="5"/>
        <v>0.96666666666666667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4</v>
      </c>
      <c r="H51" s="32">
        <f t="shared" si="4"/>
        <v>1</v>
      </c>
      <c r="I51" s="34">
        <f t="shared" si="5"/>
        <v>0.8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117</v>
      </c>
      <c r="H53" s="27">
        <f>SUM(H38:H52)</f>
        <v>48</v>
      </c>
      <c r="I53" s="28">
        <f t="shared" si="5"/>
        <v>0.70909090909090911</v>
      </c>
      <c r="J53" s="27">
        <f>SUM(J38:J52)</f>
        <v>36</v>
      </c>
      <c r="K53" s="27">
        <f>SUM(K38:K52)</f>
        <v>19</v>
      </c>
      <c r="L53" s="27">
        <f>SUM(L38:L52)</f>
        <v>17</v>
      </c>
      <c r="M53" s="28">
        <f>K53/J53</f>
        <v>0.52777777777777779</v>
      </c>
      <c r="N53" s="27">
        <f>SUM(N38:N52)</f>
        <v>20</v>
      </c>
      <c r="O53" s="27">
        <f>SUM(O38:O52)</f>
        <v>7</v>
      </c>
      <c r="P53" s="27">
        <f>N53-O53</f>
        <v>13</v>
      </c>
      <c r="Q53" s="28">
        <f>O53/N53</f>
        <v>0.35</v>
      </c>
      <c r="R53" s="27">
        <f>SUM(R38:R52)</f>
        <v>5</v>
      </c>
      <c r="S53" s="27">
        <f>SUM(S38:S52)</f>
        <v>3</v>
      </c>
      <c r="T53" s="27">
        <f>R53-S53</f>
        <v>2</v>
      </c>
      <c r="U53" s="28">
        <f>S53/R53</f>
        <v>0.6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2</v>
      </c>
      <c r="P54" s="39">
        <v>3</v>
      </c>
      <c r="Q54" s="41">
        <f>O54/N54</f>
        <v>0.66666666666666663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2</v>
      </c>
      <c r="L55" s="39">
        <f>J55-K55</f>
        <v>1</v>
      </c>
      <c r="M55" s="41">
        <f>K55/J55</f>
        <v>0.66666666666666663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8</v>
      </c>
      <c r="H56" s="39">
        <f t="shared" si="6"/>
        <v>2</v>
      </c>
      <c r="I56" s="41">
        <f t="shared" si="5"/>
        <v>0.8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9</v>
      </c>
      <c r="H59" s="39">
        <f t="shared" si="6"/>
        <v>5</v>
      </c>
      <c r="I59" s="41">
        <f t="shared" si="5"/>
        <v>0.6428571428571429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7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5</v>
      </c>
      <c r="H61" s="39">
        <f t="shared" si="6"/>
        <v>3</v>
      </c>
      <c r="I61" s="41">
        <f t="shared" si="7"/>
        <v>0.625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9</v>
      </c>
      <c r="H62" s="39">
        <f t="shared" si="6"/>
        <v>11</v>
      </c>
      <c r="I62" s="41">
        <f t="shared" si="7"/>
        <v>0.45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5</v>
      </c>
      <c r="H63" s="39">
        <f t="shared" si="6"/>
        <v>1</v>
      </c>
      <c r="I63" s="41">
        <f t="shared" si="7"/>
        <v>0.83333333333333337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19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5</v>
      </c>
      <c r="H67" s="39">
        <f t="shared" si="6"/>
        <v>5</v>
      </c>
      <c r="I67" s="41">
        <f t="shared" si="7"/>
        <v>0.5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19</v>
      </c>
      <c r="H68" s="39">
        <f t="shared" si="6"/>
        <v>1</v>
      </c>
      <c r="I68" s="41">
        <f t="shared" si="7"/>
        <v>0.95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149</v>
      </c>
      <c r="H70" s="27">
        <f>SUM(H54:H69)</f>
        <v>35</v>
      </c>
      <c r="I70" s="28">
        <f t="shared" si="7"/>
        <v>0.80978260869565222</v>
      </c>
      <c r="J70" s="27">
        <f>SUM(J54:J69)</f>
        <v>5</v>
      </c>
      <c r="K70" s="27">
        <f>SUM(K54:K69)</f>
        <v>2</v>
      </c>
      <c r="L70" s="27">
        <f>J70-K70</f>
        <v>3</v>
      </c>
      <c r="M70" s="28">
        <f>K70/J70</f>
        <v>0.4</v>
      </c>
      <c r="N70" s="27">
        <f>SUM(N54:N69)</f>
        <v>20</v>
      </c>
      <c r="O70" s="27">
        <f>SUM(O54:O69)</f>
        <v>18</v>
      </c>
      <c r="P70" s="27">
        <f>SUM(P54:P69)</f>
        <v>4</v>
      </c>
      <c r="Q70" s="28">
        <f>O70/N70</f>
        <v>0.9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>
        <v>2</v>
      </c>
      <c r="L73" s="46">
        <f>J73-K73</f>
        <v>3</v>
      </c>
      <c r="M73" s="48">
        <f>K73/J73</f>
        <v>0.4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61</v>
      </c>
      <c r="H74" s="46">
        <f t="shared" si="8"/>
        <v>2</v>
      </c>
      <c r="I74" s="48">
        <f t="shared" si="7"/>
        <v>0.96825396825396826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13</v>
      </c>
      <c r="H75" s="46">
        <f t="shared" si="8"/>
        <v>2</v>
      </c>
      <c r="I75" s="48">
        <f t="shared" si="7"/>
        <v>0.8666666666666667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17</v>
      </c>
      <c r="H78" s="46">
        <f t="shared" si="8"/>
        <v>11</v>
      </c>
      <c r="I78" s="48">
        <f t="shared" si="7"/>
        <v>0.6071428571428571</v>
      </c>
      <c r="J78" s="49"/>
      <c r="K78" s="47"/>
      <c r="L78" s="46"/>
      <c r="M78" s="48"/>
      <c r="N78" s="46">
        <v>7</v>
      </c>
      <c r="O78" s="47">
        <v>6</v>
      </c>
      <c r="P78" s="46">
        <f>N78-O78</f>
        <v>1</v>
      </c>
      <c r="Q78" s="48">
        <f>O78/N78</f>
        <v>0.8571428571428571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5</v>
      </c>
      <c r="H79" s="46">
        <f t="shared" si="8"/>
        <v>5</v>
      </c>
      <c r="I79" s="48">
        <f t="shared" si="7"/>
        <v>0.5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9</v>
      </c>
      <c r="H80" s="46">
        <f t="shared" si="8"/>
        <v>1</v>
      </c>
      <c r="I80" s="48">
        <f t="shared" si="7"/>
        <v>0.9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8</v>
      </c>
      <c r="H82" s="46">
        <f t="shared" si="8"/>
        <v>2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1</v>
      </c>
      <c r="P84" s="46">
        <f>N84-O84</f>
        <v>1</v>
      </c>
      <c r="Q84" s="48">
        <f>O84/N84</f>
        <v>0.5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7</v>
      </c>
      <c r="H85" s="46">
        <f t="shared" si="8"/>
        <v>1</v>
      </c>
      <c r="I85" s="48">
        <f t="shared" si="7"/>
        <v>0.875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190</v>
      </c>
      <c r="H86" s="52">
        <f>SUM(H71:H85)</f>
        <v>27</v>
      </c>
      <c r="I86" s="53">
        <f t="shared" si="7"/>
        <v>0.87557603686635943</v>
      </c>
      <c r="J86" s="52">
        <f>SUM(J71:J85)</f>
        <v>11</v>
      </c>
      <c r="K86" s="52">
        <f>SUM(K71:K85)</f>
        <v>2</v>
      </c>
      <c r="L86" s="52">
        <f>J86-K86</f>
        <v>9</v>
      </c>
      <c r="M86" s="53">
        <f>K86/J86</f>
        <v>0.18181818181818182</v>
      </c>
      <c r="N86" s="52">
        <f>SUM(N71:N85)</f>
        <v>29</v>
      </c>
      <c r="O86" s="52">
        <f>SUM(O71:O85)</f>
        <v>18</v>
      </c>
      <c r="P86" s="52">
        <f>SUM(P71:P85)</f>
        <v>11</v>
      </c>
      <c r="Q86" s="53">
        <f>O86/N86</f>
        <v>0.62068965517241381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1117</v>
      </c>
      <c r="H87" s="52">
        <f>H37+H53+H70+H86</f>
        <v>146</v>
      </c>
      <c r="I87" s="53">
        <f t="shared" si="7"/>
        <v>0.88440221694378462</v>
      </c>
      <c r="J87" s="52">
        <f>J37+J53+J70+J86</f>
        <v>68</v>
      </c>
      <c r="K87" s="52">
        <f>K37+K53+K70+K86</f>
        <v>34</v>
      </c>
      <c r="L87" s="52">
        <f>L37+L53+L70+L86</f>
        <v>34</v>
      </c>
      <c r="M87" s="53">
        <f>K87/J87</f>
        <v>0.5</v>
      </c>
      <c r="N87" s="52">
        <f>N37+N53+N70+N86</f>
        <v>176</v>
      </c>
      <c r="O87" s="52">
        <f>O37+O53+O70+O86</f>
        <v>98</v>
      </c>
      <c r="P87" s="52">
        <f>P37+P53+P70+P86</f>
        <v>80</v>
      </c>
      <c r="Q87" s="53">
        <f>O87/N87</f>
        <v>0.55681818181818177</v>
      </c>
      <c r="R87" s="54">
        <f>R37+R53+R70</f>
        <v>11</v>
      </c>
      <c r="S87" s="54">
        <f>S37+S53+S70</f>
        <v>5</v>
      </c>
      <c r="T87" s="54">
        <f>T37+T53+T70</f>
        <v>6</v>
      </c>
      <c r="U87" s="53">
        <f>S87/R87</f>
        <v>0.45454545454545453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170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661</v>
      </c>
      <c r="H97" s="58">
        <f t="shared" si="9"/>
        <v>36</v>
      </c>
      <c r="I97" s="59">
        <f t="shared" si="9"/>
        <v>0.94835007173601149</v>
      </c>
      <c r="J97" s="58">
        <f t="shared" si="9"/>
        <v>16</v>
      </c>
      <c r="K97" s="58">
        <f t="shared" si="9"/>
        <v>11</v>
      </c>
      <c r="L97" s="58">
        <f t="shared" si="9"/>
        <v>5</v>
      </c>
      <c r="M97" s="59">
        <f t="shared" si="9"/>
        <v>0.6875</v>
      </c>
      <c r="N97" s="58">
        <f t="shared" si="9"/>
        <v>107</v>
      </c>
      <c r="O97" s="58">
        <f t="shared" si="9"/>
        <v>55</v>
      </c>
      <c r="P97" s="58">
        <f t="shared" si="9"/>
        <v>52</v>
      </c>
      <c r="Q97" s="59">
        <f t="shared" si="9"/>
        <v>0.51401869158878499</v>
      </c>
      <c r="R97" s="58">
        <f t="shared" si="9"/>
        <v>4</v>
      </c>
      <c r="S97" s="58">
        <f t="shared" si="9"/>
        <v>0</v>
      </c>
      <c r="T97" s="58">
        <f t="shared" si="9"/>
        <v>4</v>
      </c>
      <c r="U97" s="59">
        <f t="shared" si="9"/>
        <v>0</v>
      </c>
      <c r="V97" s="58">
        <f t="shared" ref="V97:W101" si="10">F97+J97+N97+R97</f>
        <v>824</v>
      </c>
      <c r="W97" s="58">
        <f t="shared" si="10"/>
        <v>727</v>
      </c>
      <c r="X97" s="58">
        <f>V97-W97</f>
        <v>97</v>
      </c>
      <c r="Y97" s="59">
        <f>W97/V97</f>
        <v>0.88228155339805825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117</v>
      </c>
      <c r="H98" s="60">
        <f t="shared" si="11"/>
        <v>48</v>
      </c>
      <c r="I98" s="61">
        <f t="shared" si="11"/>
        <v>0.70909090909090911</v>
      </c>
      <c r="J98" s="60">
        <f t="shared" si="11"/>
        <v>36</v>
      </c>
      <c r="K98" s="60">
        <f t="shared" si="11"/>
        <v>19</v>
      </c>
      <c r="L98" s="60">
        <f t="shared" si="11"/>
        <v>17</v>
      </c>
      <c r="M98" s="61">
        <f t="shared" si="11"/>
        <v>0.52777777777777779</v>
      </c>
      <c r="N98" s="60">
        <f t="shared" si="11"/>
        <v>20</v>
      </c>
      <c r="O98" s="60">
        <f t="shared" si="11"/>
        <v>7</v>
      </c>
      <c r="P98" s="60">
        <f t="shared" si="11"/>
        <v>13</v>
      </c>
      <c r="Q98" s="61">
        <f t="shared" si="11"/>
        <v>0.35</v>
      </c>
      <c r="R98" s="60">
        <f t="shared" si="11"/>
        <v>5</v>
      </c>
      <c r="S98" s="60">
        <f t="shared" si="11"/>
        <v>3</v>
      </c>
      <c r="T98" s="60">
        <f t="shared" si="11"/>
        <v>2</v>
      </c>
      <c r="U98" s="61">
        <f t="shared" si="11"/>
        <v>0.6</v>
      </c>
      <c r="V98" s="58">
        <f t="shared" si="10"/>
        <v>226</v>
      </c>
      <c r="W98" s="58">
        <f t="shared" si="10"/>
        <v>146</v>
      </c>
      <c r="X98" s="58">
        <f>V98-W98</f>
        <v>80</v>
      </c>
      <c r="Y98" s="59">
        <f>W98/V98</f>
        <v>0.64601769911504425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149</v>
      </c>
      <c r="H99" s="62">
        <f t="shared" si="12"/>
        <v>35</v>
      </c>
      <c r="I99" s="63">
        <f t="shared" si="12"/>
        <v>0.80978260869565222</v>
      </c>
      <c r="J99" s="62">
        <f t="shared" si="12"/>
        <v>5</v>
      </c>
      <c r="K99" s="62">
        <f t="shared" si="12"/>
        <v>2</v>
      </c>
      <c r="L99" s="62">
        <f t="shared" si="12"/>
        <v>3</v>
      </c>
      <c r="M99" s="63">
        <f t="shared" si="12"/>
        <v>0.4</v>
      </c>
      <c r="N99" s="62">
        <f t="shared" si="12"/>
        <v>20</v>
      </c>
      <c r="O99" s="62">
        <f t="shared" si="12"/>
        <v>18</v>
      </c>
      <c r="P99" s="62">
        <f t="shared" si="12"/>
        <v>4</v>
      </c>
      <c r="Q99" s="63">
        <f t="shared" si="12"/>
        <v>0.9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211</v>
      </c>
      <c r="W99" s="58">
        <f t="shared" si="10"/>
        <v>171</v>
      </c>
      <c r="X99" s="58">
        <f>V99-W99</f>
        <v>40</v>
      </c>
      <c r="Y99" s="59">
        <f>W99/V99</f>
        <v>0.81042654028436023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190</v>
      </c>
      <c r="H100" s="52">
        <f t="shared" si="13"/>
        <v>27</v>
      </c>
      <c r="I100" s="53">
        <f t="shared" si="13"/>
        <v>0.87557603686635943</v>
      </c>
      <c r="J100" s="52">
        <f t="shared" si="13"/>
        <v>11</v>
      </c>
      <c r="K100" s="52">
        <f t="shared" si="13"/>
        <v>2</v>
      </c>
      <c r="L100" s="52">
        <f t="shared" si="13"/>
        <v>9</v>
      </c>
      <c r="M100" s="53">
        <f t="shared" si="13"/>
        <v>0.18181818181818182</v>
      </c>
      <c r="N100" s="52">
        <f t="shared" si="13"/>
        <v>29</v>
      </c>
      <c r="O100" s="52">
        <f t="shared" si="13"/>
        <v>18</v>
      </c>
      <c r="P100" s="52">
        <f t="shared" si="13"/>
        <v>11</v>
      </c>
      <c r="Q100" s="53">
        <f t="shared" si="13"/>
        <v>0.62068965517241381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210</v>
      </c>
      <c r="X100" s="58">
        <f>V100-W100</f>
        <v>47</v>
      </c>
      <c r="Y100" s="59">
        <f>W100/V100</f>
        <v>0.81712062256809337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1117</v>
      </c>
      <c r="H101" s="52">
        <f t="shared" si="14"/>
        <v>146</v>
      </c>
      <c r="I101" s="53">
        <f t="shared" si="14"/>
        <v>0.88440221694378462</v>
      </c>
      <c r="J101" s="52">
        <f t="shared" si="14"/>
        <v>68</v>
      </c>
      <c r="K101" s="52">
        <f t="shared" si="14"/>
        <v>34</v>
      </c>
      <c r="L101" s="52">
        <f t="shared" si="14"/>
        <v>34</v>
      </c>
      <c r="M101" s="53">
        <f t="shared" si="14"/>
        <v>0.5</v>
      </c>
      <c r="N101" s="52">
        <f t="shared" si="14"/>
        <v>176</v>
      </c>
      <c r="O101" s="52">
        <f t="shared" si="14"/>
        <v>98</v>
      </c>
      <c r="P101" s="52">
        <f t="shared" si="14"/>
        <v>80</v>
      </c>
      <c r="Q101" s="53">
        <f t="shared" si="14"/>
        <v>0.55681818181818177</v>
      </c>
      <c r="R101" s="54">
        <f>R87</f>
        <v>11</v>
      </c>
      <c r="S101" s="54">
        <f>S87</f>
        <v>5</v>
      </c>
      <c r="T101" s="54">
        <f>T87</f>
        <v>6</v>
      </c>
      <c r="U101" s="53">
        <f>U87</f>
        <v>0.45454545454545453</v>
      </c>
      <c r="V101" s="58">
        <f t="shared" si="10"/>
        <v>1518</v>
      </c>
      <c r="W101" s="58">
        <f t="shared" si="10"/>
        <v>1254</v>
      </c>
      <c r="X101" s="58">
        <f>V101-W101</f>
        <v>264</v>
      </c>
      <c r="Y101" s="59">
        <f>W101/V101</f>
        <v>0.82608695652173914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171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1151</v>
      </c>
      <c r="M114" s="117"/>
      <c r="N114" s="117"/>
      <c r="O114" s="117">
        <f>I114-L114</f>
        <v>180</v>
      </c>
      <c r="P114" s="117"/>
      <c r="Q114" s="117"/>
      <c r="R114" s="118">
        <f>L114/I114</f>
        <v>0.86476333583771603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103</v>
      </c>
      <c r="M115" s="117"/>
      <c r="N115" s="117"/>
      <c r="O115" s="117">
        <f>I115-L115</f>
        <v>84</v>
      </c>
      <c r="P115" s="117"/>
      <c r="Q115" s="117"/>
      <c r="R115" s="118">
        <f>L115/I115</f>
        <v>0.55080213903743314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1254</v>
      </c>
      <c r="M116" s="117"/>
      <c r="N116" s="117"/>
      <c r="O116" s="117">
        <f>SUM(O114:O115)</f>
        <v>264</v>
      </c>
      <c r="P116" s="117"/>
      <c r="Q116" s="117"/>
      <c r="R116" s="118">
        <f>L116/I116</f>
        <v>0.82608695652173914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1844</v>
      </c>
      <c r="G122" s="67">
        <v>945</v>
      </c>
      <c r="H122" s="67">
        <f>F122-G122</f>
        <v>899</v>
      </c>
      <c r="I122" s="68">
        <f>G122/F122</f>
        <v>0.51247288503253796</v>
      </c>
      <c r="J122" s="67">
        <v>423</v>
      </c>
      <c r="K122" s="67">
        <v>146</v>
      </c>
      <c r="L122" s="67">
        <f>J122-K122</f>
        <v>277</v>
      </c>
      <c r="M122" s="68">
        <f>K122/J122</f>
        <v>0.34515366430260047</v>
      </c>
    </row>
    <row r="123" spans="5:20">
      <c r="E123" s="64" t="s">
        <v>61</v>
      </c>
      <c r="F123" s="67">
        <v>1214</v>
      </c>
      <c r="G123" s="67">
        <v>493</v>
      </c>
      <c r="H123" s="67">
        <f>F123-G123</f>
        <v>721</v>
      </c>
      <c r="I123" s="68">
        <f>G123/F123</f>
        <v>0.40609555189456342</v>
      </c>
      <c r="J123" s="67">
        <v>387</v>
      </c>
      <c r="K123" s="67">
        <v>88</v>
      </c>
      <c r="L123" s="67">
        <f>J123-K123</f>
        <v>299</v>
      </c>
      <c r="M123" s="68">
        <f>K123/J123</f>
        <v>0.22739018087855298</v>
      </c>
    </row>
    <row r="124" spans="5:20">
      <c r="E124" s="64" t="s">
        <v>85</v>
      </c>
      <c r="F124" s="67">
        <v>1194</v>
      </c>
      <c r="G124" s="67">
        <v>472</v>
      </c>
      <c r="H124" s="67">
        <f>F124-G124</f>
        <v>722</v>
      </c>
      <c r="I124" s="68">
        <f>G124/F124</f>
        <v>0.39530988274706869</v>
      </c>
      <c r="J124" s="67">
        <v>350</v>
      </c>
      <c r="K124" s="67">
        <v>110</v>
      </c>
      <c r="L124" s="67">
        <f>J124-K124</f>
        <v>240</v>
      </c>
      <c r="M124" s="68">
        <f>K124/J124</f>
        <v>0.31428571428571428</v>
      </c>
    </row>
    <row r="125" spans="5:20">
      <c r="E125" s="64" t="s">
        <v>109</v>
      </c>
      <c r="F125" s="67">
        <v>1729</v>
      </c>
      <c r="G125" s="67">
        <v>798</v>
      </c>
      <c r="H125" s="67">
        <f>F125-G125</f>
        <v>931</v>
      </c>
      <c r="I125" s="68">
        <f>G125/F125</f>
        <v>0.46153846153846156</v>
      </c>
      <c r="J125" s="67">
        <v>445</v>
      </c>
      <c r="K125" s="67">
        <v>127</v>
      </c>
      <c r="L125" s="67">
        <f>J125-K125</f>
        <v>318</v>
      </c>
      <c r="M125" s="68">
        <f>K125/J125</f>
        <v>0.28539325842696628</v>
      </c>
    </row>
    <row r="126" spans="5:20">
      <c r="E126" s="64" t="s">
        <v>138</v>
      </c>
      <c r="F126" s="64">
        <f>F122+F123+F124+F125</f>
        <v>5981</v>
      </c>
      <c r="G126" s="64">
        <f>G122+G123+G124+G125</f>
        <v>2708</v>
      </c>
      <c r="H126" s="64">
        <f>H122+H123+H124+H125</f>
        <v>3273</v>
      </c>
      <c r="I126" s="69">
        <f>G126/F126</f>
        <v>0.45276709580337737</v>
      </c>
      <c r="J126" s="64">
        <f>J122+J123+J124+J125</f>
        <v>1605</v>
      </c>
      <c r="K126" s="64">
        <f>K122+K123+K124+K125</f>
        <v>471</v>
      </c>
      <c r="L126" s="64">
        <f>L122+L123+L124+L125</f>
        <v>1134</v>
      </c>
      <c r="M126" s="69">
        <f>K126/J126</f>
        <v>0.29345794392523367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170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672</v>
      </c>
      <c r="H144" s="72">
        <f>F144-G144</f>
        <v>41</v>
      </c>
      <c r="I144" s="73">
        <f>G144/F144</f>
        <v>0.94249649368863953</v>
      </c>
      <c r="J144" s="74">
        <f t="shared" ref="J144:K148" si="16">F122</f>
        <v>1844</v>
      </c>
      <c r="K144" s="74">
        <f t="shared" si="16"/>
        <v>945</v>
      </c>
      <c r="L144" s="75">
        <f>J144-K144</f>
        <v>899</v>
      </c>
      <c r="M144" s="73">
        <f>K144/J144</f>
        <v>0.51247288503253796</v>
      </c>
      <c r="N144" s="72">
        <f t="shared" ref="N144:O148" si="17">N97+R97</f>
        <v>111</v>
      </c>
      <c r="O144" s="72">
        <f t="shared" si="17"/>
        <v>55</v>
      </c>
      <c r="P144" s="72">
        <f>N144-O144</f>
        <v>56</v>
      </c>
      <c r="Q144" s="73">
        <f>O144/N144</f>
        <v>0.49549549549549549</v>
      </c>
      <c r="R144" s="74">
        <f t="shared" ref="R144:S148" si="18">J122</f>
        <v>423</v>
      </c>
      <c r="S144" s="74">
        <f t="shared" si="18"/>
        <v>146</v>
      </c>
      <c r="T144" s="75">
        <f>R144-S144</f>
        <v>277</v>
      </c>
      <c r="U144" s="73">
        <f>S144/R144</f>
        <v>0.34515366430260047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136</v>
      </c>
      <c r="H145" s="76">
        <f>F145-G145</f>
        <v>65</v>
      </c>
      <c r="I145" s="77">
        <f>G145/F145</f>
        <v>0.6766169154228856</v>
      </c>
      <c r="J145" s="78">
        <f t="shared" si="16"/>
        <v>1214</v>
      </c>
      <c r="K145" s="78">
        <f t="shared" si="16"/>
        <v>493</v>
      </c>
      <c r="L145" s="79">
        <f>J145-K145</f>
        <v>721</v>
      </c>
      <c r="M145" s="77">
        <f>K145/J145</f>
        <v>0.40609555189456342</v>
      </c>
      <c r="N145" s="76">
        <f t="shared" si="17"/>
        <v>25</v>
      </c>
      <c r="O145" s="76">
        <f t="shared" si="17"/>
        <v>10</v>
      </c>
      <c r="P145" s="76">
        <f>N145-O145</f>
        <v>15</v>
      </c>
      <c r="Q145" s="77">
        <f>O145/N145</f>
        <v>0.4</v>
      </c>
      <c r="R145" s="78">
        <f t="shared" si="18"/>
        <v>387</v>
      </c>
      <c r="S145" s="78">
        <f t="shared" si="18"/>
        <v>88</v>
      </c>
      <c r="T145" s="79">
        <f>R145-S145</f>
        <v>299</v>
      </c>
      <c r="U145" s="77">
        <f>S145/R145</f>
        <v>0.22739018087855298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151</v>
      </c>
      <c r="H146" s="80">
        <f>F146-G146</f>
        <v>38</v>
      </c>
      <c r="I146" s="81">
        <f>G146/F146</f>
        <v>0.79894179894179895</v>
      </c>
      <c r="J146" s="82">
        <f t="shared" si="16"/>
        <v>1194</v>
      </c>
      <c r="K146" s="82">
        <f t="shared" si="16"/>
        <v>472</v>
      </c>
      <c r="L146" s="83">
        <f>J146-K146</f>
        <v>722</v>
      </c>
      <c r="M146" s="81">
        <f>K146/J146</f>
        <v>0.39530988274706869</v>
      </c>
      <c r="N146" s="80">
        <f t="shared" si="17"/>
        <v>22</v>
      </c>
      <c r="O146" s="80">
        <f t="shared" si="17"/>
        <v>20</v>
      </c>
      <c r="P146" s="80">
        <f>N146-O146</f>
        <v>2</v>
      </c>
      <c r="Q146" s="81">
        <f>O146/N146</f>
        <v>0.90909090909090906</v>
      </c>
      <c r="R146" s="82">
        <f t="shared" si="18"/>
        <v>350</v>
      </c>
      <c r="S146" s="82">
        <f t="shared" si="18"/>
        <v>110</v>
      </c>
      <c r="T146" s="83">
        <f>R146-S146</f>
        <v>240</v>
      </c>
      <c r="U146" s="81">
        <f>S146/R146</f>
        <v>0.31428571428571428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192</v>
      </c>
      <c r="H147" s="84">
        <f>F147-G147</f>
        <v>36</v>
      </c>
      <c r="I147" s="85">
        <f>G147/F147</f>
        <v>0.84210526315789469</v>
      </c>
      <c r="J147" s="86">
        <f t="shared" si="16"/>
        <v>1729</v>
      </c>
      <c r="K147" s="86">
        <f t="shared" si="16"/>
        <v>798</v>
      </c>
      <c r="L147" s="87">
        <f>J147-K147</f>
        <v>931</v>
      </c>
      <c r="M147" s="85">
        <f>K147/J147</f>
        <v>0.46153846153846156</v>
      </c>
      <c r="N147" s="84">
        <f t="shared" si="17"/>
        <v>29</v>
      </c>
      <c r="O147" s="84">
        <f t="shared" si="17"/>
        <v>18</v>
      </c>
      <c r="P147" s="84">
        <f>N147-O147</f>
        <v>11</v>
      </c>
      <c r="Q147" s="85">
        <f>O147/N147</f>
        <v>0.62068965517241381</v>
      </c>
      <c r="R147" s="86">
        <f t="shared" si="18"/>
        <v>445</v>
      </c>
      <c r="S147" s="86">
        <f t="shared" si="18"/>
        <v>127</v>
      </c>
      <c r="T147" s="87">
        <f>R147-S147</f>
        <v>318</v>
      </c>
      <c r="U147" s="85">
        <f>S147/R147</f>
        <v>0.28539325842696628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1151</v>
      </c>
      <c r="H148" s="88">
        <f>F148-G148</f>
        <v>180</v>
      </c>
      <c r="I148" s="89">
        <f>G148/F148</f>
        <v>0.86476333583771603</v>
      </c>
      <c r="J148" s="90">
        <f t="shared" si="16"/>
        <v>5981</v>
      </c>
      <c r="K148" s="90">
        <f t="shared" si="16"/>
        <v>2708</v>
      </c>
      <c r="L148" s="91">
        <f>J148-K148</f>
        <v>3273</v>
      </c>
      <c r="M148" s="89">
        <f>K148/J148</f>
        <v>0.45276709580337737</v>
      </c>
      <c r="N148" s="88">
        <f t="shared" si="17"/>
        <v>187</v>
      </c>
      <c r="O148" s="88">
        <f t="shared" si="17"/>
        <v>103</v>
      </c>
      <c r="P148" s="88">
        <f>N148-O148</f>
        <v>84</v>
      </c>
      <c r="Q148" s="89">
        <f>O148/N148</f>
        <v>0.55080213903743314</v>
      </c>
      <c r="R148" s="90">
        <f t="shared" si="18"/>
        <v>1605</v>
      </c>
      <c r="S148" s="90">
        <f t="shared" si="18"/>
        <v>471</v>
      </c>
      <c r="T148" s="91">
        <f>R148-S148</f>
        <v>1134</v>
      </c>
      <c r="U148" s="89">
        <f>S148/R148</f>
        <v>0.29345794392523367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48"/>
  <sheetViews>
    <sheetView topLeftCell="A62" zoomScale="65" zoomScaleNormal="65" workbookViewId="0">
      <selection activeCell="F7" sqref="F7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17</v>
      </c>
      <c r="H7" s="19">
        <f>F7-G7</f>
        <v>3</v>
      </c>
      <c r="I7" s="21">
        <f>G7/F7</f>
        <v>0.85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1</v>
      </c>
      <c r="L8" s="19">
        <f>J8-K8</f>
        <v>0</v>
      </c>
      <c r="M8" s="21">
        <f>K8/J8</f>
        <v>1</v>
      </c>
      <c r="N8" s="19">
        <v>10</v>
      </c>
      <c r="O8" s="20">
        <v>9</v>
      </c>
      <c r="P8" s="19">
        <f>N8-O8</f>
        <v>1</v>
      </c>
      <c r="Q8" s="21">
        <f>O8/N8</f>
        <v>0.9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28</v>
      </c>
      <c r="H9" s="19">
        <f>F9-G9</f>
        <v>0</v>
      </c>
      <c r="I9" s="21"/>
      <c r="J9" s="22">
        <v>2</v>
      </c>
      <c r="K9" s="20">
        <v>1</v>
      </c>
      <c r="L9" s="19">
        <f>J9-K9</f>
        <v>1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45</v>
      </c>
      <c r="H11" s="19">
        <f t="shared" ref="H11:H17" si="0">F11-G11</f>
        <v>0</v>
      </c>
      <c r="I11" s="21">
        <f t="shared" ref="I11:I17" si="1">G11/F11</f>
        <v>1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181</v>
      </c>
      <c r="H12" s="19">
        <f t="shared" si="0"/>
        <v>5</v>
      </c>
      <c r="I12" s="21">
        <f t="shared" si="1"/>
        <v>0.9731182795698925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25</v>
      </c>
      <c r="H16" s="19">
        <f t="shared" si="0"/>
        <v>3</v>
      </c>
      <c r="I16" s="21">
        <f t="shared" si="1"/>
        <v>0.8928571428571429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28</v>
      </c>
      <c r="P18" s="19">
        <f>N18-O18</f>
        <v>6</v>
      </c>
      <c r="Q18" s="21">
        <f>O18/N18</f>
        <v>0.82352941176470584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14</v>
      </c>
      <c r="H22" s="19">
        <f t="shared" si="2"/>
        <v>6</v>
      </c>
      <c r="I22" s="21">
        <f t="shared" si="3"/>
        <v>0.7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5</v>
      </c>
      <c r="P23" s="19">
        <f>N23-O23</f>
        <v>3</v>
      </c>
      <c r="Q23" s="21">
        <f>O23/N23</f>
        <v>0.625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5</v>
      </c>
      <c r="H26" s="19">
        <f t="shared" si="2"/>
        <v>4</v>
      </c>
      <c r="I26" s="21">
        <f t="shared" si="3"/>
        <v>0.55555555555555558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6</v>
      </c>
      <c r="L30" s="19">
        <f>J30-K30</f>
        <v>2</v>
      </c>
      <c r="M30" s="21">
        <f>K30/J30</f>
        <v>0.75</v>
      </c>
      <c r="N30" s="19"/>
      <c r="O30" s="20"/>
      <c r="P30" s="19"/>
      <c r="Q30" s="21"/>
      <c r="R30" s="19">
        <v>4</v>
      </c>
      <c r="S30" s="20">
        <v>0</v>
      </c>
      <c r="T30" s="19">
        <f>R30-S30</f>
        <v>4</v>
      </c>
      <c r="U30" s="21">
        <f>S30/R30</f>
        <v>0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9</v>
      </c>
      <c r="H31" s="19">
        <f t="shared" si="4"/>
        <v>1</v>
      </c>
      <c r="I31" s="21">
        <f t="shared" si="5"/>
        <v>0.9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18</v>
      </c>
      <c r="H32" s="19">
        <f t="shared" si="4"/>
        <v>2</v>
      </c>
      <c r="I32" s="21">
        <f t="shared" si="5"/>
        <v>0.9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8</v>
      </c>
      <c r="H33" s="19">
        <f t="shared" si="4"/>
        <v>1</v>
      </c>
      <c r="I33" s="21">
        <f t="shared" si="5"/>
        <v>0.88888888888888884</v>
      </c>
      <c r="J33" s="22"/>
      <c r="K33" s="20"/>
      <c r="L33" s="19"/>
      <c r="M33" s="21"/>
      <c r="N33" s="19">
        <v>4</v>
      </c>
      <c r="O33" s="20">
        <v>1</v>
      </c>
      <c r="P33" s="19">
        <f>N33-O33</f>
        <v>3</v>
      </c>
      <c r="Q33" s="21">
        <f>O33/N33</f>
        <v>0.25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0</v>
      </c>
      <c r="P34" s="19">
        <f>N34-O34</f>
        <v>4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5</v>
      </c>
      <c r="H35" s="19">
        <f t="shared" si="4"/>
        <v>0</v>
      </c>
      <c r="I35" s="21">
        <f t="shared" si="5"/>
        <v>1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9</v>
      </c>
      <c r="H36" s="19">
        <f t="shared" si="4"/>
        <v>1</v>
      </c>
      <c r="I36" s="21">
        <f t="shared" si="5"/>
        <v>0.9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656</v>
      </c>
      <c r="H37" s="27">
        <f t="shared" si="4"/>
        <v>41</v>
      </c>
      <c r="I37" s="28">
        <f t="shared" si="5"/>
        <v>0.94117647058823528</v>
      </c>
      <c r="J37" s="27">
        <f>SUM(J7:J36)</f>
        <v>16</v>
      </c>
      <c r="K37" s="27">
        <f>SUM(K7:K36)</f>
        <v>9</v>
      </c>
      <c r="L37" s="27">
        <f>J37-K37</f>
        <v>7</v>
      </c>
      <c r="M37" s="28">
        <f>K37/J37</f>
        <v>0.5625</v>
      </c>
      <c r="N37" s="27">
        <f>SUM(N7:N36)</f>
        <v>107</v>
      </c>
      <c r="O37" s="27">
        <f>SUM(O7:O36)</f>
        <v>58</v>
      </c>
      <c r="P37" s="27">
        <f>SUM(P7:P36)</f>
        <v>49</v>
      </c>
      <c r="Q37" s="28">
        <f>O37/N37</f>
        <v>0.54205607476635509</v>
      </c>
      <c r="R37" s="27">
        <f>SUM(R7:R36)</f>
        <v>4</v>
      </c>
      <c r="S37" s="27">
        <f>SUM(S7:S36)</f>
        <v>0</v>
      </c>
      <c r="T37" s="27">
        <f>SUM(T7:T36)</f>
        <v>4</v>
      </c>
      <c r="U37" s="28">
        <f>S37/R37</f>
        <v>0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5</v>
      </c>
      <c r="H40" s="32">
        <f t="shared" si="4"/>
        <v>5</v>
      </c>
      <c r="I40" s="34">
        <f t="shared" si="5"/>
        <v>0.5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11</v>
      </c>
      <c r="H43" s="32">
        <f t="shared" si="4"/>
        <v>4</v>
      </c>
      <c r="I43" s="34">
        <f t="shared" si="5"/>
        <v>0.73333333333333328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2</v>
      </c>
      <c r="T45" s="32">
        <f>R45-S45</f>
        <v>3</v>
      </c>
      <c r="U45" s="34">
        <f>S45/R45</f>
        <v>0.4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28</v>
      </c>
      <c r="H46" s="32">
        <f t="shared" si="4"/>
        <v>2</v>
      </c>
      <c r="I46" s="34">
        <f t="shared" si="5"/>
        <v>0.93333333333333335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12</v>
      </c>
      <c r="L48" s="32">
        <f>J48-K48</f>
        <v>2</v>
      </c>
      <c r="M48" s="34">
        <f>K48/J48</f>
        <v>0.8571428571428571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118</v>
      </c>
      <c r="H53" s="27">
        <f>SUM(H38:H52)</f>
        <v>47</v>
      </c>
      <c r="I53" s="28">
        <f t="shared" si="5"/>
        <v>0.7151515151515152</v>
      </c>
      <c r="J53" s="27">
        <f>SUM(J38:J52)</f>
        <v>36</v>
      </c>
      <c r="K53" s="27">
        <f>SUM(K38:K52)</f>
        <v>19</v>
      </c>
      <c r="L53" s="27">
        <f>SUM(L38:L52)</f>
        <v>17</v>
      </c>
      <c r="M53" s="28">
        <f>K53/J53</f>
        <v>0.52777777777777779</v>
      </c>
      <c r="N53" s="27">
        <f>SUM(N38:N52)</f>
        <v>20</v>
      </c>
      <c r="O53" s="27">
        <f>SUM(O38:O52)</f>
        <v>6</v>
      </c>
      <c r="P53" s="27">
        <f>N53-O53</f>
        <v>14</v>
      </c>
      <c r="Q53" s="28">
        <f>O53/N53</f>
        <v>0.3</v>
      </c>
      <c r="R53" s="27">
        <f>SUM(R38:R52)</f>
        <v>5</v>
      </c>
      <c r="S53" s="27">
        <f>SUM(S38:S52)</f>
        <v>2</v>
      </c>
      <c r="T53" s="27">
        <f>R53-S53</f>
        <v>3</v>
      </c>
      <c r="U53" s="28">
        <f>S53/R53</f>
        <v>0.4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>
        <v>2</v>
      </c>
      <c r="O58" s="40">
        <v>0</v>
      </c>
      <c r="P58" s="39">
        <f>N58-O58</f>
        <v>2</v>
      </c>
      <c r="Q58" s="41">
        <f>O58/N58</f>
        <v>0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9</v>
      </c>
      <c r="H59" s="39">
        <f t="shared" si="6"/>
        <v>5</v>
      </c>
      <c r="I59" s="41">
        <f t="shared" si="5"/>
        <v>0.6428571428571429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7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7</v>
      </c>
      <c r="H61" s="39">
        <f t="shared" si="6"/>
        <v>1</v>
      </c>
      <c r="I61" s="41">
        <f t="shared" si="7"/>
        <v>0.875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16</v>
      </c>
      <c r="H62" s="39">
        <f t="shared" si="6"/>
        <v>4</v>
      </c>
      <c r="I62" s="41">
        <f t="shared" si="7"/>
        <v>0.8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5</v>
      </c>
      <c r="H63" s="39">
        <f t="shared" si="6"/>
        <v>1</v>
      </c>
      <c r="I63" s="41">
        <f t="shared" si="7"/>
        <v>0.83333333333333337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19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6</v>
      </c>
      <c r="H67" s="39">
        <f t="shared" si="6"/>
        <v>4</v>
      </c>
      <c r="I67" s="41">
        <f t="shared" si="7"/>
        <v>0.6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20</v>
      </c>
      <c r="H68" s="39">
        <f t="shared" si="6"/>
        <v>0</v>
      </c>
      <c r="I68" s="41">
        <f t="shared" si="7"/>
        <v>1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2</v>
      </c>
      <c r="T69" s="39">
        <f>R69-S69</f>
        <v>0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160</v>
      </c>
      <c r="H70" s="27">
        <f>SUM(H54:H69)</f>
        <v>24</v>
      </c>
      <c r="I70" s="28">
        <f t="shared" si="7"/>
        <v>0.86956521739130432</v>
      </c>
      <c r="J70" s="27">
        <f>SUM(J54:J69)</f>
        <v>5</v>
      </c>
      <c r="K70" s="27">
        <f>SUM(K54:K69)</f>
        <v>3</v>
      </c>
      <c r="L70" s="27">
        <f>J70-K70</f>
        <v>2</v>
      </c>
      <c r="M70" s="28">
        <f>K70/J70</f>
        <v>0.6</v>
      </c>
      <c r="N70" s="27">
        <f>SUM(N54:N69)</f>
        <v>20</v>
      </c>
      <c r="O70" s="27">
        <f>SUM(O54:O69)</f>
        <v>15</v>
      </c>
      <c r="P70" s="27">
        <f>SUM(P54:P69)</f>
        <v>5</v>
      </c>
      <c r="Q70" s="28">
        <f>O70/N70</f>
        <v>0.75</v>
      </c>
      <c r="R70" s="27">
        <f>SUM(R55:R69)</f>
        <v>2</v>
      </c>
      <c r="S70" s="27">
        <f>SUM(S55:S69)</f>
        <v>2</v>
      </c>
      <c r="T70" s="27">
        <f>R70-S70</f>
        <v>0</v>
      </c>
      <c r="U70" s="28">
        <f>S70/R70</f>
        <v>1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4</v>
      </c>
      <c r="H73" s="46">
        <f t="shared" si="8"/>
        <v>1</v>
      </c>
      <c r="I73" s="48">
        <f t="shared" si="7"/>
        <v>0.8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13</v>
      </c>
      <c r="H75" s="46">
        <f t="shared" si="8"/>
        <v>2</v>
      </c>
      <c r="I75" s="48">
        <f t="shared" si="7"/>
        <v>0.8666666666666667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2</v>
      </c>
      <c r="P77" s="46">
        <f>N77-O77</f>
        <v>8</v>
      </c>
      <c r="Q77" s="48">
        <f>O77/N77</f>
        <v>0.2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22</v>
      </c>
      <c r="H78" s="46">
        <f t="shared" si="8"/>
        <v>6</v>
      </c>
      <c r="I78" s="48">
        <f t="shared" si="7"/>
        <v>0.7857142857142857</v>
      </c>
      <c r="J78" s="49"/>
      <c r="K78" s="47"/>
      <c r="L78" s="46"/>
      <c r="M78" s="48"/>
      <c r="N78" s="46">
        <v>7</v>
      </c>
      <c r="O78" s="47">
        <v>5</v>
      </c>
      <c r="P78" s="46">
        <f>N78-O78</f>
        <v>2</v>
      </c>
      <c r="Q78" s="48">
        <f>O78/N78</f>
        <v>0.7142857142857143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5</v>
      </c>
      <c r="H79" s="46">
        <f t="shared" si="8"/>
        <v>5</v>
      </c>
      <c r="I79" s="48">
        <f t="shared" si="7"/>
        <v>0.5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10</v>
      </c>
      <c r="H80" s="46">
        <f t="shared" si="8"/>
        <v>0</v>
      </c>
      <c r="I80" s="48">
        <f t="shared" si="7"/>
        <v>1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8</v>
      </c>
      <c r="H82" s="46">
        <f t="shared" si="8"/>
        <v>2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2</v>
      </c>
      <c r="P84" s="46">
        <f>N84-O84</f>
        <v>0</v>
      </c>
      <c r="Q84" s="48">
        <f>O84/N84</f>
        <v>1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7</v>
      </c>
      <c r="H85" s="46">
        <f t="shared" si="8"/>
        <v>1</v>
      </c>
      <c r="I85" s="48">
        <f t="shared" si="7"/>
        <v>0.875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195</v>
      </c>
      <c r="H86" s="52">
        <f>SUM(H71:H85)</f>
        <v>22</v>
      </c>
      <c r="I86" s="53">
        <f t="shared" si="7"/>
        <v>0.89861751152073732</v>
      </c>
      <c r="J86" s="52">
        <f>SUM(J71:J85)</f>
        <v>11</v>
      </c>
      <c r="K86" s="52">
        <f>SUM(K71:K85)</f>
        <v>0</v>
      </c>
      <c r="L86" s="52">
        <f>J86-K86</f>
        <v>11</v>
      </c>
      <c r="M86" s="53">
        <f>K86/J86</f>
        <v>0</v>
      </c>
      <c r="N86" s="52">
        <f>SUM(N71:N85)</f>
        <v>29</v>
      </c>
      <c r="O86" s="52">
        <f>SUM(O71:O85)</f>
        <v>19</v>
      </c>
      <c r="P86" s="52">
        <f>SUM(P71:P85)</f>
        <v>10</v>
      </c>
      <c r="Q86" s="53">
        <f>O86/N86</f>
        <v>0.65517241379310343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1129</v>
      </c>
      <c r="H87" s="52">
        <f>H37+H53+H70+H86</f>
        <v>134</v>
      </c>
      <c r="I87" s="53">
        <f t="shared" si="7"/>
        <v>0.89390340459224071</v>
      </c>
      <c r="J87" s="52">
        <f>J37+J53+J70+J86</f>
        <v>68</v>
      </c>
      <c r="K87" s="52">
        <f>K37+K53+K70+K86</f>
        <v>31</v>
      </c>
      <c r="L87" s="52">
        <f>L37+L53+L70+L86</f>
        <v>37</v>
      </c>
      <c r="M87" s="53">
        <f>K87/J87</f>
        <v>0.45588235294117646</v>
      </c>
      <c r="N87" s="52">
        <f>N37+N53+N70+N86</f>
        <v>176</v>
      </c>
      <c r="O87" s="52">
        <f>O37+O53+O70+O86</f>
        <v>98</v>
      </c>
      <c r="P87" s="52">
        <f>P37+P53+P70+P86</f>
        <v>78</v>
      </c>
      <c r="Q87" s="53">
        <f>O87/N87</f>
        <v>0.55681818181818177</v>
      </c>
      <c r="R87" s="54">
        <f>R37+R53+R70</f>
        <v>11</v>
      </c>
      <c r="S87" s="54">
        <f>S37+S53+S70</f>
        <v>4</v>
      </c>
      <c r="T87" s="54">
        <f>T37+T53+T70</f>
        <v>7</v>
      </c>
      <c r="U87" s="53">
        <f>S87/R87</f>
        <v>0.36363636363636365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172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656</v>
      </c>
      <c r="H97" s="58">
        <f t="shared" si="9"/>
        <v>41</v>
      </c>
      <c r="I97" s="59">
        <f t="shared" si="9"/>
        <v>0.94117647058823528</v>
      </c>
      <c r="J97" s="58">
        <f t="shared" si="9"/>
        <v>16</v>
      </c>
      <c r="K97" s="58">
        <f t="shared" si="9"/>
        <v>9</v>
      </c>
      <c r="L97" s="58">
        <f t="shared" si="9"/>
        <v>7</v>
      </c>
      <c r="M97" s="59">
        <f t="shared" si="9"/>
        <v>0.5625</v>
      </c>
      <c r="N97" s="58">
        <f t="shared" si="9"/>
        <v>107</v>
      </c>
      <c r="O97" s="58">
        <f t="shared" si="9"/>
        <v>58</v>
      </c>
      <c r="P97" s="58">
        <f t="shared" si="9"/>
        <v>49</v>
      </c>
      <c r="Q97" s="59">
        <f t="shared" si="9"/>
        <v>0.54205607476635509</v>
      </c>
      <c r="R97" s="58">
        <f t="shared" si="9"/>
        <v>4</v>
      </c>
      <c r="S97" s="58">
        <f t="shared" si="9"/>
        <v>0</v>
      </c>
      <c r="T97" s="58">
        <f t="shared" si="9"/>
        <v>4</v>
      </c>
      <c r="U97" s="59">
        <f t="shared" si="9"/>
        <v>0</v>
      </c>
      <c r="V97" s="58">
        <f t="shared" ref="V97:W101" si="10">F97+J97+N97+R97</f>
        <v>824</v>
      </c>
      <c r="W97" s="58">
        <f t="shared" si="10"/>
        <v>723</v>
      </c>
      <c r="X97" s="58">
        <f>V97-W97</f>
        <v>101</v>
      </c>
      <c r="Y97" s="59">
        <f>W97/V97</f>
        <v>0.87742718446601942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118</v>
      </c>
      <c r="H98" s="60">
        <f t="shared" si="11"/>
        <v>47</v>
      </c>
      <c r="I98" s="61">
        <f t="shared" si="11"/>
        <v>0.7151515151515152</v>
      </c>
      <c r="J98" s="60">
        <f t="shared" si="11"/>
        <v>36</v>
      </c>
      <c r="K98" s="60">
        <f t="shared" si="11"/>
        <v>19</v>
      </c>
      <c r="L98" s="60">
        <f t="shared" si="11"/>
        <v>17</v>
      </c>
      <c r="M98" s="61">
        <f t="shared" si="11"/>
        <v>0.52777777777777779</v>
      </c>
      <c r="N98" s="60">
        <f t="shared" si="11"/>
        <v>20</v>
      </c>
      <c r="O98" s="60">
        <f t="shared" si="11"/>
        <v>6</v>
      </c>
      <c r="P98" s="60">
        <f t="shared" si="11"/>
        <v>14</v>
      </c>
      <c r="Q98" s="61">
        <f t="shared" si="11"/>
        <v>0.3</v>
      </c>
      <c r="R98" s="60">
        <f t="shared" si="11"/>
        <v>5</v>
      </c>
      <c r="S98" s="60">
        <f t="shared" si="11"/>
        <v>2</v>
      </c>
      <c r="T98" s="60">
        <f t="shared" si="11"/>
        <v>3</v>
      </c>
      <c r="U98" s="61">
        <f t="shared" si="11"/>
        <v>0.4</v>
      </c>
      <c r="V98" s="58">
        <f t="shared" si="10"/>
        <v>226</v>
      </c>
      <c r="W98" s="58">
        <f t="shared" si="10"/>
        <v>145</v>
      </c>
      <c r="X98" s="58">
        <f>V98-W98</f>
        <v>81</v>
      </c>
      <c r="Y98" s="59">
        <f>W98/V98</f>
        <v>0.6415929203539823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160</v>
      </c>
      <c r="H99" s="62">
        <f t="shared" si="12"/>
        <v>24</v>
      </c>
      <c r="I99" s="63">
        <f t="shared" si="12"/>
        <v>0.86956521739130432</v>
      </c>
      <c r="J99" s="62">
        <f t="shared" si="12"/>
        <v>5</v>
      </c>
      <c r="K99" s="62">
        <f t="shared" si="12"/>
        <v>3</v>
      </c>
      <c r="L99" s="62">
        <f t="shared" si="12"/>
        <v>2</v>
      </c>
      <c r="M99" s="63">
        <f t="shared" si="12"/>
        <v>0.6</v>
      </c>
      <c r="N99" s="62">
        <f t="shared" si="12"/>
        <v>20</v>
      </c>
      <c r="O99" s="62">
        <f t="shared" si="12"/>
        <v>15</v>
      </c>
      <c r="P99" s="62">
        <f t="shared" si="12"/>
        <v>5</v>
      </c>
      <c r="Q99" s="63">
        <f t="shared" si="12"/>
        <v>0.75</v>
      </c>
      <c r="R99" s="62">
        <f t="shared" si="12"/>
        <v>2</v>
      </c>
      <c r="S99" s="62">
        <f t="shared" si="12"/>
        <v>2</v>
      </c>
      <c r="T99" s="62">
        <f t="shared" si="12"/>
        <v>0</v>
      </c>
      <c r="U99" s="63">
        <f t="shared" si="12"/>
        <v>1</v>
      </c>
      <c r="V99" s="58">
        <f t="shared" si="10"/>
        <v>211</v>
      </c>
      <c r="W99" s="58">
        <f t="shared" si="10"/>
        <v>180</v>
      </c>
      <c r="X99" s="58">
        <f>V99-W99</f>
        <v>31</v>
      </c>
      <c r="Y99" s="59">
        <f>W99/V99</f>
        <v>0.85308056872037918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195</v>
      </c>
      <c r="H100" s="52">
        <f t="shared" si="13"/>
        <v>22</v>
      </c>
      <c r="I100" s="53">
        <f t="shared" si="13"/>
        <v>0.89861751152073732</v>
      </c>
      <c r="J100" s="52">
        <f t="shared" si="13"/>
        <v>11</v>
      </c>
      <c r="K100" s="52">
        <f t="shared" si="13"/>
        <v>0</v>
      </c>
      <c r="L100" s="52">
        <f t="shared" si="13"/>
        <v>11</v>
      </c>
      <c r="M100" s="53">
        <f t="shared" si="13"/>
        <v>0</v>
      </c>
      <c r="N100" s="52">
        <f t="shared" si="13"/>
        <v>29</v>
      </c>
      <c r="O100" s="52">
        <f t="shared" si="13"/>
        <v>19</v>
      </c>
      <c r="P100" s="52">
        <f t="shared" si="13"/>
        <v>10</v>
      </c>
      <c r="Q100" s="53">
        <f t="shared" si="13"/>
        <v>0.65517241379310343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214</v>
      </c>
      <c r="X100" s="58">
        <f>V100-W100</f>
        <v>43</v>
      </c>
      <c r="Y100" s="59">
        <f>W100/V100</f>
        <v>0.83268482490272377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1129</v>
      </c>
      <c r="H101" s="52">
        <f t="shared" si="14"/>
        <v>134</v>
      </c>
      <c r="I101" s="53">
        <f t="shared" si="14"/>
        <v>0.89390340459224071</v>
      </c>
      <c r="J101" s="52">
        <f t="shared" si="14"/>
        <v>68</v>
      </c>
      <c r="K101" s="52">
        <f t="shared" si="14"/>
        <v>31</v>
      </c>
      <c r="L101" s="52">
        <f t="shared" si="14"/>
        <v>37</v>
      </c>
      <c r="M101" s="53">
        <f t="shared" si="14"/>
        <v>0.45588235294117646</v>
      </c>
      <c r="N101" s="52">
        <f t="shared" si="14"/>
        <v>176</v>
      </c>
      <c r="O101" s="52">
        <f t="shared" si="14"/>
        <v>98</v>
      </c>
      <c r="P101" s="52">
        <f t="shared" si="14"/>
        <v>78</v>
      </c>
      <c r="Q101" s="53">
        <f t="shared" si="14"/>
        <v>0.55681818181818177</v>
      </c>
      <c r="R101" s="54">
        <f>R87</f>
        <v>11</v>
      </c>
      <c r="S101" s="54">
        <f>S87</f>
        <v>4</v>
      </c>
      <c r="T101" s="54">
        <f>T87</f>
        <v>7</v>
      </c>
      <c r="U101" s="53">
        <f>U87</f>
        <v>0.36363636363636365</v>
      </c>
      <c r="V101" s="58">
        <f t="shared" si="10"/>
        <v>1518</v>
      </c>
      <c r="W101" s="58">
        <f t="shared" si="10"/>
        <v>1262</v>
      </c>
      <c r="X101" s="58">
        <f>V101-W101</f>
        <v>256</v>
      </c>
      <c r="Y101" s="59">
        <f>W101/V101</f>
        <v>0.83135704874835314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173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1160</v>
      </c>
      <c r="M114" s="117"/>
      <c r="N114" s="117"/>
      <c r="O114" s="117">
        <f>I114-L114</f>
        <v>171</v>
      </c>
      <c r="P114" s="117"/>
      <c r="Q114" s="117"/>
      <c r="R114" s="118">
        <f>L114/I114</f>
        <v>0.87152516904583022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102</v>
      </c>
      <c r="M115" s="117"/>
      <c r="N115" s="117"/>
      <c r="O115" s="117">
        <f>I115-L115</f>
        <v>85</v>
      </c>
      <c r="P115" s="117"/>
      <c r="Q115" s="117"/>
      <c r="R115" s="118">
        <f>L115/I115</f>
        <v>0.54545454545454541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1262</v>
      </c>
      <c r="M116" s="117"/>
      <c r="N116" s="117"/>
      <c r="O116" s="117">
        <f>SUM(O114:O115)</f>
        <v>256</v>
      </c>
      <c r="P116" s="117"/>
      <c r="Q116" s="117"/>
      <c r="R116" s="118">
        <f>L116/I116</f>
        <v>0.83135704874835314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1845</v>
      </c>
      <c r="G122" s="67">
        <v>949</v>
      </c>
      <c r="H122" s="67">
        <f>F122-G122</f>
        <v>896</v>
      </c>
      <c r="I122" s="68">
        <f>G122/F122</f>
        <v>0.51436314363143631</v>
      </c>
      <c r="J122" s="67">
        <v>419</v>
      </c>
      <c r="K122" s="67">
        <v>153</v>
      </c>
      <c r="L122" s="67">
        <f>J122-K122</f>
        <v>266</v>
      </c>
      <c r="M122" s="68">
        <f>K122/J122</f>
        <v>0.36515513126491644</v>
      </c>
    </row>
    <row r="123" spans="5:20">
      <c r="E123" s="64" t="s">
        <v>61</v>
      </c>
      <c r="F123" s="67">
        <v>1214</v>
      </c>
      <c r="G123" s="67">
        <v>484</v>
      </c>
      <c r="H123" s="67">
        <f>F123-G123</f>
        <v>730</v>
      </c>
      <c r="I123" s="68">
        <f>G123/F123</f>
        <v>0.39868204283360792</v>
      </c>
      <c r="J123" s="67">
        <v>387</v>
      </c>
      <c r="K123" s="67">
        <v>101</v>
      </c>
      <c r="L123" s="67">
        <f>J123-K123</f>
        <v>286</v>
      </c>
      <c r="M123" s="68">
        <f>K123/J123</f>
        <v>0.26098191214470284</v>
      </c>
    </row>
    <row r="124" spans="5:20">
      <c r="E124" s="64" t="s">
        <v>85</v>
      </c>
      <c r="F124" s="67">
        <v>1194</v>
      </c>
      <c r="G124" s="67">
        <v>519</v>
      </c>
      <c r="H124" s="67">
        <f>F124-G124</f>
        <v>675</v>
      </c>
      <c r="I124" s="68">
        <f>G124/F124</f>
        <v>0.43467336683417085</v>
      </c>
      <c r="J124" s="67">
        <v>350</v>
      </c>
      <c r="K124" s="67">
        <v>136</v>
      </c>
      <c r="L124" s="67">
        <f>J124-K124</f>
        <v>214</v>
      </c>
      <c r="M124" s="68">
        <f>K124/J124</f>
        <v>0.38857142857142857</v>
      </c>
    </row>
    <row r="125" spans="5:20">
      <c r="E125" s="64" t="s">
        <v>109</v>
      </c>
      <c r="F125" s="67">
        <v>1755</v>
      </c>
      <c r="G125" s="67">
        <v>823</v>
      </c>
      <c r="H125" s="67">
        <f>F125-G125</f>
        <v>932</v>
      </c>
      <c r="I125" s="68">
        <f>G125/F125</f>
        <v>0.46894586894586893</v>
      </c>
      <c r="J125" s="67">
        <v>449</v>
      </c>
      <c r="K125" s="67">
        <v>123</v>
      </c>
      <c r="L125" s="67">
        <f>J125-K125</f>
        <v>326</v>
      </c>
      <c r="M125" s="68">
        <f>K125/J125</f>
        <v>0.27394209354120269</v>
      </c>
    </row>
    <row r="126" spans="5:20">
      <c r="E126" s="64" t="s">
        <v>138</v>
      </c>
      <c r="F126" s="64">
        <f>F122+F123+F124+F125</f>
        <v>6008</v>
      </c>
      <c r="G126" s="64">
        <f>G122+G123+G124+G125</f>
        <v>2775</v>
      </c>
      <c r="H126" s="64">
        <f>H122+H123+H124+H125</f>
        <v>3233</v>
      </c>
      <c r="I126" s="69">
        <f>G126/F126</f>
        <v>0.46188415446071907</v>
      </c>
      <c r="J126" s="64">
        <f>J122+J123+J124+J125</f>
        <v>1605</v>
      </c>
      <c r="K126" s="64">
        <f>K122+K123+K124+K125</f>
        <v>513</v>
      </c>
      <c r="L126" s="64">
        <f>L122+L123+L124+L125</f>
        <v>1092</v>
      </c>
      <c r="M126" s="69">
        <f>K126/J126</f>
        <v>0.31962616822429907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172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665</v>
      </c>
      <c r="H144" s="72">
        <f>F144-G144</f>
        <v>48</v>
      </c>
      <c r="I144" s="73">
        <f>G144/F144</f>
        <v>0.93267882187938289</v>
      </c>
      <c r="J144" s="74">
        <f t="shared" ref="J144:K148" si="16">F122</f>
        <v>1845</v>
      </c>
      <c r="K144" s="74">
        <f t="shared" si="16"/>
        <v>949</v>
      </c>
      <c r="L144" s="75">
        <f>J144-K144</f>
        <v>896</v>
      </c>
      <c r="M144" s="73">
        <f>K144/J144</f>
        <v>0.51436314363143631</v>
      </c>
      <c r="N144" s="72">
        <f t="shared" ref="N144:O148" si="17">N97+R97</f>
        <v>111</v>
      </c>
      <c r="O144" s="72">
        <f t="shared" si="17"/>
        <v>58</v>
      </c>
      <c r="P144" s="72">
        <f>N144-O144</f>
        <v>53</v>
      </c>
      <c r="Q144" s="73">
        <f>O144/N144</f>
        <v>0.52252252252252251</v>
      </c>
      <c r="R144" s="74">
        <f t="shared" ref="R144:S148" si="18">J122</f>
        <v>419</v>
      </c>
      <c r="S144" s="74">
        <f t="shared" si="18"/>
        <v>153</v>
      </c>
      <c r="T144" s="75">
        <f>R144-S144</f>
        <v>266</v>
      </c>
      <c r="U144" s="73">
        <f>S144/R144</f>
        <v>0.36515513126491644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137</v>
      </c>
      <c r="H145" s="76">
        <f>F145-G145</f>
        <v>64</v>
      </c>
      <c r="I145" s="77">
        <f>G145/F145</f>
        <v>0.68159203980099503</v>
      </c>
      <c r="J145" s="78">
        <f t="shared" si="16"/>
        <v>1214</v>
      </c>
      <c r="K145" s="78">
        <f t="shared" si="16"/>
        <v>484</v>
      </c>
      <c r="L145" s="79">
        <f>J145-K145</f>
        <v>730</v>
      </c>
      <c r="M145" s="77">
        <f>K145/J145</f>
        <v>0.39868204283360792</v>
      </c>
      <c r="N145" s="76">
        <f t="shared" si="17"/>
        <v>25</v>
      </c>
      <c r="O145" s="76">
        <f t="shared" si="17"/>
        <v>8</v>
      </c>
      <c r="P145" s="76">
        <f>N145-O145</f>
        <v>17</v>
      </c>
      <c r="Q145" s="77">
        <f>O145/N145</f>
        <v>0.32</v>
      </c>
      <c r="R145" s="78">
        <f t="shared" si="18"/>
        <v>387</v>
      </c>
      <c r="S145" s="78">
        <f t="shared" si="18"/>
        <v>101</v>
      </c>
      <c r="T145" s="79">
        <f>R145-S145</f>
        <v>286</v>
      </c>
      <c r="U145" s="77">
        <f>S145/R145</f>
        <v>0.26098191214470284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163</v>
      </c>
      <c r="H146" s="80">
        <f>F146-G146</f>
        <v>26</v>
      </c>
      <c r="I146" s="81">
        <f>G146/F146</f>
        <v>0.86243386243386244</v>
      </c>
      <c r="J146" s="82">
        <f t="shared" si="16"/>
        <v>1194</v>
      </c>
      <c r="K146" s="82">
        <f t="shared" si="16"/>
        <v>519</v>
      </c>
      <c r="L146" s="83">
        <f>J146-K146</f>
        <v>675</v>
      </c>
      <c r="M146" s="81">
        <f>K146/J146</f>
        <v>0.43467336683417085</v>
      </c>
      <c r="N146" s="80">
        <f t="shared" si="17"/>
        <v>22</v>
      </c>
      <c r="O146" s="80">
        <f t="shared" si="17"/>
        <v>17</v>
      </c>
      <c r="P146" s="80">
        <f>N146-O146</f>
        <v>5</v>
      </c>
      <c r="Q146" s="81">
        <f>O146/N146</f>
        <v>0.77272727272727271</v>
      </c>
      <c r="R146" s="82">
        <f t="shared" si="18"/>
        <v>350</v>
      </c>
      <c r="S146" s="82">
        <f t="shared" si="18"/>
        <v>136</v>
      </c>
      <c r="T146" s="83">
        <f>R146-S146</f>
        <v>214</v>
      </c>
      <c r="U146" s="81">
        <f>S146/R146</f>
        <v>0.38857142857142857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195</v>
      </c>
      <c r="H147" s="84">
        <f>F147-G147</f>
        <v>33</v>
      </c>
      <c r="I147" s="85">
        <f>G147/F147</f>
        <v>0.85526315789473684</v>
      </c>
      <c r="J147" s="86">
        <f t="shared" si="16"/>
        <v>1755</v>
      </c>
      <c r="K147" s="86">
        <f t="shared" si="16"/>
        <v>823</v>
      </c>
      <c r="L147" s="87">
        <f>J147-K147</f>
        <v>932</v>
      </c>
      <c r="M147" s="85">
        <f>K147/J147</f>
        <v>0.46894586894586893</v>
      </c>
      <c r="N147" s="84">
        <f t="shared" si="17"/>
        <v>29</v>
      </c>
      <c r="O147" s="84">
        <f t="shared" si="17"/>
        <v>19</v>
      </c>
      <c r="P147" s="84">
        <f>N147-O147</f>
        <v>10</v>
      </c>
      <c r="Q147" s="85">
        <f>O147/N147</f>
        <v>0.65517241379310343</v>
      </c>
      <c r="R147" s="86">
        <f t="shared" si="18"/>
        <v>449</v>
      </c>
      <c r="S147" s="86">
        <f t="shared" si="18"/>
        <v>123</v>
      </c>
      <c r="T147" s="87">
        <f>R147-S147</f>
        <v>326</v>
      </c>
      <c r="U147" s="85">
        <f>S147/R147</f>
        <v>0.27394209354120269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1160</v>
      </c>
      <c r="H148" s="88">
        <f>F148-G148</f>
        <v>171</v>
      </c>
      <c r="I148" s="89">
        <f>G148/F148</f>
        <v>0.87152516904583022</v>
      </c>
      <c r="J148" s="90">
        <f t="shared" si="16"/>
        <v>6008</v>
      </c>
      <c r="K148" s="90">
        <f t="shared" si="16"/>
        <v>2775</v>
      </c>
      <c r="L148" s="91">
        <f>J148-K148</f>
        <v>3233</v>
      </c>
      <c r="M148" s="89">
        <f>K148/J148</f>
        <v>0.46188415446071907</v>
      </c>
      <c r="N148" s="88">
        <f t="shared" si="17"/>
        <v>187</v>
      </c>
      <c r="O148" s="88">
        <f t="shared" si="17"/>
        <v>102</v>
      </c>
      <c r="P148" s="88">
        <f>N148-O148</f>
        <v>85</v>
      </c>
      <c r="Q148" s="89">
        <f>O148/N148</f>
        <v>0.54545454545454541</v>
      </c>
      <c r="R148" s="90">
        <f t="shared" si="18"/>
        <v>1605</v>
      </c>
      <c r="S148" s="90">
        <f t="shared" si="18"/>
        <v>513</v>
      </c>
      <c r="T148" s="91">
        <f>R148-S148</f>
        <v>1092</v>
      </c>
      <c r="U148" s="89">
        <f>S148/R148</f>
        <v>0.31962616822429907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48"/>
  <sheetViews>
    <sheetView topLeftCell="A49" zoomScale="65" zoomScaleNormal="65" workbookViewId="0">
      <selection activeCell="F7" sqref="F7"/>
    </sheetView>
  </sheetViews>
  <sheetFormatPr defaultColWidth="11.7109375" defaultRowHeight="15"/>
  <cols>
    <col min="1" max="1" width="12.140625" customWidth="1"/>
    <col min="2" max="4" width="10.28515625" customWidth="1"/>
    <col min="5" max="5" width="65" customWidth="1"/>
    <col min="6" max="6" width="10.28515625" customWidth="1"/>
    <col min="7" max="64" width="8.85546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12</v>
      </c>
      <c r="S6" s="15" t="s">
        <v>13</v>
      </c>
      <c r="T6" s="15" t="s">
        <v>14</v>
      </c>
      <c r="U6" s="15" t="s">
        <v>15</v>
      </c>
    </row>
    <row r="7" spans="1:21">
      <c r="A7" s="8" t="s">
        <v>16</v>
      </c>
      <c r="B7" s="16">
        <v>1</v>
      </c>
      <c r="C7" s="17" t="s">
        <v>17</v>
      </c>
      <c r="D7" s="17">
        <v>13669</v>
      </c>
      <c r="E7" s="18" t="s">
        <v>18</v>
      </c>
      <c r="F7" s="19">
        <v>20</v>
      </c>
      <c r="G7" s="20">
        <v>17</v>
      </c>
      <c r="H7" s="19">
        <f>F7-G7</f>
        <v>3</v>
      </c>
      <c r="I7" s="21">
        <f>G7/F7</f>
        <v>0.85</v>
      </c>
      <c r="J7" s="21"/>
      <c r="K7" s="20"/>
      <c r="L7" s="19"/>
      <c r="M7" s="21"/>
      <c r="N7" s="19"/>
      <c r="O7" s="20"/>
      <c r="P7" s="19"/>
      <c r="Q7" s="21"/>
      <c r="R7" s="19"/>
      <c r="S7" s="20"/>
      <c r="T7" s="19"/>
      <c r="U7" s="21"/>
    </row>
    <row r="8" spans="1:21">
      <c r="A8" s="8"/>
      <c r="B8" s="7">
        <v>2</v>
      </c>
      <c r="C8" s="17" t="s">
        <v>19</v>
      </c>
      <c r="D8" s="17">
        <v>1401</v>
      </c>
      <c r="E8" s="18" t="s">
        <v>20</v>
      </c>
      <c r="F8" s="19">
        <v>57</v>
      </c>
      <c r="G8" s="20">
        <v>57</v>
      </c>
      <c r="H8" s="19">
        <f>F8-G8</f>
        <v>0</v>
      </c>
      <c r="I8" s="21">
        <f>G8/F8</f>
        <v>1</v>
      </c>
      <c r="J8" s="22">
        <v>1</v>
      </c>
      <c r="K8" s="20">
        <v>0</v>
      </c>
      <c r="L8" s="19">
        <f>J8-K8</f>
        <v>1</v>
      </c>
      <c r="M8" s="21">
        <f>K8/J8</f>
        <v>0</v>
      </c>
      <c r="N8" s="19">
        <v>10</v>
      </c>
      <c r="O8" s="20">
        <v>10</v>
      </c>
      <c r="P8" s="19">
        <f>N8-O8</f>
        <v>0</v>
      </c>
      <c r="Q8" s="21">
        <f>O8/N8</f>
        <v>1</v>
      </c>
      <c r="R8" s="19"/>
      <c r="S8" s="20"/>
      <c r="T8" s="19"/>
      <c r="U8" s="21"/>
    </row>
    <row r="9" spans="1:21">
      <c r="A9" s="8"/>
      <c r="B9" s="7"/>
      <c r="C9" s="6" t="s">
        <v>21</v>
      </c>
      <c r="D9" s="17">
        <v>1472</v>
      </c>
      <c r="E9" s="23" t="s">
        <v>22</v>
      </c>
      <c r="F9" s="19">
        <v>28</v>
      </c>
      <c r="G9" s="20">
        <v>26</v>
      </c>
      <c r="H9" s="19">
        <f>F9-G9</f>
        <v>2</v>
      </c>
      <c r="I9" s="21"/>
      <c r="J9" s="22">
        <v>2</v>
      </c>
      <c r="K9" s="20">
        <v>0</v>
      </c>
      <c r="L9" s="19">
        <f>J9-K9</f>
        <v>2</v>
      </c>
      <c r="M9" s="21"/>
      <c r="N9" s="19"/>
      <c r="O9" s="20"/>
      <c r="P9" s="19"/>
      <c r="Q9" s="21"/>
      <c r="R9" s="19"/>
      <c r="S9" s="20"/>
      <c r="T9" s="19"/>
      <c r="U9" s="21"/>
    </row>
    <row r="10" spans="1:21">
      <c r="A10" s="8"/>
      <c r="B10" s="7"/>
      <c r="C10" s="6"/>
      <c r="D10" s="17">
        <v>1441</v>
      </c>
      <c r="E10" s="23" t="s">
        <v>23</v>
      </c>
      <c r="F10" s="19"/>
      <c r="G10" s="20"/>
      <c r="H10" s="19"/>
      <c r="I10" s="21"/>
      <c r="J10" s="22"/>
      <c r="K10" s="20"/>
      <c r="L10" s="19"/>
      <c r="M10" s="21"/>
      <c r="N10" s="19">
        <v>10</v>
      </c>
      <c r="O10" s="20">
        <v>10</v>
      </c>
      <c r="P10" s="19">
        <f>N10-O10</f>
        <v>0</v>
      </c>
      <c r="Q10" s="21">
        <f>O10/N10</f>
        <v>1</v>
      </c>
      <c r="R10" s="19"/>
      <c r="S10" s="20"/>
      <c r="T10" s="19"/>
      <c r="U10" s="21"/>
    </row>
    <row r="11" spans="1:21">
      <c r="A11" s="8"/>
      <c r="B11" s="7"/>
      <c r="C11" s="6"/>
      <c r="D11" s="17">
        <v>1529</v>
      </c>
      <c r="E11" s="23" t="s">
        <v>24</v>
      </c>
      <c r="F11" s="19">
        <v>45</v>
      </c>
      <c r="G11" s="20">
        <v>44</v>
      </c>
      <c r="H11" s="19">
        <f t="shared" ref="H11:H17" si="0">F11-G11</f>
        <v>1</v>
      </c>
      <c r="I11" s="21">
        <f t="shared" ref="I11:I17" si="1">G11/F11</f>
        <v>0.97777777777777775</v>
      </c>
      <c r="J11" s="22"/>
      <c r="K11" s="20"/>
      <c r="L11" s="19"/>
      <c r="M11" s="21"/>
      <c r="N11" s="19"/>
      <c r="O11" s="20"/>
      <c r="P11" s="19"/>
      <c r="Q11" s="21"/>
      <c r="R11" s="19"/>
      <c r="S11" s="20"/>
      <c r="T11" s="19"/>
      <c r="U11" s="21"/>
    </row>
    <row r="12" spans="1:21">
      <c r="A12" s="8"/>
      <c r="B12" s="7"/>
      <c r="C12" s="6"/>
      <c r="D12" s="17">
        <v>1482</v>
      </c>
      <c r="E12" s="18" t="s">
        <v>25</v>
      </c>
      <c r="F12" s="19">
        <v>186</v>
      </c>
      <c r="G12" s="20">
        <v>186</v>
      </c>
      <c r="H12" s="19">
        <f t="shared" si="0"/>
        <v>0</v>
      </c>
      <c r="I12" s="21">
        <f t="shared" si="1"/>
        <v>1</v>
      </c>
      <c r="J12" s="22"/>
      <c r="K12" s="20"/>
      <c r="L12" s="19"/>
      <c r="M12" s="21"/>
      <c r="N12" s="19">
        <v>25</v>
      </c>
      <c r="O12" s="20">
        <v>1</v>
      </c>
      <c r="P12" s="19">
        <f>N12-O12</f>
        <v>24</v>
      </c>
      <c r="Q12" s="21">
        <f>O12/N12</f>
        <v>0.04</v>
      </c>
      <c r="R12" s="19"/>
      <c r="S12" s="20"/>
      <c r="T12" s="19"/>
      <c r="U12" s="21"/>
    </row>
    <row r="13" spans="1:21">
      <c r="A13" s="8"/>
      <c r="B13" s="7"/>
      <c r="C13" s="6" t="s">
        <v>26</v>
      </c>
      <c r="D13" s="17"/>
      <c r="E13" s="18" t="s">
        <v>27</v>
      </c>
      <c r="F13" s="19">
        <v>30</v>
      </c>
      <c r="G13" s="20">
        <v>30</v>
      </c>
      <c r="H13" s="19">
        <f t="shared" si="0"/>
        <v>0</v>
      </c>
      <c r="I13" s="21">
        <f t="shared" si="1"/>
        <v>1</v>
      </c>
      <c r="J13" s="22">
        <v>0</v>
      </c>
      <c r="K13" s="20"/>
      <c r="L13" s="19" t="s">
        <v>28</v>
      </c>
      <c r="M13" s="21"/>
      <c r="N13" s="19"/>
      <c r="O13" s="20"/>
      <c r="P13" s="19"/>
      <c r="Q13" s="21"/>
      <c r="R13" s="19"/>
      <c r="S13" s="20"/>
      <c r="T13" s="19"/>
      <c r="U13" s="21"/>
    </row>
    <row r="14" spans="1:21">
      <c r="A14" s="8"/>
      <c r="B14" s="7"/>
      <c r="C14" s="6"/>
      <c r="D14" s="17"/>
      <c r="E14" s="18" t="s">
        <v>29</v>
      </c>
      <c r="F14" s="19">
        <v>30</v>
      </c>
      <c r="G14" s="20">
        <v>28</v>
      </c>
      <c r="H14" s="19">
        <f t="shared" si="0"/>
        <v>2</v>
      </c>
      <c r="I14" s="21">
        <f t="shared" si="1"/>
        <v>0.93333333333333335</v>
      </c>
      <c r="J14" s="22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</row>
    <row r="15" spans="1:21">
      <c r="A15" s="8"/>
      <c r="B15" s="7"/>
      <c r="C15" s="6"/>
      <c r="D15" s="17"/>
      <c r="E15" s="18" t="s">
        <v>30</v>
      </c>
      <c r="F15" s="19">
        <v>2</v>
      </c>
      <c r="G15" s="20">
        <v>1</v>
      </c>
      <c r="H15" s="19">
        <f t="shared" si="0"/>
        <v>1</v>
      </c>
      <c r="I15" s="21">
        <f t="shared" si="1"/>
        <v>0.5</v>
      </c>
      <c r="J15" s="22"/>
      <c r="K15" s="20"/>
      <c r="L15" s="19"/>
      <c r="M15" s="21"/>
      <c r="N15" s="19"/>
      <c r="O15" s="20"/>
      <c r="P15" s="19"/>
      <c r="Q15" s="21"/>
      <c r="R15" s="19"/>
      <c r="S15" s="20"/>
      <c r="T15" s="19"/>
      <c r="U15" s="21"/>
    </row>
    <row r="16" spans="1:21">
      <c r="A16" s="8"/>
      <c r="B16" s="7"/>
      <c r="C16" s="6"/>
      <c r="D16" s="17"/>
      <c r="E16" s="18" t="s">
        <v>31</v>
      </c>
      <c r="F16" s="19">
        <v>28</v>
      </c>
      <c r="G16" s="20">
        <v>25</v>
      </c>
      <c r="H16" s="19">
        <f t="shared" si="0"/>
        <v>3</v>
      </c>
      <c r="I16" s="21">
        <f t="shared" si="1"/>
        <v>0.8928571428571429</v>
      </c>
      <c r="J16" s="22"/>
      <c r="K16" s="20"/>
      <c r="L16" s="19"/>
      <c r="M16" s="21"/>
      <c r="N16" s="19"/>
      <c r="O16" s="20"/>
      <c r="P16" s="19"/>
      <c r="Q16" s="21"/>
      <c r="R16" s="19"/>
      <c r="S16" s="20"/>
      <c r="T16" s="19"/>
      <c r="U16" s="21"/>
    </row>
    <row r="17" spans="1:21">
      <c r="A17" s="8"/>
      <c r="B17" s="7"/>
      <c r="C17" s="6"/>
      <c r="D17" s="17"/>
      <c r="E17" s="18" t="s">
        <v>32</v>
      </c>
      <c r="F17" s="19">
        <v>30</v>
      </c>
      <c r="G17" s="20">
        <v>30</v>
      </c>
      <c r="H17" s="19">
        <f t="shared" si="0"/>
        <v>0</v>
      </c>
      <c r="I17" s="21">
        <f t="shared" si="1"/>
        <v>1</v>
      </c>
      <c r="J17" s="22"/>
      <c r="K17" s="20"/>
      <c r="L17" s="19"/>
      <c r="M17" s="21"/>
      <c r="N17" s="19">
        <v>2</v>
      </c>
      <c r="O17" s="20">
        <v>0</v>
      </c>
      <c r="P17" s="19">
        <f>N17-O17</f>
        <v>2</v>
      </c>
      <c r="Q17" s="21">
        <f>O17/N17</f>
        <v>0</v>
      </c>
      <c r="R17" s="19"/>
      <c r="S17" s="20"/>
      <c r="T17" s="19"/>
      <c r="U17" s="21"/>
    </row>
    <row r="18" spans="1:21">
      <c r="A18" s="8"/>
      <c r="B18" s="7"/>
      <c r="C18" s="6"/>
      <c r="D18" s="17"/>
      <c r="E18" s="18" t="s">
        <v>33</v>
      </c>
      <c r="F18" s="19"/>
      <c r="G18" s="20"/>
      <c r="H18" s="19"/>
      <c r="I18" s="21"/>
      <c r="J18" s="22"/>
      <c r="K18" s="20"/>
      <c r="L18" s="19"/>
      <c r="M18" s="21"/>
      <c r="N18" s="19">
        <v>34</v>
      </c>
      <c r="O18" s="20">
        <v>28</v>
      </c>
      <c r="P18" s="19">
        <f>N18-O18</f>
        <v>6</v>
      </c>
      <c r="Q18" s="21">
        <f>O18/N18</f>
        <v>0.82352941176470584</v>
      </c>
      <c r="R18" s="19"/>
      <c r="S18" s="20"/>
      <c r="T18" s="19"/>
      <c r="U18" s="21"/>
    </row>
    <row r="19" spans="1:21">
      <c r="A19" s="8"/>
      <c r="B19" s="7"/>
      <c r="C19" s="6"/>
      <c r="D19" s="17"/>
      <c r="E19" s="18" t="s">
        <v>34</v>
      </c>
      <c r="F19" s="19">
        <v>29</v>
      </c>
      <c r="G19" s="20">
        <v>29</v>
      </c>
      <c r="H19" s="19">
        <f t="shared" ref="H19:H26" si="2">F19-G19</f>
        <v>0</v>
      </c>
      <c r="I19" s="21">
        <f t="shared" ref="I19:I26" si="3">G19/F19</f>
        <v>1</v>
      </c>
      <c r="J19" s="22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</row>
    <row r="20" spans="1:21">
      <c r="A20" s="8"/>
      <c r="B20" s="7"/>
      <c r="C20" s="6"/>
      <c r="D20" s="17"/>
      <c r="E20" s="18" t="s">
        <v>35</v>
      </c>
      <c r="F20" s="19">
        <v>10</v>
      </c>
      <c r="G20" s="20">
        <v>10</v>
      </c>
      <c r="H20" s="19">
        <f t="shared" si="2"/>
        <v>0</v>
      </c>
      <c r="I20" s="21">
        <f t="shared" si="3"/>
        <v>1</v>
      </c>
      <c r="J20" s="22"/>
      <c r="K20" s="20"/>
      <c r="L20" s="19"/>
      <c r="M20" s="21"/>
      <c r="N20" s="19"/>
      <c r="O20" s="20"/>
      <c r="P20" s="19"/>
      <c r="Q20" s="21"/>
      <c r="R20" s="19"/>
      <c r="S20" s="20"/>
      <c r="T20" s="19"/>
      <c r="U20" s="21"/>
    </row>
    <row r="21" spans="1:21">
      <c r="A21" s="8"/>
      <c r="B21" s="7"/>
      <c r="C21" s="6"/>
      <c r="D21" s="17"/>
      <c r="E21" s="18" t="s">
        <v>36</v>
      </c>
      <c r="F21" s="19">
        <v>8</v>
      </c>
      <c r="G21" s="20">
        <v>5</v>
      </c>
      <c r="H21" s="19">
        <f t="shared" si="2"/>
        <v>3</v>
      </c>
      <c r="I21" s="21">
        <f t="shared" si="3"/>
        <v>0.625</v>
      </c>
      <c r="J21" s="22"/>
      <c r="K21" s="20"/>
      <c r="L21" s="19"/>
      <c r="M21" s="21"/>
      <c r="N21" s="19"/>
      <c r="O21" s="20"/>
      <c r="P21" s="19"/>
      <c r="Q21" s="21"/>
      <c r="R21" s="19"/>
      <c r="S21" s="20"/>
      <c r="T21" s="19"/>
      <c r="U21" s="21"/>
    </row>
    <row r="22" spans="1:21">
      <c r="A22" s="8"/>
      <c r="B22" s="7"/>
      <c r="C22" s="6"/>
      <c r="D22" s="17"/>
      <c r="E22" s="18" t="s">
        <v>37</v>
      </c>
      <c r="F22" s="19">
        <v>20</v>
      </c>
      <c r="G22" s="20">
        <v>14</v>
      </c>
      <c r="H22" s="19">
        <f t="shared" si="2"/>
        <v>6</v>
      </c>
      <c r="I22" s="21">
        <f t="shared" si="3"/>
        <v>0.7</v>
      </c>
      <c r="J22" s="22"/>
      <c r="K22" s="20"/>
      <c r="L22" s="19"/>
      <c r="M22" s="21"/>
      <c r="N22" s="19">
        <v>4</v>
      </c>
      <c r="O22" s="20">
        <v>1</v>
      </c>
      <c r="P22" s="19">
        <f>N22-O22</f>
        <v>3</v>
      </c>
      <c r="Q22" s="21">
        <f>O22/N22</f>
        <v>0.25</v>
      </c>
      <c r="R22" s="19"/>
      <c r="S22" s="20"/>
      <c r="T22" s="19"/>
      <c r="U22" s="21"/>
    </row>
    <row r="23" spans="1:21">
      <c r="A23" s="8"/>
      <c r="B23" s="7"/>
      <c r="C23" s="6"/>
      <c r="D23" s="17"/>
      <c r="E23" s="18" t="s">
        <v>38</v>
      </c>
      <c r="F23" s="19">
        <v>40</v>
      </c>
      <c r="G23" s="20">
        <v>40</v>
      </c>
      <c r="H23" s="19">
        <f t="shared" si="2"/>
        <v>0</v>
      </c>
      <c r="I23" s="21">
        <f t="shared" si="3"/>
        <v>1</v>
      </c>
      <c r="J23" s="22"/>
      <c r="K23" s="20"/>
      <c r="L23" s="19"/>
      <c r="M23" s="21"/>
      <c r="N23" s="19">
        <v>8</v>
      </c>
      <c r="O23" s="20">
        <v>5</v>
      </c>
      <c r="P23" s="19">
        <f>N23-O23</f>
        <v>3</v>
      </c>
      <c r="Q23" s="21">
        <f>O23/N23</f>
        <v>0.625</v>
      </c>
      <c r="R23" s="19"/>
      <c r="S23" s="20"/>
      <c r="T23" s="19"/>
      <c r="U23" s="21"/>
    </row>
    <row r="24" spans="1:21">
      <c r="A24" s="8"/>
      <c r="B24" s="7"/>
      <c r="C24" s="17" t="s">
        <v>39</v>
      </c>
      <c r="D24" s="17"/>
      <c r="E24" s="18" t="s">
        <v>40</v>
      </c>
      <c r="F24" s="19">
        <v>10</v>
      </c>
      <c r="G24" s="20">
        <v>10</v>
      </c>
      <c r="H24" s="19">
        <f t="shared" si="2"/>
        <v>0</v>
      </c>
      <c r="I24" s="21">
        <f t="shared" si="3"/>
        <v>1</v>
      </c>
      <c r="J24" s="22"/>
      <c r="K24" s="20"/>
      <c r="L24" s="19"/>
      <c r="M24" s="21"/>
      <c r="N24" s="19"/>
      <c r="O24" s="20"/>
      <c r="P24" s="19"/>
      <c r="Q24" s="21"/>
      <c r="R24" s="19"/>
      <c r="S24" s="20"/>
      <c r="T24" s="19"/>
      <c r="U24" s="21"/>
    </row>
    <row r="25" spans="1:21">
      <c r="A25" s="8"/>
      <c r="B25" s="7"/>
      <c r="C25" s="17" t="s">
        <v>41</v>
      </c>
      <c r="D25" s="17"/>
      <c r="E25" s="18" t="s">
        <v>42</v>
      </c>
      <c r="F25" s="19">
        <v>9</v>
      </c>
      <c r="G25" s="20">
        <v>0</v>
      </c>
      <c r="H25" s="19">
        <f t="shared" si="2"/>
        <v>9</v>
      </c>
      <c r="I25" s="21">
        <f t="shared" si="3"/>
        <v>0</v>
      </c>
      <c r="J25" s="22"/>
      <c r="K25" s="20"/>
      <c r="L25" s="19"/>
      <c r="M25" s="21"/>
      <c r="N25" s="19">
        <v>3</v>
      </c>
      <c r="O25" s="20">
        <v>0</v>
      </c>
      <c r="P25" s="19">
        <f>N25-O25</f>
        <v>3</v>
      </c>
      <c r="Q25" s="21">
        <f>O25/N25</f>
        <v>0</v>
      </c>
      <c r="R25" s="19"/>
      <c r="S25" s="20"/>
      <c r="T25" s="19"/>
      <c r="U25" s="21"/>
    </row>
    <row r="26" spans="1:21">
      <c r="A26" s="8"/>
      <c r="B26" s="7">
        <v>3</v>
      </c>
      <c r="C26" s="17" t="s">
        <v>43</v>
      </c>
      <c r="D26" s="17">
        <v>2414</v>
      </c>
      <c r="E26" s="18" t="s">
        <v>44</v>
      </c>
      <c r="F26" s="19">
        <v>9</v>
      </c>
      <c r="G26" s="20">
        <v>9</v>
      </c>
      <c r="H26" s="19">
        <f t="shared" si="2"/>
        <v>0</v>
      </c>
      <c r="I26" s="21">
        <f t="shared" si="3"/>
        <v>1</v>
      </c>
      <c r="J26" s="22"/>
      <c r="K26" s="20"/>
      <c r="L26" s="19"/>
      <c r="M26" s="21"/>
      <c r="N26" s="19"/>
      <c r="O26" s="20"/>
      <c r="P26" s="19"/>
      <c r="Q26" s="21"/>
      <c r="R26" s="19"/>
      <c r="S26" s="20"/>
      <c r="T26" s="19"/>
      <c r="U26" s="21"/>
    </row>
    <row r="27" spans="1:21">
      <c r="A27" s="8"/>
      <c r="B27" s="7"/>
      <c r="C27" s="6" t="s">
        <v>45</v>
      </c>
      <c r="D27" s="17">
        <v>14747</v>
      </c>
      <c r="E27" s="18" t="s">
        <v>46</v>
      </c>
      <c r="F27" s="19"/>
      <c r="G27" s="20"/>
      <c r="H27" s="19"/>
      <c r="I27" s="21"/>
      <c r="J27" s="22">
        <v>0</v>
      </c>
      <c r="K27" s="20"/>
      <c r="L27" s="19">
        <f>J27-K27</f>
        <v>0</v>
      </c>
      <c r="M27" s="21"/>
      <c r="N27" s="19"/>
      <c r="O27" s="20"/>
      <c r="P27" s="19"/>
      <c r="Q27" s="21"/>
      <c r="R27" s="19"/>
      <c r="S27" s="20"/>
      <c r="T27" s="19"/>
      <c r="U27" s="21"/>
    </row>
    <row r="28" spans="1:21">
      <c r="A28" s="8"/>
      <c r="B28" s="7"/>
      <c r="C28" s="6"/>
      <c r="D28" s="17">
        <v>14887</v>
      </c>
      <c r="E28" s="18" t="s">
        <v>47</v>
      </c>
      <c r="F28" s="19">
        <v>12</v>
      </c>
      <c r="G28" s="20">
        <v>12</v>
      </c>
      <c r="H28" s="19">
        <f t="shared" ref="H28:H52" si="4">F28-G28</f>
        <v>0</v>
      </c>
      <c r="I28" s="21">
        <f t="shared" ref="I28:I59" si="5">G28/F28</f>
        <v>1</v>
      </c>
      <c r="J28" s="22">
        <v>4</v>
      </c>
      <c r="K28" s="20">
        <v>1</v>
      </c>
      <c r="L28" s="19">
        <f>J28-K28</f>
        <v>3</v>
      </c>
      <c r="M28" s="21">
        <f>K28/J28</f>
        <v>0.25</v>
      </c>
      <c r="N28" s="19"/>
      <c r="O28" s="20"/>
      <c r="P28" s="19"/>
      <c r="Q28" s="21"/>
      <c r="R28" s="19"/>
      <c r="S28" s="20"/>
      <c r="T28" s="19"/>
      <c r="U28" s="21"/>
    </row>
    <row r="29" spans="1:21">
      <c r="A29" s="8"/>
      <c r="B29" s="7"/>
      <c r="C29" s="6"/>
      <c r="D29" s="17">
        <v>14754</v>
      </c>
      <c r="E29" s="18" t="s">
        <v>48</v>
      </c>
      <c r="F29" s="19">
        <v>12</v>
      </c>
      <c r="G29" s="20">
        <v>12</v>
      </c>
      <c r="H29" s="19">
        <f t="shared" si="4"/>
        <v>0</v>
      </c>
      <c r="I29" s="21">
        <f t="shared" si="5"/>
        <v>1</v>
      </c>
      <c r="J29" s="22"/>
      <c r="K29" s="20"/>
      <c r="L29" s="19"/>
      <c r="M29" s="21"/>
      <c r="N29" s="19"/>
      <c r="O29" s="20"/>
      <c r="P29" s="19"/>
      <c r="Q29" s="21"/>
      <c r="R29" s="19"/>
      <c r="S29" s="20"/>
      <c r="T29" s="19"/>
      <c r="U29" s="21"/>
    </row>
    <row r="30" spans="1:21">
      <c r="A30" s="8"/>
      <c r="B30" s="7"/>
      <c r="C30" s="6"/>
      <c r="D30" s="17">
        <v>14701</v>
      </c>
      <c r="E30" s="18" t="s">
        <v>49</v>
      </c>
      <c r="F30" s="19">
        <v>22</v>
      </c>
      <c r="G30" s="20">
        <v>22</v>
      </c>
      <c r="H30" s="19">
        <f t="shared" si="4"/>
        <v>0</v>
      </c>
      <c r="I30" s="21">
        <f t="shared" si="5"/>
        <v>1</v>
      </c>
      <c r="J30" s="22">
        <v>8</v>
      </c>
      <c r="K30" s="20">
        <v>6</v>
      </c>
      <c r="L30" s="19">
        <f>J30-K30</f>
        <v>2</v>
      </c>
      <c r="M30" s="21">
        <f>K30/J30</f>
        <v>0.75</v>
      </c>
      <c r="N30" s="19"/>
      <c r="O30" s="20"/>
      <c r="P30" s="19"/>
      <c r="Q30" s="21"/>
      <c r="R30" s="19">
        <v>4</v>
      </c>
      <c r="S30" s="20">
        <v>1</v>
      </c>
      <c r="T30" s="19">
        <f>R30-S30</f>
        <v>3</v>
      </c>
      <c r="U30" s="21">
        <f>S30/R30</f>
        <v>0.25</v>
      </c>
    </row>
    <row r="31" spans="1:21">
      <c r="A31" s="8"/>
      <c r="B31" s="16">
        <v>4</v>
      </c>
      <c r="C31" s="17" t="s">
        <v>50</v>
      </c>
      <c r="D31" s="17">
        <v>9800</v>
      </c>
      <c r="E31" s="18" t="s">
        <v>51</v>
      </c>
      <c r="F31" s="19">
        <v>10</v>
      </c>
      <c r="G31" s="20">
        <v>9</v>
      </c>
      <c r="H31" s="19">
        <f t="shared" si="4"/>
        <v>1</v>
      </c>
      <c r="I31" s="21">
        <f t="shared" si="5"/>
        <v>0.9</v>
      </c>
      <c r="J31" s="22">
        <v>1</v>
      </c>
      <c r="K31" s="20"/>
      <c r="L31" s="19">
        <f>J31-K31</f>
        <v>1</v>
      </c>
      <c r="M31" s="21">
        <f>K31/J31</f>
        <v>0</v>
      </c>
      <c r="N31" s="19"/>
      <c r="O31" s="20"/>
      <c r="P31" s="19"/>
      <c r="Q31" s="21"/>
      <c r="R31" s="19"/>
      <c r="S31" s="20"/>
      <c r="T31" s="19"/>
      <c r="U31" s="21"/>
    </row>
    <row r="32" spans="1:21">
      <c r="A32" s="8"/>
      <c r="B32" s="5">
        <v>5</v>
      </c>
      <c r="C32" s="4" t="s">
        <v>52</v>
      </c>
      <c r="D32" s="25">
        <v>9258</v>
      </c>
      <c r="E32" s="23" t="s">
        <v>53</v>
      </c>
      <c r="F32" s="19">
        <v>20</v>
      </c>
      <c r="G32" s="20">
        <v>16</v>
      </c>
      <c r="H32" s="19">
        <f t="shared" si="4"/>
        <v>4</v>
      </c>
      <c r="I32" s="21">
        <f t="shared" si="5"/>
        <v>0.8</v>
      </c>
      <c r="J32" s="22">
        <v>0</v>
      </c>
      <c r="K32" s="20"/>
      <c r="L32" s="19">
        <f>J32-K32</f>
        <v>0</v>
      </c>
      <c r="M32" s="21"/>
      <c r="N32" s="19"/>
      <c r="O32" s="20"/>
      <c r="P32" s="19"/>
      <c r="Q32" s="21"/>
      <c r="R32" s="19"/>
      <c r="S32" s="20"/>
      <c r="T32" s="19"/>
      <c r="U32" s="21"/>
    </row>
    <row r="33" spans="1:21">
      <c r="A33" s="8"/>
      <c r="B33" s="5"/>
      <c r="C33" s="4"/>
      <c r="D33" s="25">
        <v>9222</v>
      </c>
      <c r="E33" s="23" t="s">
        <v>54</v>
      </c>
      <c r="F33" s="19">
        <v>9</v>
      </c>
      <c r="G33" s="20">
        <v>8</v>
      </c>
      <c r="H33" s="19">
        <f t="shared" si="4"/>
        <v>1</v>
      </c>
      <c r="I33" s="21">
        <f t="shared" si="5"/>
        <v>0.88888888888888884</v>
      </c>
      <c r="J33" s="22"/>
      <c r="K33" s="20"/>
      <c r="L33" s="19"/>
      <c r="M33" s="21"/>
      <c r="N33" s="19">
        <v>4</v>
      </c>
      <c r="O33" s="20">
        <v>1</v>
      </c>
      <c r="P33" s="19">
        <f>N33-O33</f>
        <v>3</v>
      </c>
      <c r="Q33" s="21">
        <f>O33/N33</f>
        <v>0.25</v>
      </c>
      <c r="R33" s="19"/>
      <c r="S33" s="20"/>
      <c r="T33" s="19"/>
      <c r="U33" s="21"/>
    </row>
    <row r="34" spans="1:21">
      <c r="A34" s="8"/>
      <c r="B34" s="5">
        <v>6</v>
      </c>
      <c r="C34" s="4" t="s">
        <v>55</v>
      </c>
      <c r="D34" s="25">
        <v>17975</v>
      </c>
      <c r="E34" s="23" t="s">
        <v>56</v>
      </c>
      <c r="F34" s="19">
        <v>6</v>
      </c>
      <c r="G34" s="20">
        <v>6</v>
      </c>
      <c r="H34" s="19">
        <f t="shared" si="4"/>
        <v>0</v>
      </c>
      <c r="I34" s="21">
        <f t="shared" si="5"/>
        <v>1</v>
      </c>
      <c r="J34" s="22"/>
      <c r="K34" s="20"/>
      <c r="L34" s="19" t="s">
        <v>28</v>
      </c>
      <c r="M34" s="21"/>
      <c r="N34" s="19">
        <v>4</v>
      </c>
      <c r="O34" s="20">
        <v>0</v>
      </c>
      <c r="P34" s="19">
        <f>N34-O34</f>
        <v>4</v>
      </c>
      <c r="Q34" s="21"/>
      <c r="R34" s="19"/>
      <c r="S34" s="20"/>
      <c r="T34" s="19"/>
      <c r="U34" s="21"/>
    </row>
    <row r="35" spans="1:21">
      <c r="A35" s="8"/>
      <c r="B35" s="5"/>
      <c r="C35" s="4"/>
      <c r="D35" s="25">
        <v>18075</v>
      </c>
      <c r="E35" s="23" t="s">
        <v>57</v>
      </c>
      <c r="F35" s="19">
        <v>5</v>
      </c>
      <c r="G35" s="20">
        <v>4</v>
      </c>
      <c r="H35" s="19">
        <f t="shared" si="4"/>
        <v>1</v>
      </c>
      <c r="I35" s="21">
        <f t="shared" si="5"/>
        <v>0.8</v>
      </c>
      <c r="J35" s="22"/>
      <c r="K35" s="20"/>
      <c r="L35" s="19" t="s">
        <v>28</v>
      </c>
      <c r="M35" s="21"/>
      <c r="N35" s="19">
        <v>3</v>
      </c>
      <c r="O35" s="20">
        <v>3</v>
      </c>
      <c r="P35" s="19">
        <f>N35-O35</f>
        <v>0</v>
      </c>
      <c r="Q35" s="21">
        <f>O35/N35</f>
        <v>1</v>
      </c>
      <c r="R35" s="19"/>
      <c r="S35" s="20"/>
      <c r="T35" s="19"/>
      <c r="U35" s="21"/>
    </row>
    <row r="36" spans="1:21">
      <c r="A36" s="8"/>
      <c r="B36" s="24">
        <v>21</v>
      </c>
      <c r="C36" s="25" t="s">
        <v>58</v>
      </c>
      <c r="D36" s="25">
        <v>17053</v>
      </c>
      <c r="E36" s="23" t="s">
        <v>59</v>
      </c>
      <c r="F36" s="19">
        <v>10</v>
      </c>
      <c r="G36" s="20">
        <v>7</v>
      </c>
      <c r="H36" s="19">
        <f t="shared" si="4"/>
        <v>3</v>
      </c>
      <c r="I36" s="21">
        <f t="shared" si="5"/>
        <v>0.7</v>
      </c>
      <c r="J36" s="22"/>
      <c r="K36" s="20"/>
      <c r="L36" s="19" t="s">
        <v>28</v>
      </c>
      <c r="M36" s="21"/>
      <c r="N36" s="19"/>
      <c r="O36" s="20"/>
      <c r="P36" s="19"/>
      <c r="Q36" s="21"/>
      <c r="R36" s="19"/>
      <c r="S36" s="20"/>
      <c r="T36" s="19"/>
      <c r="U36" s="21"/>
    </row>
    <row r="37" spans="1:21">
      <c r="A37" s="3" t="s">
        <v>60</v>
      </c>
      <c r="B37" s="3"/>
      <c r="C37" s="3"/>
      <c r="D37" s="3"/>
      <c r="E37" s="3"/>
      <c r="F37" s="27">
        <f>SUM(F7:F36)</f>
        <v>697</v>
      </c>
      <c r="G37" s="27">
        <f>SUM(G7:G36)</f>
        <v>657</v>
      </c>
      <c r="H37" s="27">
        <f t="shared" si="4"/>
        <v>40</v>
      </c>
      <c r="I37" s="28">
        <f t="shared" si="5"/>
        <v>0.94261119081779055</v>
      </c>
      <c r="J37" s="27">
        <f>SUM(J7:J36)</f>
        <v>16</v>
      </c>
      <c r="K37" s="27">
        <f>SUM(K7:K36)</f>
        <v>7</v>
      </c>
      <c r="L37" s="27">
        <f>J37-K37</f>
        <v>9</v>
      </c>
      <c r="M37" s="28">
        <f>K37/J37</f>
        <v>0.4375</v>
      </c>
      <c r="N37" s="27">
        <f>SUM(N7:N36)</f>
        <v>107</v>
      </c>
      <c r="O37" s="27">
        <f>SUM(O7:O36)</f>
        <v>59</v>
      </c>
      <c r="P37" s="27">
        <f>SUM(P7:P36)</f>
        <v>48</v>
      </c>
      <c r="Q37" s="28">
        <f>O37/N37</f>
        <v>0.55140186915887845</v>
      </c>
      <c r="R37" s="27">
        <f>SUM(R7:R36)</f>
        <v>4</v>
      </c>
      <c r="S37" s="27">
        <f>SUM(S7:S36)</f>
        <v>1</v>
      </c>
      <c r="T37" s="27">
        <f>SUM(T7:T36)</f>
        <v>3</v>
      </c>
      <c r="U37" s="28">
        <f>S37/R37</f>
        <v>0.25</v>
      </c>
    </row>
    <row r="38" spans="1:21">
      <c r="A38" s="2" t="s">
        <v>61</v>
      </c>
      <c r="B38" s="1">
        <v>7</v>
      </c>
      <c r="C38" s="96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1">
      <c r="A39" s="2"/>
      <c r="B39" s="1"/>
      <c r="C39" s="96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0</v>
      </c>
      <c r="P39" s="32">
        <f>N39-O39</f>
        <v>3</v>
      </c>
      <c r="Q39" s="34">
        <f>O39/N39</f>
        <v>0</v>
      </c>
      <c r="R39" s="32"/>
      <c r="S39" s="33"/>
      <c r="T39" s="32"/>
      <c r="U39" s="34"/>
    </row>
    <row r="40" spans="1:21">
      <c r="A40" s="2"/>
      <c r="B40" s="1"/>
      <c r="C40" s="30" t="s">
        <v>65</v>
      </c>
      <c r="D40" s="30">
        <v>13483</v>
      </c>
      <c r="E40" s="31" t="s">
        <v>66</v>
      </c>
      <c r="F40" s="32">
        <v>10</v>
      </c>
      <c r="G40" s="33">
        <v>7</v>
      </c>
      <c r="H40" s="32">
        <f t="shared" si="4"/>
        <v>3</v>
      </c>
      <c r="I40" s="34">
        <f t="shared" si="5"/>
        <v>0.7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1">
      <c r="A41" s="2"/>
      <c r="B41" s="1">
        <v>8</v>
      </c>
      <c r="C41" s="96" t="s">
        <v>67</v>
      </c>
      <c r="D41" s="30">
        <v>8752</v>
      </c>
      <c r="E41" s="31" t="s">
        <v>68</v>
      </c>
      <c r="F41" s="32">
        <v>10</v>
      </c>
      <c r="G41" s="33">
        <v>1</v>
      </c>
      <c r="H41" s="32">
        <f t="shared" si="4"/>
        <v>9</v>
      </c>
      <c r="I41" s="34">
        <f t="shared" si="5"/>
        <v>0.1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1">
      <c r="A42" s="2"/>
      <c r="B42" s="1"/>
      <c r="C42" s="96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1">
      <c r="A43" s="2"/>
      <c r="B43" s="1"/>
      <c r="C43" s="96"/>
      <c r="D43" s="30">
        <v>8747</v>
      </c>
      <c r="E43" s="31" t="s">
        <v>70</v>
      </c>
      <c r="F43" s="32">
        <v>15</v>
      </c>
      <c r="G43" s="33">
        <v>14</v>
      </c>
      <c r="H43" s="32">
        <f t="shared" si="4"/>
        <v>1</v>
      </c>
      <c r="I43" s="34">
        <f t="shared" si="5"/>
        <v>0.93333333333333335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1">
      <c r="A44" s="2"/>
      <c r="B44" s="1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1">
      <c r="A45" s="2"/>
      <c r="B45" s="1"/>
      <c r="C45" s="96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5</v>
      </c>
      <c r="S45" s="33">
        <v>3</v>
      </c>
      <c r="T45" s="32">
        <f>R45-S45</f>
        <v>2</v>
      </c>
      <c r="U45" s="34">
        <f>S45/R45</f>
        <v>0.6</v>
      </c>
    </row>
    <row r="46" spans="1:21">
      <c r="A46" s="2"/>
      <c r="B46" s="1"/>
      <c r="C46" s="96"/>
      <c r="D46" s="30">
        <v>8639</v>
      </c>
      <c r="E46" s="31" t="s">
        <v>75</v>
      </c>
      <c r="F46" s="32">
        <v>30</v>
      </c>
      <c r="G46" s="33">
        <v>28</v>
      </c>
      <c r="H46" s="32">
        <f t="shared" si="4"/>
        <v>2</v>
      </c>
      <c r="I46" s="34">
        <f t="shared" si="5"/>
        <v>0.93333333333333335</v>
      </c>
      <c r="J46" s="35">
        <v>14</v>
      </c>
      <c r="K46" s="33"/>
      <c r="L46" s="32">
        <f>J46-K46</f>
        <v>14</v>
      </c>
      <c r="M46" s="34">
        <f>K46/J46</f>
        <v>0</v>
      </c>
      <c r="N46" s="32"/>
      <c r="O46" s="33"/>
      <c r="P46" s="32"/>
      <c r="Q46" s="34"/>
      <c r="R46" s="32"/>
      <c r="S46" s="33"/>
      <c r="T46" s="32"/>
      <c r="U46" s="34"/>
    </row>
    <row r="47" spans="1:21">
      <c r="A47" s="2"/>
      <c r="B47" s="1">
        <v>10</v>
      </c>
      <c r="C47" s="96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1">
      <c r="A48" s="2"/>
      <c r="B48" s="1"/>
      <c r="C48" s="96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12</v>
      </c>
      <c r="L48" s="32">
        <f>J48-K48</f>
        <v>2</v>
      </c>
      <c r="M48" s="34">
        <f>K48/J48</f>
        <v>0.8571428571428571</v>
      </c>
      <c r="N48" s="32"/>
      <c r="O48" s="33"/>
      <c r="P48" s="32"/>
      <c r="Q48" s="34"/>
      <c r="R48" s="32"/>
      <c r="S48" s="33"/>
      <c r="T48" s="32"/>
      <c r="U48" s="34"/>
    </row>
    <row r="49" spans="1:21">
      <c r="A49" s="2"/>
      <c r="B49" s="1"/>
      <c r="C49" s="96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1">
      <c r="A50" s="2"/>
      <c r="B50" s="1"/>
      <c r="C50" s="96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1">
      <c r="A51" s="2"/>
      <c r="B51" s="1"/>
      <c r="C51" s="96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1">
      <c r="A52" s="2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1">
      <c r="A53" s="3" t="s">
        <v>84</v>
      </c>
      <c r="B53" s="3"/>
      <c r="C53" s="3"/>
      <c r="D53" s="3"/>
      <c r="E53" s="3"/>
      <c r="F53" s="27">
        <f>SUM(F38:F52)</f>
        <v>165</v>
      </c>
      <c r="G53" s="27">
        <f>SUM(G38:G52)</f>
        <v>121</v>
      </c>
      <c r="H53" s="27">
        <f>SUM(H38:H52)</f>
        <v>44</v>
      </c>
      <c r="I53" s="28">
        <f t="shared" si="5"/>
        <v>0.73333333333333328</v>
      </c>
      <c r="J53" s="27">
        <f>SUM(J38:J52)</f>
        <v>36</v>
      </c>
      <c r="K53" s="27">
        <f>SUM(K38:K52)</f>
        <v>19</v>
      </c>
      <c r="L53" s="27">
        <f>SUM(L38:L52)</f>
        <v>17</v>
      </c>
      <c r="M53" s="28">
        <f>K53/J53</f>
        <v>0.52777777777777779</v>
      </c>
      <c r="N53" s="27">
        <f>SUM(N38:N52)</f>
        <v>20</v>
      </c>
      <c r="O53" s="27">
        <f>SUM(O38:O52)</f>
        <v>7</v>
      </c>
      <c r="P53" s="27">
        <f>N53-O53</f>
        <v>13</v>
      </c>
      <c r="Q53" s="28">
        <f>O53/N53</f>
        <v>0.35</v>
      </c>
      <c r="R53" s="27">
        <f>SUM(R38:R52)</f>
        <v>5</v>
      </c>
      <c r="S53" s="27">
        <f>SUM(S38:S52)</f>
        <v>3</v>
      </c>
      <c r="T53" s="27">
        <f>R53-S53</f>
        <v>2</v>
      </c>
      <c r="U53" s="28">
        <f>S53/R53</f>
        <v>0.6</v>
      </c>
    </row>
    <row r="54" spans="1:21">
      <c r="A54" s="97" t="s">
        <v>85</v>
      </c>
      <c r="B54" s="98">
        <v>11</v>
      </c>
      <c r="C54" s="99" t="s">
        <v>86</v>
      </c>
      <c r="D54" s="37">
        <v>1643</v>
      </c>
      <c r="E54" s="38" t="s">
        <v>87</v>
      </c>
      <c r="F54" s="39">
        <v>10</v>
      </c>
      <c r="G54" s="40">
        <v>10</v>
      </c>
      <c r="H54" s="39">
        <f t="shared" ref="H54:H69" si="6">F54-G54</f>
        <v>0</v>
      </c>
      <c r="I54" s="41">
        <f t="shared" si="5"/>
        <v>1</v>
      </c>
      <c r="J54" s="42">
        <v>0</v>
      </c>
      <c r="K54" s="40"/>
      <c r="L54" s="39">
        <f>J54-K54</f>
        <v>0</v>
      </c>
      <c r="M54" s="41"/>
      <c r="N54" s="39">
        <v>3</v>
      </c>
      <c r="O54" s="40">
        <v>2</v>
      </c>
      <c r="P54" s="39">
        <v>3</v>
      </c>
      <c r="Q54" s="41">
        <f>O54/N54</f>
        <v>0.66666666666666663</v>
      </c>
      <c r="R54" s="41"/>
      <c r="S54" s="43"/>
      <c r="T54" s="41"/>
      <c r="U54" s="41"/>
    </row>
    <row r="55" spans="1:21">
      <c r="A55" s="97"/>
      <c r="B55" s="98"/>
      <c r="C55" s="99"/>
      <c r="D55" s="37">
        <v>1634</v>
      </c>
      <c r="E55" s="38" t="s">
        <v>88</v>
      </c>
      <c r="F55" s="39">
        <v>10</v>
      </c>
      <c r="G55" s="40">
        <v>10</v>
      </c>
      <c r="H55" s="39">
        <f t="shared" si="6"/>
        <v>0</v>
      </c>
      <c r="I55" s="41">
        <f t="shared" si="5"/>
        <v>1</v>
      </c>
      <c r="J55" s="39">
        <v>3</v>
      </c>
      <c r="K55" s="40">
        <v>3</v>
      </c>
      <c r="L55" s="39">
        <f>J55-K55</f>
        <v>0</v>
      </c>
      <c r="M55" s="41">
        <f>K55/J55</f>
        <v>1</v>
      </c>
      <c r="N55" s="39"/>
      <c r="O55" s="40"/>
      <c r="P55" s="39"/>
      <c r="Q55" s="41"/>
      <c r="R55" s="41"/>
      <c r="S55" s="43"/>
      <c r="T55" s="41"/>
      <c r="U55" s="41"/>
    </row>
    <row r="56" spans="1:21">
      <c r="A56" s="97"/>
      <c r="B56" s="98">
        <v>12</v>
      </c>
      <c r="C56" s="9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3"/>
      <c r="T56" s="41"/>
      <c r="U56" s="41"/>
    </row>
    <row r="57" spans="1:21">
      <c r="A57" s="97"/>
      <c r="B57" s="98"/>
      <c r="C57" s="99"/>
      <c r="D57" s="37">
        <v>17724</v>
      </c>
      <c r="E57" s="38" t="s">
        <v>91</v>
      </c>
      <c r="F57" s="39">
        <v>10</v>
      </c>
      <c r="G57" s="40">
        <v>9</v>
      </c>
      <c r="H57" s="39">
        <f t="shared" si="6"/>
        <v>1</v>
      </c>
      <c r="I57" s="41">
        <f t="shared" si="5"/>
        <v>0.9</v>
      </c>
      <c r="J57" s="39"/>
      <c r="K57" s="40"/>
      <c r="L57" s="39"/>
      <c r="M57" s="41"/>
      <c r="N57" s="39"/>
      <c r="O57" s="40"/>
      <c r="P57" s="39"/>
      <c r="Q57" s="41"/>
      <c r="R57" s="41"/>
      <c r="S57" s="43"/>
      <c r="T57" s="41"/>
      <c r="U57" s="41"/>
    </row>
    <row r="58" spans="1:21">
      <c r="A58" s="97"/>
      <c r="B58" s="98"/>
      <c r="C58" s="9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3"/>
      <c r="T58" s="41"/>
      <c r="U58" s="41"/>
    </row>
    <row r="59" spans="1:21">
      <c r="A59" s="97"/>
      <c r="B59" s="98"/>
      <c r="C59" s="99"/>
      <c r="D59" s="37">
        <v>24293</v>
      </c>
      <c r="E59" s="38" t="s">
        <v>93</v>
      </c>
      <c r="F59" s="39">
        <v>14</v>
      </c>
      <c r="G59" s="40">
        <v>9</v>
      </c>
      <c r="H59" s="39">
        <f t="shared" si="6"/>
        <v>5</v>
      </c>
      <c r="I59" s="41">
        <f t="shared" si="5"/>
        <v>0.6428571428571429</v>
      </c>
      <c r="J59" s="39"/>
      <c r="K59" s="40"/>
      <c r="L59" s="39"/>
      <c r="M59" s="41"/>
      <c r="N59" s="39"/>
      <c r="O59" s="40"/>
      <c r="P59" s="39"/>
      <c r="Q59" s="41"/>
      <c r="R59" s="41"/>
      <c r="S59" s="43"/>
      <c r="T59" s="41"/>
      <c r="U59" s="41"/>
    </row>
    <row r="60" spans="1:21">
      <c r="A60" s="97"/>
      <c r="B60" s="98">
        <v>13</v>
      </c>
      <c r="C60" s="99" t="s">
        <v>94</v>
      </c>
      <c r="D60" s="37">
        <v>2631</v>
      </c>
      <c r="E60" s="38" t="s">
        <v>95</v>
      </c>
      <c r="F60" s="39">
        <v>8</v>
      </c>
      <c r="G60" s="40">
        <v>4</v>
      </c>
      <c r="H60" s="39">
        <f t="shared" si="6"/>
        <v>4</v>
      </c>
      <c r="I60" s="41">
        <f t="shared" ref="I60:I87" si="7">G60/F60</f>
        <v>0.5</v>
      </c>
      <c r="J60" s="39"/>
      <c r="K60" s="40"/>
      <c r="L60" s="39"/>
      <c r="M60" s="41"/>
      <c r="N60" s="39"/>
      <c r="O60" s="40"/>
      <c r="P60" s="39"/>
      <c r="Q60" s="41"/>
      <c r="R60" s="41"/>
      <c r="S60" s="43"/>
      <c r="T60" s="41"/>
      <c r="U60" s="41"/>
    </row>
    <row r="61" spans="1:21">
      <c r="A61" s="97"/>
      <c r="B61" s="98"/>
      <c r="C61" s="9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3"/>
      <c r="T61" s="41"/>
      <c r="U61" s="41"/>
    </row>
    <row r="62" spans="1:21">
      <c r="A62" s="97"/>
      <c r="B62" s="36">
        <v>14</v>
      </c>
      <c r="C62" s="37" t="s">
        <v>97</v>
      </c>
      <c r="D62" s="37">
        <v>13825</v>
      </c>
      <c r="E62" s="38" t="s">
        <v>98</v>
      </c>
      <c r="F62" s="39">
        <v>20</v>
      </c>
      <c r="G62" s="40">
        <v>20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3"/>
      <c r="T62" s="41"/>
      <c r="U62" s="41"/>
    </row>
    <row r="63" spans="1:21">
      <c r="A63" s="97"/>
      <c r="B63" s="98">
        <v>15</v>
      </c>
      <c r="C63" s="9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3"/>
      <c r="T63" s="41"/>
      <c r="U63" s="41"/>
    </row>
    <row r="64" spans="1:21">
      <c r="A64" s="97"/>
      <c r="B64" s="98"/>
      <c r="C64" s="9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3"/>
      <c r="T64" s="41"/>
      <c r="U64" s="41"/>
    </row>
    <row r="65" spans="1:21">
      <c r="A65" s="97"/>
      <c r="B65" s="98"/>
      <c r="C65" s="9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3"/>
      <c r="T65" s="41"/>
      <c r="U65" s="41"/>
    </row>
    <row r="66" spans="1:21">
      <c r="A66" s="97"/>
      <c r="B66" s="98"/>
      <c r="C66" s="99"/>
      <c r="D66" s="37">
        <v>12227</v>
      </c>
      <c r="E66" s="38" t="s">
        <v>103</v>
      </c>
      <c r="F66" s="39">
        <v>19</v>
      </c>
      <c r="G66" s="40">
        <v>19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2</v>
      </c>
      <c r="P66" s="39">
        <f>N66-O66</f>
        <v>0</v>
      </c>
      <c r="Q66" s="41">
        <f>O66/N66</f>
        <v>1</v>
      </c>
      <c r="R66" s="41"/>
      <c r="S66" s="43"/>
      <c r="T66" s="41"/>
      <c r="U66" s="41"/>
    </row>
    <row r="67" spans="1:21">
      <c r="A67" s="97"/>
      <c r="B67" s="98"/>
      <c r="C67" s="99"/>
      <c r="D67" s="37">
        <v>12101</v>
      </c>
      <c r="E67" s="38" t="s">
        <v>104</v>
      </c>
      <c r="F67" s="39">
        <v>10</v>
      </c>
      <c r="G67" s="40">
        <v>5</v>
      </c>
      <c r="H67" s="39">
        <f t="shared" si="6"/>
        <v>5</v>
      </c>
      <c r="I67" s="41">
        <f t="shared" si="7"/>
        <v>0.5</v>
      </c>
      <c r="J67" s="39"/>
      <c r="K67" s="40"/>
      <c r="L67" s="39"/>
      <c r="M67" s="41"/>
      <c r="N67" s="39"/>
      <c r="O67" s="40"/>
      <c r="P67" s="39"/>
      <c r="Q67" s="41"/>
      <c r="R67" s="41"/>
      <c r="S67" s="43"/>
      <c r="T67" s="41"/>
      <c r="U67" s="41"/>
    </row>
    <row r="68" spans="1:21">
      <c r="A68" s="97"/>
      <c r="B68" s="98"/>
      <c r="C68" s="99"/>
      <c r="D68" s="37">
        <v>12100</v>
      </c>
      <c r="E68" s="38" t="s">
        <v>105</v>
      </c>
      <c r="F68" s="39">
        <v>20</v>
      </c>
      <c r="G68" s="40">
        <v>18</v>
      </c>
      <c r="H68" s="39">
        <f t="shared" si="6"/>
        <v>2</v>
      </c>
      <c r="I68" s="41">
        <f t="shared" si="7"/>
        <v>0.9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3"/>
      <c r="T68" s="41"/>
      <c r="U68" s="41"/>
    </row>
    <row r="69" spans="1:21">
      <c r="A69" s="97"/>
      <c r="B69" s="98"/>
      <c r="C69" s="37" t="s">
        <v>106</v>
      </c>
      <c r="D69" s="37">
        <v>16816</v>
      </c>
      <c r="E69" s="38" t="s">
        <v>107</v>
      </c>
      <c r="F69" s="39">
        <v>15</v>
      </c>
      <c r="G69" s="40">
        <v>15</v>
      </c>
      <c r="H69" s="39">
        <f t="shared" si="6"/>
        <v>0</v>
      </c>
      <c r="I69" s="41">
        <f t="shared" si="7"/>
        <v>1</v>
      </c>
      <c r="J69" s="39"/>
      <c r="K69" s="40"/>
      <c r="L69" s="39"/>
      <c r="M69" s="41"/>
      <c r="N69" s="39">
        <v>2</v>
      </c>
      <c r="O69" s="40">
        <v>2</v>
      </c>
      <c r="P69" s="39">
        <f>N69-O69</f>
        <v>0</v>
      </c>
      <c r="Q69" s="41">
        <f>O69/N69</f>
        <v>1</v>
      </c>
      <c r="R69" s="39">
        <v>2</v>
      </c>
      <c r="S69" s="40">
        <v>1</v>
      </c>
      <c r="T69" s="39">
        <f>R69-S69</f>
        <v>1</v>
      </c>
      <c r="U69" s="41"/>
    </row>
    <row r="70" spans="1:21">
      <c r="A70" s="3" t="s">
        <v>108</v>
      </c>
      <c r="B70" s="3"/>
      <c r="C70" s="3"/>
      <c r="D70" s="3"/>
      <c r="E70" s="3"/>
      <c r="F70" s="27">
        <f>SUM(F54:F69)</f>
        <v>184</v>
      </c>
      <c r="G70" s="27">
        <f>SUM(G54:G69)</f>
        <v>165</v>
      </c>
      <c r="H70" s="27">
        <f>SUM(H54:H69)</f>
        <v>19</v>
      </c>
      <c r="I70" s="28">
        <f t="shared" si="7"/>
        <v>0.89673913043478259</v>
      </c>
      <c r="J70" s="27">
        <f>SUM(J54:J69)</f>
        <v>5</v>
      </c>
      <c r="K70" s="27">
        <f>SUM(K54:K69)</f>
        <v>4</v>
      </c>
      <c r="L70" s="27">
        <f>J70-K70</f>
        <v>1</v>
      </c>
      <c r="M70" s="28">
        <f>K70/J70</f>
        <v>0.8</v>
      </c>
      <c r="N70" s="27">
        <f>SUM(N54:N69)</f>
        <v>20</v>
      </c>
      <c r="O70" s="27">
        <f>SUM(O54:O69)</f>
        <v>19</v>
      </c>
      <c r="P70" s="27">
        <f>SUM(P54:P69)</f>
        <v>3</v>
      </c>
      <c r="Q70" s="28">
        <f>O70/N70</f>
        <v>0.95</v>
      </c>
      <c r="R70" s="27">
        <f>SUM(R55:R69)</f>
        <v>2</v>
      </c>
      <c r="S70" s="27">
        <f>SUM(S55:S69)</f>
        <v>1</v>
      </c>
      <c r="T70" s="27">
        <f>R70-S70</f>
        <v>1</v>
      </c>
      <c r="U70" s="28">
        <f>S70/R70</f>
        <v>0.5</v>
      </c>
    </row>
    <row r="71" spans="1:21">
      <c r="A71" s="100" t="s">
        <v>109</v>
      </c>
      <c r="B71" s="3">
        <v>16</v>
      </c>
      <c r="C71" s="101" t="s">
        <v>110</v>
      </c>
      <c r="D71" s="44">
        <v>254</v>
      </c>
      <c r="E71" s="45" t="s">
        <v>111</v>
      </c>
      <c r="F71" s="46">
        <v>2</v>
      </c>
      <c r="G71" s="47">
        <v>0</v>
      </c>
      <c r="H71" s="46">
        <f t="shared" ref="H71:H85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1">
      <c r="A72" s="100"/>
      <c r="B72" s="3"/>
      <c r="C72" s="101"/>
      <c r="D72" s="44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1">
      <c r="A73" s="100"/>
      <c r="B73" s="3"/>
      <c r="C73" s="101" t="s">
        <v>113</v>
      </c>
      <c r="D73" s="44">
        <v>646</v>
      </c>
      <c r="E73" s="45" t="s">
        <v>114</v>
      </c>
      <c r="F73" s="46">
        <v>5</v>
      </c>
      <c r="G73" s="47">
        <v>2</v>
      </c>
      <c r="H73" s="46">
        <f t="shared" si="8"/>
        <v>3</v>
      </c>
      <c r="I73" s="48">
        <f t="shared" si="7"/>
        <v>0.4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1">
      <c r="A74" s="100"/>
      <c r="B74" s="3"/>
      <c r="C74" s="101"/>
      <c r="D74" s="44">
        <v>656</v>
      </c>
      <c r="E74" s="45" t="s">
        <v>115</v>
      </c>
      <c r="F74" s="46">
        <v>63</v>
      </c>
      <c r="G74" s="47">
        <v>63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1">
      <c r="A75" s="100"/>
      <c r="B75" s="3">
        <v>17</v>
      </c>
      <c r="C75" s="101" t="s">
        <v>116</v>
      </c>
      <c r="D75" s="44">
        <v>10886</v>
      </c>
      <c r="E75" s="45" t="s">
        <v>117</v>
      </c>
      <c r="F75" s="46">
        <v>15</v>
      </c>
      <c r="G75" s="47">
        <v>12</v>
      </c>
      <c r="H75" s="46">
        <f t="shared" si="8"/>
        <v>3</v>
      </c>
      <c r="I75" s="48">
        <f t="shared" si="7"/>
        <v>0.8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1">
      <c r="A76" s="100"/>
      <c r="B76" s="3"/>
      <c r="C76" s="101"/>
      <c r="D76" s="44">
        <v>10723</v>
      </c>
      <c r="E76" s="45" t="s">
        <v>118</v>
      </c>
      <c r="F76" s="46">
        <v>17</v>
      </c>
      <c r="G76" s="47">
        <v>17</v>
      </c>
      <c r="H76" s="46">
        <f t="shared" si="8"/>
        <v>0</v>
      </c>
      <c r="I76" s="48">
        <f t="shared" si="7"/>
        <v>1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1">
      <c r="A77" s="100"/>
      <c r="B77" s="3"/>
      <c r="C77" s="101"/>
      <c r="D77" s="44">
        <v>10888</v>
      </c>
      <c r="E77" s="45" t="s">
        <v>119</v>
      </c>
      <c r="F77" s="46">
        <v>7</v>
      </c>
      <c r="G77" s="47">
        <v>7</v>
      </c>
      <c r="H77" s="46">
        <f t="shared" si="8"/>
        <v>0</v>
      </c>
      <c r="I77" s="48">
        <f t="shared" si="7"/>
        <v>1</v>
      </c>
      <c r="J77" s="49"/>
      <c r="K77" s="47"/>
      <c r="L77" s="46"/>
      <c r="M77" s="48"/>
      <c r="N77" s="46">
        <v>10</v>
      </c>
      <c r="O77" s="47">
        <v>1</v>
      </c>
      <c r="P77" s="46">
        <f>N77-O77</f>
        <v>9</v>
      </c>
      <c r="Q77" s="48">
        <f>O77/N77</f>
        <v>0.1</v>
      </c>
      <c r="R77" s="48"/>
      <c r="S77" s="50"/>
      <c r="T77" s="48"/>
      <c r="U77" s="48"/>
    </row>
    <row r="78" spans="1:21">
      <c r="A78" s="100"/>
      <c r="B78" s="3"/>
      <c r="C78" s="101"/>
      <c r="D78" s="44">
        <v>10989</v>
      </c>
      <c r="E78" s="45" t="s">
        <v>120</v>
      </c>
      <c r="F78" s="46">
        <v>28</v>
      </c>
      <c r="G78" s="47">
        <v>21</v>
      </c>
      <c r="H78" s="46">
        <f t="shared" si="8"/>
        <v>7</v>
      </c>
      <c r="I78" s="48">
        <f t="shared" si="7"/>
        <v>0.75</v>
      </c>
      <c r="J78" s="49"/>
      <c r="K78" s="47"/>
      <c r="L78" s="46"/>
      <c r="M78" s="48"/>
      <c r="N78" s="46">
        <v>7</v>
      </c>
      <c r="O78" s="47">
        <v>5</v>
      </c>
      <c r="P78" s="46">
        <f>N78-O78</f>
        <v>2</v>
      </c>
      <c r="Q78" s="48">
        <f>O78/N78</f>
        <v>0.7142857142857143</v>
      </c>
      <c r="R78" s="48"/>
      <c r="S78" s="50"/>
      <c r="T78" s="48"/>
      <c r="U78" s="48"/>
    </row>
    <row r="79" spans="1:21">
      <c r="A79" s="100"/>
      <c r="B79" s="3"/>
      <c r="C79" s="44" t="s">
        <v>121</v>
      </c>
      <c r="D79" s="44">
        <v>1359</v>
      </c>
      <c r="E79" s="45" t="s">
        <v>122</v>
      </c>
      <c r="F79" s="46">
        <v>10</v>
      </c>
      <c r="G79" s="47">
        <v>6</v>
      </c>
      <c r="H79" s="46">
        <f t="shared" si="8"/>
        <v>4</v>
      </c>
      <c r="I79" s="48">
        <f t="shared" si="7"/>
        <v>0.6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1">
      <c r="A80" s="100"/>
      <c r="B80" s="3">
        <v>18</v>
      </c>
      <c r="C80" s="44" t="s">
        <v>123</v>
      </c>
      <c r="D80" s="44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00"/>
      <c r="B81" s="3"/>
      <c r="C81" s="101" t="s">
        <v>125</v>
      </c>
      <c r="D81" s="44">
        <v>2921</v>
      </c>
      <c r="E81" s="51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00"/>
      <c r="B82" s="3"/>
      <c r="C82" s="101"/>
      <c r="D82" s="44">
        <v>2969</v>
      </c>
      <c r="E82" s="45" t="s">
        <v>127</v>
      </c>
      <c r="F82" s="46">
        <v>10</v>
      </c>
      <c r="G82" s="47">
        <v>8</v>
      </c>
      <c r="H82" s="46">
        <f t="shared" si="8"/>
        <v>2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00"/>
      <c r="B83" s="26">
        <v>19</v>
      </c>
      <c r="C83" s="44" t="s">
        <v>128</v>
      </c>
      <c r="D83" s="44">
        <v>10079</v>
      </c>
      <c r="E83" s="45" t="s">
        <v>129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/>
      <c r="K83" s="47"/>
      <c r="L83" s="46"/>
      <c r="M83" s="48"/>
      <c r="N83" s="46"/>
      <c r="O83" s="47"/>
      <c r="P83" s="46"/>
      <c r="Q83" s="48"/>
      <c r="R83" s="48"/>
      <c r="S83" s="50"/>
      <c r="T83" s="48"/>
      <c r="U83" s="48"/>
    </row>
    <row r="84" spans="1:25">
      <c r="A84" s="100"/>
      <c r="B84" s="3">
        <v>22</v>
      </c>
      <c r="C84" s="101" t="s">
        <v>130</v>
      </c>
      <c r="D84" s="44">
        <v>9998</v>
      </c>
      <c r="E84" s="45" t="s">
        <v>131</v>
      </c>
      <c r="F84" s="46">
        <v>9</v>
      </c>
      <c r="G84" s="47">
        <v>9</v>
      </c>
      <c r="H84" s="46">
        <f t="shared" si="8"/>
        <v>0</v>
      </c>
      <c r="I84" s="48">
        <f t="shared" si="7"/>
        <v>1</v>
      </c>
      <c r="J84" s="49">
        <v>0</v>
      </c>
      <c r="K84" s="47"/>
      <c r="L84" s="46">
        <f>J84-K84</f>
        <v>0</v>
      </c>
      <c r="M84" s="48"/>
      <c r="N84" s="46">
        <v>2</v>
      </c>
      <c r="O84" s="47">
        <v>2</v>
      </c>
      <c r="P84" s="46">
        <f>N84-O84</f>
        <v>0</v>
      </c>
      <c r="Q84" s="48">
        <f>O84/N84</f>
        <v>1</v>
      </c>
      <c r="R84" s="48"/>
      <c r="S84" s="50"/>
      <c r="T84" s="48"/>
      <c r="U84" s="48"/>
    </row>
    <row r="85" spans="1:25">
      <c r="A85" s="100"/>
      <c r="B85" s="3"/>
      <c r="C85" s="101"/>
      <c r="D85" s="44">
        <v>10014</v>
      </c>
      <c r="E85" s="45" t="s">
        <v>132</v>
      </c>
      <c r="F85" s="46">
        <v>8</v>
      </c>
      <c r="G85" s="47">
        <v>7</v>
      </c>
      <c r="H85" s="46">
        <f t="shared" si="8"/>
        <v>1</v>
      </c>
      <c r="I85" s="48">
        <f t="shared" si="7"/>
        <v>0.875</v>
      </c>
      <c r="J85" s="49">
        <v>4</v>
      </c>
      <c r="K85" s="47">
        <v>0</v>
      </c>
      <c r="L85" s="46">
        <f>J85-K85</f>
        <v>4</v>
      </c>
      <c r="M85" s="48"/>
      <c r="N85" s="46">
        <v>2</v>
      </c>
      <c r="O85" s="47">
        <v>2</v>
      </c>
      <c r="P85" s="46">
        <f>N85-O85</f>
        <v>0</v>
      </c>
      <c r="Q85" s="48">
        <f>O85/N85</f>
        <v>1</v>
      </c>
      <c r="R85" s="48"/>
      <c r="S85" s="50"/>
      <c r="T85" s="48"/>
      <c r="U85" s="48"/>
    </row>
    <row r="86" spans="1:25">
      <c r="A86" s="102" t="s">
        <v>133</v>
      </c>
      <c r="B86" s="102"/>
      <c r="C86" s="102"/>
      <c r="D86" s="102"/>
      <c r="E86" s="102"/>
      <c r="F86" s="52">
        <f>SUM(F71:F85)</f>
        <v>217</v>
      </c>
      <c r="G86" s="52">
        <f>SUM(G71:G85)</f>
        <v>191</v>
      </c>
      <c r="H86" s="52">
        <f>SUM(H71:H85)</f>
        <v>26</v>
      </c>
      <c r="I86" s="53">
        <f t="shared" si="7"/>
        <v>0.88018433179723499</v>
      </c>
      <c r="J86" s="52">
        <f>SUM(J71:J85)</f>
        <v>11</v>
      </c>
      <c r="K86" s="52">
        <f>SUM(K71:K85)</f>
        <v>0</v>
      </c>
      <c r="L86" s="52">
        <f>J86-K86</f>
        <v>11</v>
      </c>
      <c r="M86" s="53">
        <f>K86/J86</f>
        <v>0</v>
      </c>
      <c r="N86" s="52">
        <f>SUM(N71:N85)</f>
        <v>29</v>
      </c>
      <c r="O86" s="52">
        <f>SUM(O71:O85)</f>
        <v>17</v>
      </c>
      <c r="P86" s="52">
        <f>SUM(P71:P85)</f>
        <v>12</v>
      </c>
      <c r="Q86" s="53">
        <f>O86/N86</f>
        <v>0.58620689655172409</v>
      </c>
      <c r="R86" s="53"/>
      <c r="S86" s="53"/>
      <c r="T86" s="53"/>
      <c r="U86" s="53"/>
    </row>
    <row r="87" spans="1:25">
      <c r="A87" s="10" t="s">
        <v>134</v>
      </c>
      <c r="B87" s="10"/>
      <c r="C87" s="10"/>
      <c r="D87" s="10"/>
      <c r="E87" s="10"/>
      <c r="F87" s="52">
        <f>F37+F53+F70+F86</f>
        <v>1263</v>
      </c>
      <c r="G87" s="52">
        <f>G37+G53+G70+G86</f>
        <v>1134</v>
      </c>
      <c r="H87" s="52">
        <f>H37+H53+H70+H86</f>
        <v>129</v>
      </c>
      <c r="I87" s="53">
        <f t="shared" si="7"/>
        <v>0.89786223277909738</v>
      </c>
      <c r="J87" s="52">
        <f>J37+J53+J70+J86</f>
        <v>68</v>
      </c>
      <c r="K87" s="52">
        <f>K37+K53+K70+K86</f>
        <v>30</v>
      </c>
      <c r="L87" s="52">
        <f>L37+L53+L70+L86</f>
        <v>38</v>
      </c>
      <c r="M87" s="53">
        <f>K87/J87</f>
        <v>0.44117647058823528</v>
      </c>
      <c r="N87" s="52">
        <f>N37+N53+N70+N86</f>
        <v>176</v>
      </c>
      <c r="O87" s="52">
        <f>O37+O53+O70+O86</f>
        <v>102</v>
      </c>
      <c r="P87" s="52">
        <f>P37+P53+P70+P86</f>
        <v>76</v>
      </c>
      <c r="Q87" s="53">
        <f>O87/N87</f>
        <v>0.57954545454545459</v>
      </c>
      <c r="R87" s="54">
        <f>R37+R53+R70</f>
        <v>11</v>
      </c>
      <c r="S87" s="54">
        <f>S37+S53+S70</f>
        <v>5</v>
      </c>
      <c r="T87" s="54">
        <f>T37+T53+T70</f>
        <v>6</v>
      </c>
      <c r="U87" s="53">
        <f>S87/R87</f>
        <v>0.45454545454545453</v>
      </c>
    </row>
    <row r="88" spans="1:25">
      <c r="A88" s="103" t="s">
        <v>135</v>
      </c>
      <c r="B88" s="103"/>
      <c r="C88" s="103"/>
      <c r="D88" s="103"/>
      <c r="E88" s="103"/>
      <c r="F88" s="55"/>
      <c r="G88" s="56"/>
      <c r="H88" s="55"/>
      <c r="I88" s="55"/>
      <c r="J88" s="55"/>
      <c r="K88" s="55"/>
      <c r="L88" s="55"/>
      <c r="M88" s="55"/>
      <c r="N88" s="55"/>
      <c r="O88" s="56"/>
      <c r="P88" s="55"/>
      <c r="Q88" s="57"/>
      <c r="R88" s="57"/>
      <c r="S88" s="57"/>
      <c r="T88" s="57"/>
      <c r="U88" s="57"/>
    </row>
    <row r="90" spans="1:25">
      <c r="A90" s="104" t="s">
        <v>136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5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5">
      <c r="A93" s="12" t="s">
        <v>174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5">
      <c r="A94" s="105" t="s">
        <v>3</v>
      </c>
      <c r="B94" s="105"/>
      <c r="C94" s="105"/>
      <c r="D94" s="105"/>
      <c r="E94" s="105"/>
      <c r="F94" s="9" t="s">
        <v>8</v>
      </c>
      <c r="G94" s="9"/>
      <c r="H94" s="9"/>
      <c r="I94" s="9"/>
      <c r="J94" s="9"/>
      <c r="K94" s="9"/>
      <c r="L94" s="9"/>
      <c r="M94" s="9"/>
      <c r="N94" s="9" t="s">
        <v>9</v>
      </c>
      <c r="O94" s="9"/>
      <c r="P94" s="9"/>
      <c r="Q94" s="9"/>
      <c r="R94" s="9"/>
      <c r="S94" s="9"/>
      <c r="T94" s="9"/>
      <c r="U94" s="9"/>
      <c r="V94" s="9" t="s">
        <v>137</v>
      </c>
      <c r="W94" s="9"/>
      <c r="X94" s="9"/>
      <c r="Y94" s="9"/>
    </row>
    <row r="95" spans="1:25">
      <c r="A95" s="105"/>
      <c r="B95" s="105"/>
      <c r="C95" s="105"/>
      <c r="D95" s="105"/>
      <c r="E95" s="105"/>
      <c r="F95" s="9" t="s">
        <v>10</v>
      </c>
      <c r="G95" s="9"/>
      <c r="H95" s="9"/>
      <c r="I95" s="9"/>
      <c r="J95" s="9" t="s">
        <v>11</v>
      </c>
      <c r="K95" s="9"/>
      <c r="L95" s="9"/>
      <c r="M95" s="9"/>
      <c r="N95" s="9" t="s">
        <v>10</v>
      </c>
      <c r="O95" s="9"/>
      <c r="P95" s="9"/>
      <c r="Q95" s="9"/>
      <c r="R95" s="9" t="s">
        <v>11</v>
      </c>
      <c r="S95" s="9"/>
      <c r="T95" s="9"/>
      <c r="U95" s="9"/>
      <c r="V95" s="9"/>
      <c r="W95" s="9"/>
      <c r="X95" s="9"/>
      <c r="Y95" s="9"/>
    </row>
    <row r="96" spans="1:25">
      <c r="A96" s="105"/>
      <c r="B96" s="105"/>
      <c r="C96" s="105"/>
      <c r="D96" s="105"/>
      <c r="E96" s="105"/>
      <c r="F96" s="15" t="s">
        <v>12</v>
      </c>
      <c r="G96" s="15" t="s">
        <v>13</v>
      </c>
      <c r="H96" s="15" t="s">
        <v>14</v>
      </c>
      <c r="I96" s="15" t="s">
        <v>15</v>
      </c>
      <c r="J96" s="15" t="s">
        <v>12</v>
      </c>
      <c r="K96" s="15" t="s">
        <v>13</v>
      </c>
      <c r="L96" s="15" t="s">
        <v>14</v>
      </c>
      <c r="M96" s="15" t="s">
        <v>15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12</v>
      </c>
      <c r="S96" s="15" t="s">
        <v>13</v>
      </c>
      <c r="T96" s="15" t="s">
        <v>14</v>
      </c>
      <c r="U96" s="15" t="s">
        <v>15</v>
      </c>
      <c r="V96" s="15" t="s">
        <v>12</v>
      </c>
      <c r="W96" s="15" t="s">
        <v>13</v>
      </c>
      <c r="X96" s="15" t="s">
        <v>14</v>
      </c>
      <c r="Y96" s="15" t="s">
        <v>15</v>
      </c>
    </row>
    <row r="97" spans="1:25" ht="18">
      <c r="A97" s="106" t="s">
        <v>16</v>
      </c>
      <c r="B97" s="106"/>
      <c r="C97" s="106"/>
      <c r="D97" s="106"/>
      <c r="E97" s="106"/>
      <c r="F97" s="58">
        <f t="shared" ref="F97:U97" si="9">F37</f>
        <v>697</v>
      </c>
      <c r="G97" s="58">
        <f t="shared" si="9"/>
        <v>657</v>
      </c>
      <c r="H97" s="58">
        <f t="shared" si="9"/>
        <v>40</v>
      </c>
      <c r="I97" s="59">
        <f t="shared" si="9"/>
        <v>0.94261119081779055</v>
      </c>
      <c r="J97" s="58">
        <f t="shared" si="9"/>
        <v>16</v>
      </c>
      <c r="K97" s="58">
        <f t="shared" si="9"/>
        <v>7</v>
      </c>
      <c r="L97" s="58">
        <f t="shared" si="9"/>
        <v>9</v>
      </c>
      <c r="M97" s="59">
        <f t="shared" si="9"/>
        <v>0.4375</v>
      </c>
      <c r="N97" s="58">
        <f t="shared" si="9"/>
        <v>107</v>
      </c>
      <c r="O97" s="58">
        <f t="shared" si="9"/>
        <v>59</v>
      </c>
      <c r="P97" s="58">
        <f t="shared" si="9"/>
        <v>48</v>
      </c>
      <c r="Q97" s="59">
        <f t="shared" si="9"/>
        <v>0.55140186915887845</v>
      </c>
      <c r="R97" s="58">
        <f t="shared" si="9"/>
        <v>4</v>
      </c>
      <c r="S97" s="58">
        <f t="shared" si="9"/>
        <v>1</v>
      </c>
      <c r="T97" s="58">
        <f t="shared" si="9"/>
        <v>3</v>
      </c>
      <c r="U97" s="59">
        <f t="shared" si="9"/>
        <v>0.25</v>
      </c>
      <c r="V97" s="58">
        <f t="shared" ref="V97:W101" si="10">F97+J97+N97+R97</f>
        <v>824</v>
      </c>
      <c r="W97" s="58">
        <f t="shared" si="10"/>
        <v>724</v>
      </c>
      <c r="X97" s="58">
        <f>V97-W97</f>
        <v>100</v>
      </c>
      <c r="Y97" s="59">
        <f>W97/V97</f>
        <v>0.87864077669902918</v>
      </c>
    </row>
    <row r="98" spans="1:25" ht="18">
      <c r="A98" s="107" t="s">
        <v>61</v>
      </c>
      <c r="B98" s="107"/>
      <c r="C98" s="107"/>
      <c r="D98" s="107"/>
      <c r="E98" s="107"/>
      <c r="F98" s="60">
        <f t="shared" ref="F98:U98" si="11">F53</f>
        <v>165</v>
      </c>
      <c r="G98" s="60">
        <f t="shared" si="11"/>
        <v>121</v>
      </c>
      <c r="H98" s="60">
        <f t="shared" si="11"/>
        <v>44</v>
      </c>
      <c r="I98" s="61">
        <f t="shared" si="11"/>
        <v>0.73333333333333328</v>
      </c>
      <c r="J98" s="60">
        <f t="shared" si="11"/>
        <v>36</v>
      </c>
      <c r="K98" s="60">
        <f t="shared" si="11"/>
        <v>19</v>
      </c>
      <c r="L98" s="60">
        <f t="shared" si="11"/>
        <v>17</v>
      </c>
      <c r="M98" s="61">
        <f t="shared" si="11"/>
        <v>0.52777777777777779</v>
      </c>
      <c r="N98" s="60">
        <f t="shared" si="11"/>
        <v>20</v>
      </c>
      <c r="O98" s="60">
        <f t="shared" si="11"/>
        <v>7</v>
      </c>
      <c r="P98" s="60">
        <f t="shared" si="11"/>
        <v>13</v>
      </c>
      <c r="Q98" s="61">
        <f t="shared" si="11"/>
        <v>0.35</v>
      </c>
      <c r="R98" s="60">
        <f t="shared" si="11"/>
        <v>5</v>
      </c>
      <c r="S98" s="60">
        <f t="shared" si="11"/>
        <v>3</v>
      </c>
      <c r="T98" s="60">
        <f t="shared" si="11"/>
        <v>2</v>
      </c>
      <c r="U98" s="61">
        <f t="shared" si="11"/>
        <v>0.6</v>
      </c>
      <c r="V98" s="58">
        <f t="shared" si="10"/>
        <v>226</v>
      </c>
      <c r="W98" s="58">
        <f t="shared" si="10"/>
        <v>150</v>
      </c>
      <c r="X98" s="58">
        <f>V98-W98</f>
        <v>76</v>
      </c>
      <c r="Y98" s="59">
        <f>W98/V98</f>
        <v>0.66371681415929207</v>
      </c>
    </row>
    <row r="99" spans="1:25" ht="18">
      <c r="A99" s="108" t="s">
        <v>85</v>
      </c>
      <c r="B99" s="108"/>
      <c r="C99" s="108"/>
      <c r="D99" s="108"/>
      <c r="E99" s="108"/>
      <c r="F99" s="62">
        <f t="shared" ref="F99:U99" si="12">F70</f>
        <v>184</v>
      </c>
      <c r="G99" s="62">
        <f t="shared" si="12"/>
        <v>165</v>
      </c>
      <c r="H99" s="62">
        <f t="shared" si="12"/>
        <v>19</v>
      </c>
      <c r="I99" s="63">
        <f t="shared" si="12"/>
        <v>0.89673913043478259</v>
      </c>
      <c r="J99" s="62">
        <f t="shared" si="12"/>
        <v>5</v>
      </c>
      <c r="K99" s="62">
        <f t="shared" si="12"/>
        <v>4</v>
      </c>
      <c r="L99" s="62">
        <f t="shared" si="12"/>
        <v>1</v>
      </c>
      <c r="M99" s="63">
        <f t="shared" si="12"/>
        <v>0.8</v>
      </c>
      <c r="N99" s="62">
        <f t="shared" si="12"/>
        <v>20</v>
      </c>
      <c r="O99" s="62">
        <f t="shared" si="12"/>
        <v>19</v>
      </c>
      <c r="P99" s="62">
        <f t="shared" si="12"/>
        <v>3</v>
      </c>
      <c r="Q99" s="63">
        <f t="shared" si="12"/>
        <v>0.95</v>
      </c>
      <c r="R99" s="62">
        <f t="shared" si="12"/>
        <v>2</v>
      </c>
      <c r="S99" s="62">
        <f t="shared" si="12"/>
        <v>1</v>
      </c>
      <c r="T99" s="62">
        <f t="shared" si="12"/>
        <v>1</v>
      </c>
      <c r="U99" s="63">
        <f t="shared" si="12"/>
        <v>0.5</v>
      </c>
      <c r="V99" s="58">
        <f t="shared" si="10"/>
        <v>211</v>
      </c>
      <c r="W99" s="58">
        <f t="shared" si="10"/>
        <v>189</v>
      </c>
      <c r="X99" s="58">
        <f>V99-W99</f>
        <v>22</v>
      </c>
      <c r="Y99" s="59">
        <f>W99/V99</f>
        <v>0.89573459715639814</v>
      </c>
    </row>
    <row r="100" spans="1:25" ht="18">
      <c r="A100" s="109" t="s">
        <v>109</v>
      </c>
      <c r="B100" s="109"/>
      <c r="C100" s="109"/>
      <c r="D100" s="109"/>
      <c r="E100" s="109"/>
      <c r="F100" s="52">
        <f t="shared" ref="F100:Q100" si="13">F86</f>
        <v>217</v>
      </c>
      <c r="G100" s="52">
        <f t="shared" si="13"/>
        <v>191</v>
      </c>
      <c r="H100" s="52">
        <f t="shared" si="13"/>
        <v>26</v>
      </c>
      <c r="I100" s="53">
        <f t="shared" si="13"/>
        <v>0.88018433179723499</v>
      </c>
      <c r="J100" s="52">
        <f t="shared" si="13"/>
        <v>11</v>
      </c>
      <c r="K100" s="52">
        <f t="shared" si="13"/>
        <v>0</v>
      </c>
      <c r="L100" s="52">
        <f t="shared" si="13"/>
        <v>11</v>
      </c>
      <c r="M100" s="53">
        <f t="shared" si="13"/>
        <v>0</v>
      </c>
      <c r="N100" s="52">
        <f t="shared" si="13"/>
        <v>29</v>
      </c>
      <c r="O100" s="52">
        <f t="shared" si="13"/>
        <v>17</v>
      </c>
      <c r="P100" s="52">
        <f t="shared" si="13"/>
        <v>12</v>
      </c>
      <c r="Q100" s="53">
        <f t="shared" si="13"/>
        <v>0.58620689655172409</v>
      </c>
      <c r="R100" s="53"/>
      <c r="S100" s="53"/>
      <c r="T100" s="53"/>
      <c r="U100" s="53"/>
      <c r="V100" s="58">
        <f t="shared" si="10"/>
        <v>257</v>
      </c>
      <c r="W100" s="58">
        <f t="shared" si="10"/>
        <v>208</v>
      </c>
      <c r="X100" s="58">
        <f>V100-W100</f>
        <v>49</v>
      </c>
      <c r="Y100" s="59">
        <f>W100/V100</f>
        <v>0.80933852140077822</v>
      </c>
    </row>
    <row r="101" spans="1:25" ht="20.25">
      <c r="A101" s="110" t="s">
        <v>138</v>
      </c>
      <c r="B101" s="110"/>
      <c r="C101" s="110"/>
      <c r="D101" s="110"/>
      <c r="E101" s="110"/>
      <c r="F101" s="52">
        <f t="shared" ref="F101:Q101" si="14">F87</f>
        <v>1263</v>
      </c>
      <c r="G101" s="52">
        <f t="shared" si="14"/>
        <v>1134</v>
      </c>
      <c r="H101" s="52">
        <f t="shared" si="14"/>
        <v>129</v>
      </c>
      <c r="I101" s="53">
        <f t="shared" si="14"/>
        <v>0.89786223277909738</v>
      </c>
      <c r="J101" s="52">
        <f t="shared" si="14"/>
        <v>68</v>
      </c>
      <c r="K101" s="52">
        <f t="shared" si="14"/>
        <v>30</v>
      </c>
      <c r="L101" s="52">
        <f t="shared" si="14"/>
        <v>38</v>
      </c>
      <c r="M101" s="53">
        <f t="shared" si="14"/>
        <v>0.44117647058823528</v>
      </c>
      <c r="N101" s="52">
        <f t="shared" si="14"/>
        <v>176</v>
      </c>
      <c r="O101" s="52">
        <f t="shared" si="14"/>
        <v>102</v>
      </c>
      <c r="P101" s="52">
        <f t="shared" si="14"/>
        <v>76</v>
      </c>
      <c r="Q101" s="53">
        <f t="shared" si="14"/>
        <v>0.57954545454545459</v>
      </c>
      <c r="R101" s="54">
        <f>R87</f>
        <v>11</v>
      </c>
      <c r="S101" s="54">
        <f>S87</f>
        <v>5</v>
      </c>
      <c r="T101" s="54">
        <f>T87</f>
        <v>6</v>
      </c>
      <c r="U101" s="53">
        <f>U87</f>
        <v>0.45454545454545453</v>
      </c>
      <c r="V101" s="58">
        <f t="shared" si="10"/>
        <v>1518</v>
      </c>
      <c r="W101" s="58">
        <f t="shared" si="10"/>
        <v>1271</v>
      </c>
      <c r="X101" s="58">
        <f>V101-W101</f>
        <v>247</v>
      </c>
      <c r="Y101" s="59">
        <f>W101/V101</f>
        <v>0.83728590250329382</v>
      </c>
    </row>
    <row r="102" spans="1:25">
      <c r="A102" s="103" t="s">
        <v>135</v>
      </c>
      <c r="B102" s="103"/>
      <c r="C102" s="103"/>
      <c r="D102" s="103"/>
      <c r="E102" s="103"/>
      <c r="F102" s="55"/>
      <c r="G102" s="56"/>
      <c r="H102" s="55"/>
      <c r="I102" s="55"/>
      <c r="J102" s="55"/>
      <c r="K102" s="55"/>
      <c r="L102" s="55"/>
      <c r="M102" s="55"/>
      <c r="N102" s="55"/>
      <c r="O102" s="56"/>
      <c r="P102" s="55"/>
      <c r="Q102" s="57"/>
      <c r="R102" s="57"/>
      <c r="S102" s="57"/>
      <c r="T102" s="57"/>
      <c r="U102" s="57"/>
    </row>
    <row r="112" spans="1:25" ht="18.600000000000001" customHeight="1">
      <c r="E112" s="111" t="s">
        <v>175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5:20" ht="18">
      <c r="E113" s="112" t="s">
        <v>140</v>
      </c>
      <c r="F113" s="112"/>
      <c r="G113" s="112"/>
      <c r="H113" s="112"/>
      <c r="I113" s="113" t="s">
        <v>141</v>
      </c>
      <c r="J113" s="113"/>
      <c r="K113" s="113"/>
      <c r="L113" s="114" t="s">
        <v>142</v>
      </c>
      <c r="M113" s="114"/>
      <c r="N113" s="114"/>
      <c r="O113" s="113" t="s">
        <v>143</v>
      </c>
      <c r="P113" s="113"/>
      <c r="Q113" s="113"/>
      <c r="R113" s="114" t="s">
        <v>144</v>
      </c>
      <c r="S113" s="114"/>
      <c r="T113" s="114"/>
    </row>
    <row r="114" spans="5:20" ht="15.75">
      <c r="E114" s="115" t="s">
        <v>8</v>
      </c>
      <c r="F114" s="115"/>
      <c r="G114" s="115"/>
      <c r="H114" s="115"/>
      <c r="I114" s="116">
        <f>F87+J87</f>
        <v>1331</v>
      </c>
      <c r="J114" s="116"/>
      <c r="K114" s="116"/>
      <c r="L114" s="117">
        <f>G87+K87</f>
        <v>1164</v>
      </c>
      <c r="M114" s="117"/>
      <c r="N114" s="117"/>
      <c r="O114" s="117">
        <f>I114-L114</f>
        <v>167</v>
      </c>
      <c r="P114" s="117"/>
      <c r="Q114" s="117"/>
      <c r="R114" s="118">
        <f>L114/I114</f>
        <v>0.8745304282494365</v>
      </c>
      <c r="S114" s="118"/>
      <c r="T114" s="118"/>
    </row>
    <row r="115" spans="5:20" ht="15.75">
      <c r="E115" s="115" t="s">
        <v>9</v>
      </c>
      <c r="F115" s="115"/>
      <c r="G115" s="115"/>
      <c r="H115" s="115"/>
      <c r="I115" s="116">
        <f>N87+R87</f>
        <v>187</v>
      </c>
      <c r="J115" s="116"/>
      <c r="K115" s="116"/>
      <c r="L115" s="117">
        <f>O87+S87</f>
        <v>107</v>
      </c>
      <c r="M115" s="117"/>
      <c r="N115" s="117"/>
      <c r="O115" s="117">
        <f>I115-L115</f>
        <v>80</v>
      </c>
      <c r="P115" s="117"/>
      <c r="Q115" s="117"/>
      <c r="R115" s="118">
        <f>L115/I115</f>
        <v>0.57219251336898391</v>
      </c>
      <c r="S115" s="118"/>
      <c r="T115" s="118"/>
    </row>
    <row r="116" spans="5:20" ht="15.75">
      <c r="E116" s="115" t="s">
        <v>145</v>
      </c>
      <c r="F116" s="115"/>
      <c r="G116" s="115"/>
      <c r="H116" s="115"/>
      <c r="I116" s="116">
        <f>SUM(I114:I115)</f>
        <v>1518</v>
      </c>
      <c r="J116" s="116"/>
      <c r="K116" s="116"/>
      <c r="L116" s="117">
        <f>SUM(L114:L115)</f>
        <v>1271</v>
      </c>
      <c r="M116" s="117"/>
      <c r="N116" s="117"/>
      <c r="O116" s="117">
        <f>SUM(O114:O115)</f>
        <v>247</v>
      </c>
      <c r="P116" s="117"/>
      <c r="Q116" s="117"/>
      <c r="R116" s="118">
        <f>L116/I116</f>
        <v>0.83728590250329382</v>
      </c>
      <c r="S116" s="118"/>
      <c r="T116" s="118"/>
    </row>
    <row r="117" spans="5:20">
      <c r="E117" s="119" t="s">
        <v>146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9" spans="5:20">
      <c r="E119" s="120" t="s">
        <v>147</v>
      </c>
      <c r="F119" s="120"/>
      <c r="G119" s="120"/>
      <c r="H119" s="120"/>
      <c r="I119" s="120"/>
      <c r="J119" s="120"/>
      <c r="K119" s="120"/>
      <c r="L119" s="120"/>
      <c r="M119" s="120"/>
    </row>
    <row r="120" spans="5:20">
      <c r="E120" s="64"/>
      <c r="F120" s="120" t="s">
        <v>148</v>
      </c>
      <c r="G120" s="120"/>
      <c r="H120" s="120"/>
      <c r="I120" s="120"/>
      <c r="J120" s="120" t="s">
        <v>149</v>
      </c>
      <c r="K120" s="120"/>
      <c r="L120" s="120"/>
      <c r="M120" s="120"/>
    </row>
    <row r="121" spans="5:20" ht="26.25">
      <c r="E121" s="65"/>
      <c r="F121" s="66" t="s">
        <v>150</v>
      </c>
      <c r="G121" s="66" t="s">
        <v>151</v>
      </c>
      <c r="H121" s="66" t="s">
        <v>152</v>
      </c>
      <c r="I121" s="66" t="s">
        <v>153</v>
      </c>
      <c r="J121" s="66" t="s">
        <v>150</v>
      </c>
      <c r="K121" s="66" t="s">
        <v>151</v>
      </c>
      <c r="L121" s="66" t="s">
        <v>152</v>
      </c>
      <c r="M121" s="66" t="s">
        <v>153</v>
      </c>
    </row>
    <row r="122" spans="5:20">
      <c r="E122" s="64" t="s">
        <v>16</v>
      </c>
      <c r="F122" s="67">
        <v>1872</v>
      </c>
      <c r="G122" s="67">
        <v>993</v>
      </c>
      <c r="H122" s="67">
        <f>F122-G122</f>
        <v>879</v>
      </c>
      <c r="I122" s="68">
        <f>G122/F122</f>
        <v>0.53044871794871795</v>
      </c>
      <c r="J122" s="67">
        <v>427</v>
      </c>
      <c r="K122" s="67">
        <v>161</v>
      </c>
      <c r="L122" s="67">
        <f>J122-K122</f>
        <v>266</v>
      </c>
      <c r="M122" s="68">
        <f>K122/J122</f>
        <v>0.37704918032786883</v>
      </c>
    </row>
    <row r="123" spans="5:20">
      <c r="E123" s="64" t="s">
        <v>61</v>
      </c>
      <c r="F123" s="67">
        <v>1226</v>
      </c>
      <c r="G123" s="67">
        <v>488</v>
      </c>
      <c r="H123" s="67">
        <f>F123-G123</f>
        <v>738</v>
      </c>
      <c r="I123" s="68">
        <f>G123/F123</f>
        <v>0.39804241435562804</v>
      </c>
      <c r="J123" s="67">
        <v>390</v>
      </c>
      <c r="K123" s="67">
        <v>107</v>
      </c>
      <c r="L123" s="67">
        <f>J123-K123</f>
        <v>283</v>
      </c>
      <c r="M123" s="68">
        <f>K123/J123</f>
        <v>0.27435897435897438</v>
      </c>
    </row>
    <row r="124" spans="5:20">
      <c r="E124" s="64" t="s">
        <v>85</v>
      </c>
      <c r="F124" s="67">
        <v>1191</v>
      </c>
      <c r="G124" s="67">
        <v>516</v>
      </c>
      <c r="H124" s="67">
        <f>F124-G124</f>
        <v>675</v>
      </c>
      <c r="I124" s="68">
        <f>G124/F124</f>
        <v>0.43324937027707811</v>
      </c>
      <c r="J124" s="67">
        <v>355</v>
      </c>
      <c r="K124" s="67">
        <v>153</v>
      </c>
      <c r="L124" s="67">
        <f>J124-K124</f>
        <v>202</v>
      </c>
      <c r="M124" s="68">
        <f>K124/J124</f>
        <v>0.43098591549295773</v>
      </c>
    </row>
    <row r="125" spans="5:20">
      <c r="E125" s="64" t="s">
        <v>109</v>
      </c>
      <c r="F125" s="67">
        <v>1713</v>
      </c>
      <c r="G125" s="67">
        <v>814</v>
      </c>
      <c r="H125" s="67">
        <f>F125-G125</f>
        <v>899</v>
      </c>
      <c r="I125" s="68">
        <f>G125/F125</f>
        <v>0.47518972562755402</v>
      </c>
      <c r="J125" s="67">
        <v>446</v>
      </c>
      <c r="K125" s="67">
        <v>130</v>
      </c>
      <c r="L125" s="67">
        <f>J125-K125</f>
        <v>316</v>
      </c>
      <c r="M125" s="68">
        <f>K125/J125</f>
        <v>0.2914798206278027</v>
      </c>
    </row>
    <row r="126" spans="5:20">
      <c r="E126" s="64" t="s">
        <v>138</v>
      </c>
      <c r="F126" s="64">
        <f>F122+F123+F124+F125</f>
        <v>6002</v>
      </c>
      <c r="G126" s="64">
        <f>G122+G123+G124+G125</f>
        <v>2811</v>
      </c>
      <c r="H126" s="64">
        <f>H122+H123+H124+H125</f>
        <v>3191</v>
      </c>
      <c r="I126" s="69">
        <f>G126/F126</f>
        <v>0.46834388537154281</v>
      </c>
      <c r="J126" s="64">
        <f>J122+J123+J124+J125</f>
        <v>1618</v>
      </c>
      <c r="K126" s="64">
        <f>K122+K123+K124+K125</f>
        <v>551</v>
      </c>
      <c r="L126" s="64">
        <f>L122+L123+L124+L125</f>
        <v>1067</v>
      </c>
      <c r="M126" s="69">
        <f>K126/J126</f>
        <v>0.34054388133498148</v>
      </c>
    </row>
    <row r="127" spans="5:20">
      <c r="E127" s="70" t="s">
        <v>154</v>
      </c>
      <c r="H127" s="71"/>
    </row>
    <row r="128" spans="5:20">
      <c r="E128" s="70" t="s">
        <v>155</v>
      </c>
      <c r="H128" s="71"/>
    </row>
    <row r="138" spans="1:21">
      <c r="A138" s="121" t="s">
        <v>136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>
      <c r="A139" s="121" t="s">
        <v>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>
      <c r="A140" s="121" t="s">
        <v>1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>
      <c r="A141" s="12" t="s">
        <v>174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>
      <c r="A142" s="105" t="s">
        <v>3</v>
      </c>
      <c r="B142" s="105"/>
      <c r="C142" s="105"/>
      <c r="D142" s="105"/>
      <c r="E142" s="105"/>
      <c r="F142" s="12" t="s">
        <v>156</v>
      </c>
      <c r="G142" s="12"/>
      <c r="H142" s="12"/>
      <c r="I142" s="12"/>
      <c r="J142" s="12"/>
      <c r="K142" s="12"/>
      <c r="L142" s="12"/>
      <c r="M142" s="12"/>
      <c r="N142" s="12" t="s">
        <v>157</v>
      </c>
      <c r="O142" s="12"/>
      <c r="P142" s="12"/>
      <c r="Q142" s="12"/>
      <c r="R142" s="12"/>
      <c r="S142" s="12"/>
      <c r="T142" s="12"/>
      <c r="U142" s="12"/>
    </row>
    <row r="143" spans="1:21">
      <c r="A143" s="105"/>
      <c r="B143" s="105"/>
      <c r="C143" s="105"/>
      <c r="D143" s="105"/>
      <c r="E143" s="105"/>
      <c r="F143" s="12" t="s">
        <v>158</v>
      </c>
      <c r="G143" s="12"/>
      <c r="H143" s="12"/>
      <c r="I143" s="12"/>
      <c r="J143" s="12" t="s">
        <v>159</v>
      </c>
      <c r="K143" s="12"/>
      <c r="L143" s="12"/>
      <c r="M143" s="12"/>
      <c r="N143" s="12" t="s">
        <v>158</v>
      </c>
      <c r="O143" s="12"/>
      <c r="P143" s="12"/>
      <c r="Q143" s="12"/>
      <c r="R143" s="12" t="s">
        <v>159</v>
      </c>
      <c r="S143" s="12"/>
      <c r="T143" s="12"/>
      <c r="U143" s="12"/>
    </row>
    <row r="144" spans="1:21" ht="18">
      <c r="A144" s="122" t="s">
        <v>16</v>
      </c>
      <c r="B144" s="122"/>
      <c r="C144" s="122"/>
      <c r="D144" s="122"/>
      <c r="E144" s="122"/>
      <c r="F144" s="72">
        <f t="shared" ref="F144:G148" si="15">F97+J97</f>
        <v>713</v>
      </c>
      <c r="G144" s="72">
        <f t="shared" si="15"/>
        <v>664</v>
      </c>
      <c r="H144" s="72">
        <f>F144-G144</f>
        <v>49</v>
      </c>
      <c r="I144" s="73">
        <f>G144/F144</f>
        <v>0.93127629733520334</v>
      </c>
      <c r="J144" s="74">
        <f t="shared" ref="J144:K148" si="16">F122</f>
        <v>1872</v>
      </c>
      <c r="K144" s="74">
        <f t="shared" si="16"/>
        <v>993</v>
      </c>
      <c r="L144" s="75">
        <f>J144-K144</f>
        <v>879</v>
      </c>
      <c r="M144" s="73">
        <f>K144/J144</f>
        <v>0.53044871794871795</v>
      </c>
      <c r="N144" s="72">
        <f t="shared" ref="N144:O148" si="17">N97+R97</f>
        <v>111</v>
      </c>
      <c r="O144" s="72">
        <f t="shared" si="17"/>
        <v>60</v>
      </c>
      <c r="P144" s="72">
        <f>N144-O144</f>
        <v>51</v>
      </c>
      <c r="Q144" s="73">
        <f>O144/N144</f>
        <v>0.54054054054054057</v>
      </c>
      <c r="R144" s="74">
        <f t="shared" ref="R144:S148" si="18">J122</f>
        <v>427</v>
      </c>
      <c r="S144" s="74">
        <f t="shared" si="18"/>
        <v>161</v>
      </c>
      <c r="T144" s="75">
        <f>R144-S144</f>
        <v>266</v>
      </c>
      <c r="U144" s="73">
        <f>S144/R144</f>
        <v>0.37704918032786883</v>
      </c>
    </row>
    <row r="145" spans="1:21" ht="18">
      <c r="A145" s="123" t="s">
        <v>61</v>
      </c>
      <c r="B145" s="123"/>
      <c r="C145" s="123"/>
      <c r="D145" s="123"/>
      <c r="E145" s="123"/>
      <c r="F145" s="76">
        <f t="shared" si="15"/>
        <v>201</v>
      </c>
      <c r="G145" s="76">
        <f t="shared" si="15"/>
        <v>140</v>
      </c>
      <c r="H145" s="76">
        <f>F145-G145</f>
        <v>61</v>
      </c>
      <c r="I145" s="77">
        <f>G145/F145</f>
        <v>0.69651741293532343</v>
      </c>
      <c r="J145" s="78">
        <f t="shared" si="16"/>
        <v>1226</v>
      </c>
      <c r="K145" s="78">
        <f t="shared" si="16"/>
        <v>488</v>
      </c>
      <c r="L145" s="79">
        <f>J145-K145</f>
        <v>738</v>
      </c>
      <c r="M145" s="77">
        <f>K145/J145</f>
        <v>0.39804241435562804</v>
      </c>
      <c r="N145" s="76">
        <f t="shared" si="17"/>
        <v>25</v>
      </c>
      <c r="O145" s="76">
        <f t="shared" si="17"/>
        <v>10</v>
      </c>
      <c r="P145" s="76">
        <f>N145-O145</f>
        <v>15</v>
      </c>
      <c r="Q145" s="77">
        <f>O145/N145</f>
        <v>0.4</v>
      </c>
      <c r="R145" s="78">
        <f t="shared" si="18"/>
        <v>390</v>
      </c>
      <c r="S145" s="78">
        <f t="shared" si="18"/>
        <v>107</v>
      </c>
      <c r="T145" s="79">
        <f>R145-S145</f>
        <v>283</v>
      </c>
      <c r="U145" s="77">
        <f>S145/R145</f>
        <v>0.27435897435897438</v>
      </c>
    </row>
    <row r="146" spans="1:21" ht="18">
      <c r="A146" s="124" t="s">
        <v>85</v>
      </c>
      <c r="B146" s="124"/>
      <c r="C146" s="124"/>
      <c r="D146" s="124"/>
      <c r="E146" s="124"/>
      <c r="F146" s="80">
        <f t="shared" si="15"/>
        <v>189</v>
      </c>
      <c r="G146" s="80">
        <f t="shared" si="15"/>
        <v>169</v>
      </c>
      <c r="H146" s="80">
        <f>F146-G146</f>
        <v>20</v>
      </c>
      <c r="I146" s="81">
        <f>G146/F146</f>
        <v>0.89417989417989419</v>
      </c>
      <c r="J146" s="82">
        <f t="shared" si="16"/>
        <v>1191</v>
      </c>
      <c r="K146" s="82">
        <f t="shared" si="16"/>
        <v>516</v>
      </c>
      <c r="L146" s="83">
        <f>J146-K146</f>
        <v>675</v>
      </c>
      <c r="M146" s="81">
        <f>K146/J146</f>
        <v>0.43324937027707811</v>
      </c>
      <c r="N146" s="80">
        <f t="shared" si="17"/>
        <v>22</v>
      </c>
      <c r="O146" s="80">
        <f t="shared" si="17"/>
        <v>20</v>
      </c>
      <c r="P146" s="80">
        <f>N146-O146</f>
        <v>2</v>
      </c>
      <c r="Q146" s="81">
        <f>O146/N146</f>
        <v>0.90909090909090906</v>
      </c>
      <c r="R146" s="82">
        <f t="shared" si="18"/>
        <v>355</v>
      </c>
      <c r="S146" s="82">
        <f t="shared" si="18"/>
        <v>153</v>
      </c>
      <c r="T146" s="83">
        <f>R146-S146</f>
        <v>202</v>
      </c>
      <c r="U146" s="81">
        <f>S146/R146</f>
        <v>0.43098591549295773</v>
      </c>
    </row>
    <row r="147" spans="1:21" ht="18">
      <c r="A147" s="125" t="s">
        <v>109</v>
      </c>
      <c r="B147" s="125"/>
      <c r="C147" s="125"/>
      <c r="D147" s="125"/>
      <c r="E147" s="125"/>
      <c r="F147" s="84">
        <f t="shared" si="15"/>
        <v>228</v>
      </c>
      <c r="G147" s="84">
        <f t="shared" si="15"/>
        <v>191</v>
      </c>
      <c r="H147" s="84">
        <f>F147-G147</f>
        <v>37</v>
      </c>
      <c r="I147" s="85">
        <f>G147/F147</f>
        <v>0.83771929824561409</v>
      </c>
      <c r="J147" s="86">
        <f t="shared" si="16"/>
        <v>1713</v>
      </c>
      <c r="K147" s="86">
        <f t="shared" si="16"/>
        <v>814</v>
      </c>
      <c r="L147" s="87">
        <f>J147-K147</f>
        <v>899</v>
      </c>
      <c r="M147" s="85">
        <f>K147/J147</f>
        <v>0.47518972562755402</v>
      </c>
      <c r="N147" s="84">
        <f t="shared" si="17"/>
        <v>29</v>
      </c>
      <c r="O147" s="84">
        <f t="shared" si="17"/>
        <v>17</v>
      </c>
      <c r="P147" s="84">
        <f>N147-O147</f>
        <v>12</v>
      </c>
      <c r="Q147" s="85">
        <f>O147/N147</f>
        <v>0.58620689655172409</v>
      </c>
      <c r="R147" s="86">
        <f t="shared" si="18"/>
        <v>446</v>
      </c>
      <c r="S147" s="86">
        <f t="shared" si="18"/>
        <v>130</v>
      </c>
      <c r="T147" s="87">
        <f>R147-S147</f>
        <v>316</v>
      </c>
      <c r="U147" s="85">
        <f>S147/R147</f>
        <v>0.2914798206278027</v>
      </c>
    </row>
    <row r="148" spans="1:21" ht="20.25">
      <c r="A148" s="110" t="s">
        <v>138</v>
      </c>
      <c r="B148" s="110"/>
      <c r="C148" s="110"/>
      <c r="D148" s="110"/>
      <c r="E148" s="110"/>
      <c r="F148" s="88">
        <f t="shared" si="15"/>
        <v>1331</v>
      </c>
      <c r="G148" s="88">
        <f t="shared" si="15"/>
        <v>1164</v>
      </c>
      <c r="H148" s="88">
        <f>F148-G148</f>
        <v>167</v>
      </c>
      <c r="I148" s="89">
        <f>G148/F148</f>
        <v>0.8745304282494365</v>
      </c>
      <c r="J148" s="90">
        <f t="shared" si="16"/>
        <v>6002</v>
      </c>
      <c r="K148" s="90">
        <f t="shared" si="16"/>
        <v>2811</v>
      </c>
      <c r="L148" s="91">
        <f>J148-K148</f>
        <v>3191</v>
      </c>
      <c r="M148" s="89">
        <f>K148/J148</f>
        <v>0.46834388537154281</v>
      </c>
      <c r="N148" s="88">
        <f t="shared" si="17"/>
        <v>187</v>
      </c>
      <c r="O148" s="88">
        <f t="shared" si="17"/>
        <v>107</v>
      </c>
      <c r="P148" s="88">
        <f>N148-O148</f>
        <v>80</v>
      </c>
      <c r="Q148" s="89">
        <f>O148/N148</f>
        <v>0.57219251336898391</v>
      </c>
      <c r="R148" s="90">
        <f t="shared" si="18"/>
        <v>1618</v>
      </c>
      <c r="S148" s="90">
        <f t="shared" si="18"/>
        <v>551</v>
      </c>
      <c r="T148" s="91">
        <f>R148-S148</f>
        <v>1067</v>
      </c>
      <c r="U148" s="89">
        <f>S148/R148</f>
        <v>0.34054388133498148</v>
      </c>
    </row>
  </sheetData>
  <mergeCells count="117">
    <mergeCell ref="A144:E144"/>
    <mergeCell ref="A145:E145"/>
    <mergeCell ref="A146:E146"/>
    <mergeCell ref="A147:E147"/>
    <mergeCell ref="A148:E148"/>
    <mergeCell ref="E117:T117"/>
    <mergeCell ref="E119:M119"/>
    <mergeCell ref="F120:I120"/>
    <mergeCell ref="J120:M120"/>
    <mergeCell ref="A138:U138"/>
    <mergeCell ref="A139:U139"/>
    <mergeCell ref="A140:U140"/>
    <mergeCell ref="A141:U141"/>
    <mergeCell ref="A142:E143"/>
    <mergeCell ref="F142:M142"/>
    <mergeCell ref="N142:U142"/>
    <mergeCell ref="F143:I143"/>
    <mergeCell ref="J143:M143"/>
    <mergeCell ref="N143:Q143"/>
    <mergeCell ref="R143:U143"/>
    <mergeCell ref="E115:H115"/>
    <mergeCell ref="I115:K115"/>
    <mergeCell ref="L115:N115"/>
    <mergeCell ref="O115:Q115"/>
    <mergeCell ref="R115:T115"/>
    <mergeCell ref="E116:H116"/>
    <mergeCell ref="I116:K116"/>
    <mergeCell ref="L116:N116"/>
    <mergeCell ref="O116:Q116"/>
    <mergeCell ref="R116:T116"/>
    <mergeCell ref="A101:E101"/>
    <mergeCell ref="A102:E102"/>
    <mergeCell ref="E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V94:Y95"/>
    <mergeCell ref="F95:I95"/>
    <mergeCell ref="J95:M95"/>
    <mergeCell ref="N95:Q95"/>
    <mergeCell ref="R95:U95"/>
    <mergeCell ref="A97:E97"/>
    <mergeCell ref="A98:E98"/>
    <mergeCell ref="A99:E99"/>
    <mergeCell ref="A100:E100"/>
    <mergeCell ref="A86:E86"/>
    <mergeCell ref="A87:E87"/>
    <mergeCell ref="A88:E88"/>
    <mergeCell ref="A90:U90"/>
    <mergeCell ref="A91:U91"/>
    <mergeCell ref="A92:U92"/>
    <mergeCell ref="A93:U93"/>
    <mergeCell ref="A94:E96"/>
    <mergeCell ref="F94:M94"/>
    <mergeCell ref="N94:U94"/>
    <mergeCell ref="A70:E70"/>
    <mergeCell ref="A71:A85"/>
    <mergeCell ref="B71:B74"/>
    <mergeCell ref="C71:C72"/>
    <mergeCell ref="C73:C74"/>
    <mergeCell ref="B75:B79"/>
    <mergeCell ref="C75:C78"/>
    <mergeCell ref="B80:B82"/>
    <mergeCell ref="C81:C82"/>
    <mergeCell ref="B84:B85"/>
    <mergeCell ref="C84:C85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3895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01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Fabris</dc:creator>
  <dc:description/>
  <cp:lastModifiedBy>Usuario</cp:lastModifiedBy>
  <cp:revision>66</cp:revision>
  <dcterms:created xsi:type="dcterms:W3CDTF">2022-04-01T12:39:52Z</dcterms:created>
  <dcterms:modified xsi:type="dcterms:W3CDTF">2022-04-30T12:53:18Z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